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30和歌山県）\"/>
    </mc:Choice>
  </mc:AlternateContent>
  <bookViews>
    <workbookView xWindow="-120" yWindow="-120" windowWidth="29040" windowHeight="1584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組合状況!$A$6:$CD$37</definedName>
    <definedName name="_xlnm.Print_Area" localSheetId="5">'委託許可件数（市町村）'!$2:$37</definedName>
    <definedName name="_xlnm.Print_Area" localSheetId="6">'委託許可件数（組合）'!$2:$23</definedName>
    <definedName name="_xlnm.Print_Area" localSheetId="3">'収集運搬機材（市町村）'!$2:$37</definedName>
    <definedName name="_xlnm.Print_Area" localSheetId="4">'収集運搬機材（組合）'!$2:$23</definedName>
    <definedName name="_xlnm.Print_Area" localSheetId="7">処理業者と従業員数!$2:$37</definedName>
    <definedName name="_xlnm.Print_Area" localSheetId="0">組合状況!$2:$23</definedName>
    <definedName name="_xlnm.Print_Area" localSheetId="1">'廃棄物処理従事職員数（市町村）'!$2:$37</definedName>
    <definedName name="_xlnm.Print_Area" localSheetId="2">'廃棄物処理従事職員数（組合）'!$2:$23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BU8" i="5"/>
  <c r="BU9" i="5"/>
  <c r="BU10" i="5"/>
  <c r="BU11" i="5"/>
  <c r="BU12" i="5"/>
  <c r="BU13" i="5"/>
  <c r="BU14" i="5"/>
  <c r="BU15" i="5"/>
  <c r="BU16" i="5"/>
  <c r="BU17" i="5"/>
  <c r="BU18" i="5"/>
  <c r="BU19" i="5"/>
  <c r="BU20" i="5"/>
  <c r="BU21" i="5"/>
  <c r="BU22" i="5"/>
  <c r="BU23" i="5"/>
  <c r="BO8" i="5"/>
  <c r="BO9" i="5"/>
  <c r="BO10" i="5"/>
  <c r="BO11" i="5"/>
  <c r="BO12" i="5"/>
  <c r="BO13" i="5"/>
  <c r="BO14" i="5"/>
  <c r="BO15" i="5"/>
  <c r="BO16" i="5"/>
  <c r="BO17" i="5"/>
  <c r="BO18" i="5"/>
  <c r="BO19" i="5"/>
  <c r="BO20" i="5"/>
  <c r="BO21" i="5"/>
  <c r="BO22" i="5"/>
  <c r="BO23" i="5"/>
  <c r="BI8" i="5"/>
  <c r="BI9" i="5"/>
  <c r="BI10" i="5"/>
  <c r="BI11" i="5"/>
  <c r="BI12" i="5"/>
  <c r="BI13" i="5"/>
  <c r="AV13" i="5" s="1"/>
  <c r="BI14" i="5"/>
  <c r="BI15" i="5"/>
  <c r="BI16" i="5"/>
  <c r="BI17" i="5"/>
  <c r="BI18" i="5"/>
  <c r="BI19" i="5"/>
  <c r="BI20" i="5"/>
  <c r="BI21" i="5"/>
  <c r="BI22" i="5"/>
  <c r="BI23" i="5"/>
  <c r="BC8" i="5"/>
  <c r="BC9" i="5"/>
  <c r="AV9" i="5" s="1"/>
  <c r="BC10" i="5"/>
  <c r="BC11" i="5"/>
  <c r="BC12" i="5"/>
  <c r="BC13" i="5"/>
  <c r="BC14" i="5"/>
  <c r="BC15" i="5"/>
  <c r="AV15" i="5" s="1"/>
  <c r="BC16" i="5"/>
  <c r="BC17" i="5"/>
  <c r="BC18" i="5"/>
  <c r="BC19" i="5"/>
  <c r="BC20" i="5"/>
  <c r="BC21" i="5"/>
  <c r="AV21" i="5" s="1"/>
  <c r="BC22" i="5"/>
  <c r="BC23" i="5"/>
  <c r="AW8" i="5"/>
  <c r="AW9" i="5"/>
  <c r="AW10" i="5"/>
  <c r="AW11" i="5"/>
  <c r="AV11" i="5" s="1"/>
  <c r="AW12" i="5"/>
  <c r="AV12" i="5" s="1"/>
  <c r="AB12" i="5" s="1"/>
  <c r="AW13" i="5"/>
  <c r="AW14" i="5"/>
  <c r="AW15" i="5"/>
  <c r="AW16" i="5"/>
  <c r="AW17" i="5"/>
  <c r="AV17" i="5" s="1"/>
  <c r="AW18" i="5"/>
  <c r="AV18" i="5" s="1"/>
  <c r="AB18" i="5" s="1"/>
  <c r="AW19" i="5"/>
  <c r="AW20" i="5"/>
  <c r="AW21" i="5"/>
  <c r="AW22" i="5"/>
  <c r="AW23" i="5"/>
  <c r="AV23" i="5" s="1"/>
  <c r="AV8" i="5"/>
  <c r="AV10" i="5"/>
  <c r="AV14" i="5"/>
  <c r="AV16" i="5"/>
  <c r="AV19" i="5"/>
  <c r="AV20" i="5"/>
  <c r="AV22" i="5"/>
  <c r="AP8" i="5"/>
  <c r="AP9" i="5"/>
  <c r="AP10" i="5"/>
  <c r="AP11" i="5"/>
  <c r="AP12" i="5"/>
  <c r="AP13" i="5"/>
  <c r="AP14" i="5"/>
  <c r="AP15" i="5"/>
  <c r="AP16" i="5"/>
  <c r="AP17" i="5"/>
  <c r="AP18" i="5"/>
  <c r="AP19" i="5"/>
  <c r="AP20" i="5"/>
  <c r="AP21" i="5"/>
  <c r="AP22" i="5"/>
  <c r="AP23" i="5"/>
  <c r="AJ8" i="5"/>
  <c r="AJ9" i="5"/>
  <c r="AJ10" i="5"/>
  <c r="AJ11" i="5"/>
  <c r="AC11" i="5" s="1"/>
  <c r="AJ12" i="5"/>
  <c r="AJ13" i="5"/>
  <c r="AJ14" i="5"/>
  <c r="AJ15" i="5"/>
  <c r="AJ16" i="5"/>
  <c r="AJ17" i="5"/>
  <c r="AC17" i="5" s="1"/>
  <c r="AJ18" i="5"/>
  <c r="AJ19" i="5"/>
  <c r="AJ20" i="5"/>
  <c r="AJ21" i="5"/>
  <c r="AJ22" i="5"/>
  <c r="AJ23" i="5"/>
  <c r="AC23" i="5" s="1"/>
  <c r="AD8" i="5"/>
  <c r="AC8" i="5" s="1"/>
  <c r="AB8" i="5" s="1"/>
  <c r="AD9" i="5"/>
  <c r="AD10" i="5"/>
  <c r="AD11" i="5"/>
  <c r="AD12" i="5"/>
  <c r="AD13" i="5"/>
  <c r="AC13" i="5" s="1"/>
  <c r="AD14" i="5"/>
  <c r="AC14" i="5" s="1"/>
  <c r="AB14" i="5" s="1"/>
  <c r="AD15" i="5"/>
  <c r="AD16" i="5"/>
  <c r="AD17" i="5"/>
  <c r="AD18" i="5"/>
  <c r="AD19" i="5"/>
  <c r="AC19" i="5" s="1"/>
  <c r="AB19" i="5" s="1"/>
  <c r="AD20" i="5"/>
  <c r="AC20" i="5" s="1"/>
  <c r="AB20" i="5" s="1"/>
  <c r="AD21" i="5"/>
  <c r="AD22" i="5"/>
  <c r="AD23" i="5"/>
  <c r="AC9" i="5"/>
  <c r="AB9" i="5" s="1"/>
  <c r="AC10" i="5"/>
  <c r="AB10" i="5" s="1"/>
  <c r="AC12" i="5"/>
  <c r="AC15" i="5"/>
  <c r="AC16" i="5"/>
  <c r="AB16" i="5" s="1"/>
  <c r="AC18" i="5"/>
  <c r="AC21" i="5"/>
  <c r="AB21" i="5" s="1"/>
  <c r="AC22" i="5"/>
  <c r="AB22" i="5" s="1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I8" i="4"/>
  <c r="BI9" i="4"/>
  <c r="BI10" i="4"/>
  <c r="BI11" i="4"/>
  <c r="BI12" i="4"/>
  <c r="BI13" i="4"/>
  <c r="BI14" i="4"/>
  <c r="BI15" i="4"/>
  <c r="BI16" i="4"/>
  <c r="BI17" i="4"/>
  <c r="BI18" i="4"/>
  <c r="BI19" i="4"/>
  <c r="BI20" i="4"/>
  <c r="BI21" i="4"/>
  <c r="BI22" i="4"/>
  <c r="BI23" i="4"/>
  <c r="BI24" i="4"/>
  <c r="BI25" i="4"/>
  <c r="BI26" i="4"/>
  <c r="BI27" i="4"/>
  <c r="BI28" i="4"/>
  <c r="BI29" i="4"/>
  <c r="BI30" i="4"/>
  <c r="BI31" i="4"/>
  <c r="BI32" i="4"/>
  <c r="BI33" i="4"/>
  <c r="BI34" i="4"/>
  <c r="BI35" i="4"/>
  <c r="BI36" i="4"/>
  <c r="BI37" i="4"/>
  <c r="BC8" i="4"/>
  <c r="BC9" i="4"/>
  <c r="BC10" i="4"/>
  <c r="BC11" i="4"/>
  <c r="BC12" i="4"/>
  <c r="BC13" i="4"/>
  <c r="BC14" i="4"/>
  <c r="BC15" i="4"/>
  <c r="BC16" i="4"/>
  <c r="BC17" i="4"/>
  <c r="BC18" i="4"/>
  <c r="BC19" i="4"/>
  <c r="BC20" i="4"/>
  <c r="BC21" i="4"/>
  <c r="BC22" i="4"/>
  <c r="BC23" i="4"/>
  <c r="BC24" i="4"/>
  <c r="BC25" i="4"/>
  <c r="BC26" i="4"/>
  <c r="BC27" i="4"/>
  <c r="BC28" i="4"/>
  <c r="BC29" i="4"/>
  <c r="BC30" i="4"/>
  <c r="BC31" i="4"/>
  <c r="BC32" i="4"/>
  <c r="BC33" i="4"/>
  <c r="BC34" i="4"/>
  <c r="BC35" i="4"/>
  <c r="BC36" i="4"/>
  <c r="BC37" i="4"/>
  <c r="AW8" i="4"/>
  <c r="AW9" i="4"/>
  <c r="AW10" i="4"/>
  <c r="AW11" i="4"/>
  <c r="AW12" i="4"/>
  <c r="AW13" i="4"/>
  <c r="AW14" i="4"/>
  <c r="AW15" i="4"/>
  <c r="AW16" i="4"/>
  <c r="AW17" i="4"/>
  <c r="AW18" i="4"/>
  <c r="AW19" i="4"/>
  <c r="AW20" i="4"/>
  <c r="AW21" i="4"/>
  <c r="AW22" i="4"/>
  <c r="AW23" i="4"/>
  <c r="AW24" i="4"/>
  <c r="AW25" i="4"/>
  <c r="AW26" i="4"/>
  <c r="AW27" i="4"/>
  <c r="AW28" i="4"/>
  <c r="AW29" i="4"/>
  <c r="AW30" i="4"/>
  <c r="AW31" i="4"/>
  <c r="AW32" i="4"/>
  <c r="AW33" i="4"/>
  <c r="AW34" i="4"/>
  <c r="AW35" i="4"/>
  <c r="AW36" i="4"/>
  <c r="AW37" i="4"/>
  <c r="AV8" i="4"/>
  <c r="AV9" i="4"/>
  <c r="AV10" i="4"/>
  <c r="AV11" i="4"/>
  <c r="AV12" i="4"/>
  <c r="AV13" i="4"/>
  <c r="AV14" i="4"/>
  <c r="AV15" i="4"/>
  <c r="AV16" i="4"/>
  <c r="AV17" i="4"/>
  <c r="AV18" i="4"/>
  <c r="AV19" i="4"/>
  <c r="AV20" i="4"/>
  <c r="AV21" i="4"/>
  <c r="AV22" i="4"/>
  <c r="AV23" i="4"/>
  <c r="AV24" i="4"/>
  <c r="AV25" i="4"/>
  <c r="AV26" i="4"/>
  <c r="AV27" i="4"/>
  <c r="AV28" i="4"/>
  <c r="AV29" i="4"/>
  <c r="AV30" i="4"/>
  <c r="AV31" i="4"/>
  <c r="AV32" i="4"/>
  <c r="AV33" i="4"/>
  <c r="AV34" i="4"/>
  <c r="AV35" i="4"/>
  <c r="AV36" i="4"/>
  <c r="AV37" i="4"/>
  <c r="AP8" i="4"/>
  <c r="AP9" i="4"/>
  <c r="AP10" i="4"/>
  <c r="AP11" i="4"/>
  <c r="AP12" i="4"/>
  <c r="AP13" i="4"/>
  <c r="AP14" i="4"/>
  <c r="AP15" i="4"/>
  <c r="AP16" i="4"/>
  <c r="AP17" i="4"/>
  <c r="AP18" i="4"/>
  <c r="AP19" i="4"/>
  <c r="AP20" i="4"/>
  <c r="AP21" i="4"/>
  <c r="AP22" i="4"/>
  <c r="AP23" i="4"/>
  <c r="AP24" i="4"/>
  <c r="AP25" i="4"/>
  <c r="AP26" i="4"/>
  <c r="AP27" i="4"/>
  <c r="AP28" i="4"/>
  <c r="AP29" i="4"/>
  <c r="AP30" i="4"/>
  <c r="AP31" i="4"/>
  <c r="AP32" i="4"/>
  <c r="AP33" i="4"/>
  <c r="AP34" i="4"/>
  <c r="AP35" i="4"/>
  <c r="AP36" i="4"/>
  <c r="AP37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Z9" i="3"/>
  <c r="Z12" i="3"/>
  <c r="Z15" i="3"/>
  <c r="Z18" i="3"/>
  <c r="Z21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Q8" i="3"/>
  <c r="Z8" i="3" s="1"/>
  <c r="Q9" i="3"/>
  <c r="Q10" i="3"/>
  <c r="Z10" i="3" s="1"/>
  <c r="Q11" i="3"/>
  <c r="Z11" i="3" s="1"/>
  <c r="Q12" i="3"/>
  <c r="Q13" i="3"/>
  <c r="M13" i="3" s="1"/>
  <c r="V13" i="3" s="1"/>
  <c r="Q14" i="3"/>
  <c r="Z14" i="3" s="1"/>
  <c r="Q15" i="3"/>
  <c r="Q16" i="3"/>
  <c r="Z16" i="3" s="1"/>
  <c r="Q17" i="3"/>
  <c r="Z17" i="3" s="1"/>
  <c r="Q18" i="3"/>
  <c r="Q19" i="3"/>
  <c r="M19" i="3" s="1"/>
  <c r="V19" i="3" s="1"/>
  <c r="Q20" i="3"/>
  <c r="Z20" i="3" s="1"/>
  <c r="Q21" i="3"/>
  <c r="Q22" i="3"/>
  <c r="Z22" i="3" s="1"/>
  <c r="Q23" i="3"/>
  <c r="Z23" i="3" s="1"/>
  <c r="N8" i="3"/>
  <c r="W8" i="3" s="1"/>
  <c r="N9" i="3"/>
  <c r="M9" i="3" s="1"/>
  <c r="V9" i="3" s="1"/>
  <c r="N10" i="3"/>
  <c r="W10" i="3" s="1"/>
  <c r="N11" i="3"/>
  <c r="W11" i="3" s="1"/>
  <c r="N12" i="3"/>
  <c r="W12" i="3" s="1"/>
  <c r="N13" i="3"/>
  <c r="W13" i="3" s="1"/>
  <c r="N14" i="3"/>
  <c r="W14" i="3" s="1"/>
  <c r="N15" i="3"/>
  <c r="W15" i="3" s="1"/>
  <c r="N16" i="3"/>
  <c r="W16" i="3" s="1"/>
  <c r="N17" i="3"/>
  <c r="W17" i="3" s="1"/>
  <c r="N18" i="3"/>
  <c r="W18" i="3" s="1"/>
  <c r="N19" i="3"/>
  <c r="W19" i="3" s="1"/>
  <c r="N20" i="3"/>
  <c r="W20" i="3" s="1"/>
  <c r="N21" i="3"/>
  <c r="W21" i="3" s="1"/>
  <c r="N22" i="3"/>
  <c r="W22" i="3" s="1"/>
  <c r="N23" i="3"/>
  <c r="W23" i="3" s="1"/>
  <c r="M8" i="3"/>
  <c r="V8" i="3" s="1"/>
  <c r="M11" i="3"/>
  <c r="V11" i="3" s="1"/>
  <c r="M12" i="3"/>
  <c r="V12" i="3" s="1"/>
  <c r="M14" i="3"/>
  <c r="V14" i="3" s="1"/>
  <c r="M17" i="3"/>
  <c r="V17" i="3" s="1"/>
  <c r="M18" i="3"/>
  <c r="V18" i="3" s="1"/>
  <c r="M20" i="3"/>
  <c r="V20" i="3" s="1"/>
  <c r="M23" i="3"/>
  <c r="V23" i="3" s="1"/>
  <c r="H8" i="3"/>
  <c r="H9" i="3"/>
  <c r="H10" i="3"/>
  <c r="D10" i="3" s="1"/>
  <c r="H11" i="3"/>
  <c r="H12" i="3"/>
  <c r="H13" i="3"/>
  <c r="D13" i="3" s="1"/>
  <c r="H14" i="3"/>
  <c r="H15" i="3"/>
  <c r="H16" i="3"/>
  <c r="D16" i="3" s="1"/>
  <c r="H17" i="3"/>
  <c r="H18" i="3"/>
  <c r="H19" i="3"/>
  <c r="D19" i="3" s="1"/>
  <c r="H20" i="3"/>
  <c r="H21" i="3"/>
  <c r="H22" i="3"/>
  <c r="D22" i="3" s="1"/>
  <c r="H23" i="3"/>
  <c r="E8" i="3"/>
  <c r="E9" i="3"/>
  <c r="D9" i="3" s="1"/>
  <c r="E10" i="3"/>
  <c r="E11" i="3"/>
  <c r="E12" i="3"/>
  <c r="E13" i="3"/>
  <c r="E14" i="3"/>
  <c r="E15" i="3"/>
  <c r="D15" i="3" s="1"/>
  <c r="E16" i="3"/>
  <c r="E17" i="3"/>
  <c r="E18" i="3"/>
  <c r="E19" i="3"/>
  <c r="E20" i="3"/>
  <c r="E21" i="3"/>
  <c r="D21" i="3" s="1"/>
  <c r="E22" i="3"/>
  <c r="E23" i="3"/>
  <c r="D8" i="3"/>
  <c r="D11" i="3"/>
  <c r="D12" i="3"/>
  <c r="D14" i="3"/>
  <c r="D17" i="3"/>
  <c r="D18" i="3"/>
  <c r="D20" i="3"/>
  <c r="D23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Q8" i="2"/>
  <c r="Z8" i="2" s="1"/>
  <c r="Q9" i="2"/>
  <c r="Z9" i="2" s="1"/>
  <c r="Q10" i="2"/>
  <c r="Z10" i="2" s="1"/>
  <c r="Q11" i="2"/>
  <c r="Z11" i="2" s="1"/>
  <c r="Q12" i="2"/>
  <c r="Z12" i="2" s="1"/>
  <c r="Q13" i="2"/>
  <c r="Z13" i="2" s="1"/>
  <c r="Q14" i="2"/>
  <c r="Z14" i="2" s="1"/>
  <c r="Q15" i="2"/>
  <c r="Z15" i="2" s="1"/>
  <c r="Q16" i="2"/>
  <c r="Z16" i="2" s="1"/>
  <c r="Q17" i="2"/>
  <c r="Z17" i="2" s="1"/>
  <c r="Q18" i="2"/>
  <c r="Z18" i="2" s="1"/>
  <c r="Q19" i="2"/>
  <c r="Z19" i="2" s="1"/>
  <c r="Q20" i="2"/>
  <c r="Z20" i="2" s="1"/>
  <c r="Q21" i="2"/>
  <c r="Z21" i="2" s="1"/>
  <c r="Q22" i="2"/>
  <c r="Z22" i="2" s="1"/>
  <c r="Q23" i="2"/>
  <c r="Z23" i="2" s="1"/>
  <c r="Q24" i="2"/>
  <c r="Z24" i="2" s="1"/>
  <c r="Q25" i="2"/>
  <c r="Z25" i="2" s="1"/>
  <c r="Q26" i="2"/>
  <c r="Z26" i="2" s="1"/>
  <c r="Q27" i="2"/>
  <c r="Z27" i="2" s="1"/>
  <c r="Q28" i="2"/>
  <c r="Z28" i="2" s="1"/>
  <c r="Q29" i="2"/>
  <c r="Z29" i="2" s="1"/>
  <c r="Q30" i="2"/>
  <c r="Z30" i="2" s="1"/>
  <c r="Q31" i="2"/>
  <c r="Z31" i="2" s="1"/>
  <c r="Q32" i="2"/>
  <c r="Z32" i="2" s="1"/>
  <c r="Q33" i="2"/>
  <c r="Z33" i="2" s="1"/>
  <c r="Q34" i="2"/>
  <c r="Z34" i="2" s="1"/>
  <c r="Q35" i="2"/>
  <c r="Z35" i="2" s="1"/>
  <c r="Q36" i="2"/>
  <c r="Z36" i="2" s="1"/>
  <c r="Q37" i="2"/>
  <c r="Z37" i="2" s="1"/>
  <c r="N8" i="2"/>
  <c r="W8" i="2" s="1"/>
  <c r="N9" i="2"/>
  <c r="W9" i="2" s="1"/>
  <c r="N10" i="2"/>
  <c r="W10" i="2" s="1"/>
  <c r="N11" i="2"/>
  <c r="W11" i="2" s="1"/>
  <c r="N12" i="2"/>
  <c r="W12" i="2" s="1"/>
  <c r="N13" i="2"/>
  <c r="W13" i="2" s="1"/>
  <c r="N14" i="2"/>
  <c r="W14" i="2" s="1"/>
  <c r="N15" i="2"/>
  <c r="W15" i="2" s="1"/>
  <c r="N16" i="2"/>
  <c r="W16" i="2" s="1"/>
  <c r="N17" i="2"/>
  <c r="W17" i="2" s="1"/>
  <c r="N18" i="2"/>
  <c r="W18" i="2" s="1"/>
  <c r="N19" i="2"/>
  <c r="W19" i="2" s="1"/>
  <c r="N20" i="2"/>
  <c r="W20" i="2" s="1"/>
  <c r="N21" i="2"/>
  <c r="W21" i="2" s="1"/>
  <c r="N22" i="2"/>
  <c r="W22" i="2" s="1"/>
  <c r="N23" i="2"/>
  <c r="W23" i="2" s="1"/>
  <c r="N24" i="2"/>
  <c r="W24" i="2" s="1"/>
  <c r="N25" i="2"/>
  <c r="W25" i="2" s="1"/>
  <c r="N26" i="2"/>
  <c r="W26" i="2" s="1"/>
  <c r="N27" i="2"/>
  <c r="W27" i="2" s="1"/>
  <c r="N28" i="2"/>
  <c r="W28" i="2" s="1"/>
  <c r="N29" i="2"/>
  <c r="W29" i="2" s="1"/>
  <c r="N30" i="2"/>
  <c r="W30" i="2" s="1"/>
  <c r="N31" i="2"/>
  <c r="W31" i="2" s="1"/>
  <c r="N32" i="2"/>
  <c r="W32" i="2" s="1"/>
  <c r="N33" i="2"/>
  <c r="W33" i="2" s="1"/>
  <c r="N34" i="2"/>
  <c r="W34" i="2" s="1"/>
  <c r="N35" i="2"/>
  <c r="W35" i="2" s="1"/>
  <c r="N36" i="2"/>
  <c r="W36" i="2" s="1"/>
  <c r="N37" i="2"/>
  <c r="W37" i="2" s="1"/>
  <c r="M8" i="2"/>
  <c r="V8" i="2" s="1"/>
  <c r="M9" i="2"/>
  <c r="V9" i="2" s="1"/>
  <c r="M10" i="2"/>
  <c r="V10" i="2" s="1"/>
  <c r="M11" i="2"/>
  <c r="V11" i="2" s="1"/>
  <c r="M12" i="2"/>
  <c r="V12" i="2" s="1"/>
  <c r="M13" i="2"/>
  <c r="V13" i="2" s="1"/>
  <c r="M14" i="2"/>
  <c r="V14" i="2" s="1"/>
  <c r="M15" i="2"/>
  <c r="V15" i="2" s="1"/>
  <c r="M16" i="2"/>
  <c r="V16" i="2" s="1"/>
  <c r="M17" i="2"/>
  <c r="V17" i="2" s="1"/>
  <c r="M18" i="2"/>
  <c r="V18" i="2" s="1"/>
  <c r="M19" i="2"/>
  <c r="V19" i="2" s="1"/>
  <c r="M20" i="2"/>
  <c r="V20" i="2" s="1"/>
  <c r="M21" i="2"/>
  <c r="V21" i="2" s="1"/>
  <c r="M22" i="2"/>
  <c r="V22" i="2" s="1"/>
  <c r="M23" i="2"/>
  <c r="V23" i="2" s="1"/>
  <c r="M24" i="2"/>
  <c r="V24" i="2" s="1"/>
  <c r="M25" i="2"/>
  <c r="V25" i="2" s="1"/>
  <c r="M26" i="2"/>
  <c r="V26" i="2" s="1"/>
  <c r="M27" i="2"/>
  <c r="V27" i="2" s="1"/>
  <c r="M28" i="2"/>
  <c r="V28" i="2" s="1"/>
  <c r="M29" i="2"/>
  <c r="V29" i="2" s="1"/>
  <c r="M30" i="2"/>
  <c r="V30" i="2" s="1"/>
  <c r="M31" i="2"/>
  <c r="V31" i="2" s="1"/>
  <c r="M32" i="2"/>
  <c r="V32" i="2" s="1"/>
  <c r="M33" i="2"/>
  <c r="V33" i="2" s="1"/>
  <c r="M34" i="2"/>
  <c r="V34" i="2" s="1"/>
  <c r="M35" i="2"/>
  <c r="V35" i="2" s="1"/>
  <c r="M36" i="2"/>
  <c r="V36" i="2" s="1"/>
  <c r="M37" i="2"/>
  <c r="V37" i="2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AB15" i="5" l="1"/>
  <c r="AB13" i="5"/>
  <c r="AB23" i="5"/>
  <c r="AB17" i="5"/>
  <c r="AB11" i="5"/>
  <c r="W9" i="3"/>
  <c r="M22" i="3"/>
  <c r="V22" i="3" s="1"/>
  <c r="M16" i="3"/>
  <c r="V16" i="3" s="1"/>
  <c r="M10" i="3"/>
  <c r="V10" i="3" s="1"/>
  <c r="M21" i="3"/>
  <c r="V21" i="3" s="1"/>
  <c r="M15" i="3"/>
  <c r="V15" i="3" s="1"/>
  <c r="Z19" i="3"/>
  <c r="Z13" i="3"/>
  <c r="CA7" i="5"/>
  <c r="CA7" i="4"/>
  <c r="BZ7" i="5" l="1"/>
  <c r="BY7" i="5"/>
  <c r="BX7" i="5"/>
  <c r="BW7" i="5"/>
  <c r="BV7" i="5"/>
  <c r="BT7" i="5"/>
  <c r="BS7" i="5"/>
  <c r="BR7" i="5"/>
  <c r="BQ7" i="5"/>
  <c r="BP7" i="5"/>
  <c r="BN7" i="5"/>
  <c r="BM7" i="5"/>
  <c r="BL7" i="5"/>
  <c r="BK7" i="5"/>
  <c r="BJ7" i="5"/>
  <c r="BH7" i="5"/>
  <c r="BG7" i="5"/>
  <c r="BF7" i="5"/>
  <c r="BE7" i="5"/>
  <c r="BD7" i="5"/>
  <c r="BB7" i="5"/>
  <c r="BA7" i="5"/>
  <c r="AZ7" i="5"/>
  <c r="AY7" i="5"/>
  <c r="AX7" i="5"/>
  <c r="AU7" i="5"/>
  <c r="AT7" i="5"/>
  <c r="AS7" i="5"/>
  <c r="AR7" i="5"/>
  <c r="AQ7" i="5"/>
  <c r="AO7" i="5"/>
  <c r="AN7" i="5"/>
  <c r="AM7" i="5"/>
  <c r="AL7" i="5"/>
  <c r="AK7" i="5"/>
  <c r="AI7" i="5"/>
  <c r="AH7" i="5"/>
  <c r="AG7" i="5"/>
  <c r="AF7" i="5"/>
  <c r="AE7" i="5"/>
  <c r="BZ7" i="4"/>
  <c r="BY7" i="4"/>
  <c r="BX7" i="4"/>
  <c r="BW7" i="4"/>
  <c r="BV7" i="4"/>
  <c r="BT7" i="4"/>
  <c r="BS7" i="4"/>
  <c r="BR7" i="4"/>
  <c r="BQ7" i="4"/>
  <c r="BP7" i="4"/>
  <c r="BN7" i="4"/>
  <c r="BM7" i="4"/>
  <c r="BL7" i="4"/>
  <c r="BK7" i="4"/>
  <c r="BJ7" i="4"/>
  <c r="BH7" i="4"/>
  <c r="BG7" i="4"/>
  <c r="BF7" i="4"/>
  <c r="BE7" i="4"/>
  <c r="BD7" i="4"/>
  <c r="BB7" i="4"/>
  <c r="BA7" i="4"/>
  <c r="AZ7" i="4"/>
  <c r="AY7" i="4"/>
  <c r="AX7" i="4"/>
  <c r="AQ7" i="4"/>
  <c r="AR7" i="4"/>
  <c r="AS7" i="4"/>
  <c r="AT7" i="4"/>
  <c r="AU7" i="4"/>
  <c r="AO7" i="4"/>
  <c r="AN7" i="4"/>
  <c r="AM7" i="4"/>
  <c r="AL7" i="4"/>
  <c r="AK7" i="4"/>
  <c r="AD7" i="5" l="1"/>
  <c r="AP7" i="5"/>
  <c r="AW7" i="5"/>
  <c r="BI7" i="4"/>
  <c r="BI7" i="5"/>
  <c r="BU7" i="4"/>
  <c r="BU7" i="5"/>
  <c r="BC7" i="5"/>
  <c r="AP7" i="4"/>
  <c r="AJ7" i="5"/>
  <c r="BO7" i="4"/>
  <c r="BO7" i="5"/>
  <c r="AJ7" i="4"/>
  <c r="AW7" i="4"/>
  <c r="BC7" i="4"/>
  <c r="AC7" i="5" l="1"/>
  <c r="AV7" i="5"/>
  <c r="AV7" i="4"/>
  <c r="AI7" i="4"/>
  <c r="AH7" i="4"/>
  <c r="AG7" i="4"/>
  <c r="AF7" i="4"/>
  <c r="AE7" i="4"/>
  <c r="AB7" i="5" l="1"/>
  <c r="AD7" i="4"/>
  <c r="AC7" i="4" s="1"/>
  <c r="AB7" i="4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P7" i="6"/>
  <c r="E7" i="2"/>
  <c r="N7" i="2"/>
  <c r="AC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D7" i="2" l="1"/>
  <c r="D7" i="3"/>
  <c r="Z7" i="3"/>
  <c r="W7" i="3"/>
  <c r="W7" i="2"/>
  <c r="Z7" i="2"/>
  <c r="M7" i="2"/>
  <c r="M7" i="3"/>
  <c r="V7" i="3" s="1"/>
  <c r="V7" i="2" l="1"/>
</calcChain>
</file>

<file path=xl/sharedStrings.xml><?xml version="1.0" encoding="utf-8"?>
<sst xmlns="http://schemas.openxmlformats.org/spreadsheetml/2006/main" count="1943" uniqueCount="223">
  <si>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</si>
  <si>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</si>
  <si>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</si>
  <si>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</si>
  <si>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</si>
  <si>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</si>
  <si>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</si>
  <si>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</si>
  <si>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</si>
  <si>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</si>
  <si>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</si>
  <si>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</si>
  <si>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</si>
  <si>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</si>
  <si>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</si>
  <si>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</si>
  <si>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</si>
  <si>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</si>
  <si>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</si>
  <si>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</si>
  <si>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</si>
  <si>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</si>
  <si>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</si>
  <si>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</si>
  <si>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</si>
  <si>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</si>
  <si>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</si>
  <si>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</si>
  <si>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</si>
  <si>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</si>
  <si>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</si>
  <si>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</si>
  <si>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</si>
  <si>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</si>
  <si>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</si>
  <si>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</si>
  <si>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</si>
  <si>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</si>
  <si>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</si>
  <si>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</si>
  <si>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</si>
  <si>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</si>
  <si>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</si>
  <si>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</si>
  <si>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</si>
  <si>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</si>
  <si>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</si>
  <si>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</si>
  <si>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</si>
  <si>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</si>
  <si>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</si>
  <si>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</si>
  <si>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</si>
  <si>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</si>
  <si>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</si>
  <si>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</si>
  <si>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</si>
  <si>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</si>
  <si>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</si>
  <si>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</si>
  <si>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</si>
  <si>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</si>
  <si>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</si>
  <si>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</si>
  <si>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</si>
  <si>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</si>
  <si>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</si>
  <si>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</si>
  <si>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</si>
  <si>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</si>
  <si>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</si>
  <si>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</si>
  <si>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</si>
  <si>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</si>
  <si>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</si>
  <si>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</si>
  <si>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</si>
  <si>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</si>
  <si>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</si>
  <si>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</si>
  <si>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収集車</t>
    <rPh sb="0" eb="2">
      <t>シュウシュウシャ</t>
    </rPh>
    <phoneticPr fontId="2"/>
  </si>
  <si>
    <t>2ｔ未満</t>
    <rPh sb="2" eb="4">
      <t>ミマン</t>
    </rPh>
    <phoneticPr fontId="2"/>
  </si>
  <si>
    <t>2～3ｔ</t>
    <phoneticPr fontId="2"/>
  </si>
  <si>
    <t>3～4</t>
    <phoneticPr fontId="2"/>
  </si>
  <si>
    <t>4～10</t>
    <phoneticPr fontId="2"/>
  </si>
  <si>
    <t>10ｔ以上</t>
    <rPh sb="2" eb="4">
      <t>イジョウ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</si>
  <si>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</si>
  <si>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</si>
  <si>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パッカー車（プレス式）</t>
    <rPh sb="4" eb="5">
      <t>シャ</t>
    </rPh>
    <rPh sb="9" eb="10">
      <t>シキ</t>
    </rPh>
    <phoneticPr fontId="2"/>
  </si>
  <si>
    <t>パッカー車（回転式）</t>
    <rPh sb="4" eb="5">
      <t>シャ</t>
    </rPh>
    <rPh sb="6" eb="9">
      <t>カイテンシキ</t>
    </rPh>
    <phoneticPr fontId="2"/>
  </si>
  <si>
    <t>その他</t>
    <rPh sb="2" eb="3">
      <t>タ</t>
    </rPh>
    <phoneticPr fontId="2"/>
  </si>
  <si>
    <t>運搬車</t>
    <rPh sb="0" eb="2">
      <t>ウンパンシャ</t>
    </rPh>
    <phoneticPr fontId="2"/>
  </si>
  <si>
    <t>平ボディ車</t>
    <rPh sb="0" eb="1">
      <t>タイラ</t>
    </rPh>
    <rPh sb="4" eb="5">
      <t>シャ</t>
    </rPh>
    <phoneticPr fontId="2"/>
  </si>
  <si>
    <t>ダンプ車</t>
    <rPh sb="3" eb="4">
      <t>シャ</t>
    </rPh>
    <phoneticPr fontId="2"/>
  </si>
  <si>
    <t>クラム車</t>
    <rPh sb="3" eb="4">
      <t>シャ</t>
    </rPh>
    <phoneticPr fontId="2"/>
  </si>
  <si>
    <t>コンテナ車</t>
    <rPh sb="4" eb="5">
      <t>シャ</t>
    </rPh>
    <phoneticPr fontId="2"/>
  </si>
  <si>
    <t>3～4ｔ</t>
    <phoneticPr fontId="2"/>
  </si>
  <si>
    <t>4～10ｔ</t>
    <phoneticPr fontId="2"/>
  </si>
  <si>
    <t>直営分の車種</t>
    <rPh sb="0" eb="3">
      <t>チョクエイブン</t>
    </rPh>
    <rPh sb="4" eb="6">
      <t>シャシュ</t>
    </rPh>
    <phoneticPr fontId="2"/>
  </si>
  <si>
    <t>直営・委託業者・許可業者の所有重機名及び台数</t>
    <rPh sb="0" eb="2">
      <t>チョクエイ</t>
    </rPh>
    <rPh sb="3" eb="7">
      <t>イタクギョウシャ</t>
    </rPh>
    <rPh sb="8" eb="10">
      <t>キョカ</t>
    </rPh>
    <rPh sb="10" eb="12">
      <t>ギョウシャ</t>
    </rPh>
    <rPh sb="13" eb="15">
      <t>ショユウ</t>
    </rPh>
    <rPh sb="15" eb="18">
      <t>ジュウキメイ</t>
    </rPh>
    <rPh sb="18" eb="19">
      <t>オヨ</t>
    </rPh>
    <rPh sb="20" eb="22">
      <t>ダイスウ</t>
    </rPh>
    <phoneticPr fontId="2"/>
  </si>
  <si>
    <t>和歌山県</t>
  </si>
  <si>
    <t>30000</t>
  </si>
  <si>
    <t>一部事務組合・広域連合の状況（令和1年度実績）</t>
    <phoneticPr fontId="2"/>
  </si>
  <si>
    <t>廃棄物処理従事職員数（市区町村）（令和1年度実績）</t>
    <phoneticPr fontId="2"/>
  </si>
  <si>
    <t>廃棄物処理従事職員数（一部事務組合・広域連合）（令和1年度実績）</t>
    <phoneticPr fontId="2"/>
  </si>
  <si>
    <t>収集運搬機材の状況（市区町村）（令和1年度実績）</t>
    <phoneticPr fontId="2"/>
  </si>
  <si>
    <t>収集運搬機材の状況（一部事務組合・広域連合）（令和1年度実績）</t>
    <phoneticPr fontId="2"/>
  </si>
  <si>
    <t>委託・許可件数（市区町村）（令和1年度実績）</t>
    <phoneticPr fontId="2"/>
  </si>
  <si>
    <t>委託・許可件数（一部事務組合・広域連合）（令和1年度実績）</t>
    <phoneticPr fontId="2"/>
  </si>
  <si>
    <t>処理業者と従業員数（令和1年度実績）</t>
    <phoneticPr fontId="2"/>
  </si>
  <si>
    <t>30201</t>
  </si>
  <si>
    <t>和歌山市</t>
  </si>
  <si>
    <t>フォークリフト33台、ショベルローダー17台、バックホー27台</t>
  </si>
  <si>
    <t/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</si>
  <si>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</si>
  <si>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</si>
  <si>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</si>
  <si>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</si>
  <si>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</si>
  <si>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</si>
  <si>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</si>
  <si>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</si>
  <si>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</si>
  <si>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</si>
  <si>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クランプリフト2台、フォークリフト1台、バックホー1台、ホイールローダ3台、ブルドーザー1台</t>
  </si>
  <si>
    <t>30207</t>
  </si>
  <si>
    <t>新宮市</t>
  </si>
  <si>
    <t>バックホー３台</t>
  </si>
  <si>
    <t>30208</t>
  </si>
  <si>
    <t>紀の川市</t>
  </si>
  <si>
    <t>フォークリフト２台、パワーショベル１台、タイヤショベル１台</t>
  </si>
  <si>
    <t>30209</t>
  </si>
  <si>
    <t>岩出市</t>
  </si>
  <si>
    <t>30304</t>
  </si>
  <si>
    <t>紀美野町</t>
  </si>
  <si>
    <t>パワーショベル1台</t>
  </si>
  <si>
    <t>30341</t>
  </si>
  <si>
    <t>かつらぎ町</t>
  </si>
  <si>
    <t>30343</t>
  </si>
  <si>
    <t>九度山町</t>
  </si>
  <si>
    <t>パッカー２台、アームロール１台、ダンプ１台、軽ダンプ１台、軽トラック４台</t>
  </si>
  <si>
    <t>30344</t>
  </si>
  <si>
    <t>高野町</t>
  </si>
  <si>
    <t>30361</t>
  </si>
  <si>
    <t>湯浅町</t>
  </si>
  <si>
    <t>30362</t>
  </si>
  <si>
    <t>広川町</t>
  </si>
  <si>
    <t>ブルドーザー１台</t>
  </si>
  <si>
    <t>30366</t>
  </si>
  <si>
    <t>有田川町</t>
  </si>
  <si>
    <t>直営バックホー１台、フォークリフト１台</t>
  </si>
  <si>
    <t>30381</t>
  </si>
  <si>
    <t>美浜町</t>
  </si>
  <si>
    <t>30382</t>
  </si>
  <si>
    <t>日高町</t>
  </si>
  <si>
    <t>30383</t>
  </si>
  <si>
    <t>由良町</t>
  </si>
  <si>
    <t>30390</t>
  </si>
  <si>
    <t>印南町</t>
  </si>
  <si>
    <t>30391</t>
  </si>
  <si>
    <t>みなべ町</t>
  </si>
  <si>
    <t>バックホー２台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</si>
  <si>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</si>
  <si>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</si>
  <si>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</si>
  <si>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</si>
  <si>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</si>
  <si>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</si>
  <si>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</si>
  <si>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</si>
  <si>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</si>
  <si>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</si>
  <si>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リフト７台</t>
  </si>
  <si>
    <t>30422</t>
  </si>
  <si>
    <t>太地町</t>
  </si>
  <si>
    <t>パワーショベル１台、ショベルローダー１台、フォークリフト１台。</t>
  </si>
  <si>
    <t>30424</t>
  </si>
  <si>
    <t>古座川町</t>
  </si>
  <si>
    <t>30427</t>
  </si>
  <si>
    <t>北山村</t>
  </si>
  <si>
    <t>30428</t>
  </si>
  <si>
    <t>串本町</t>
  </si>
  <si>
    <t>フォークリフト　11台</t>
  </si>
  <si>
    <t>30811</t>
  </si>
  <si>
    <t>那賀衛生環境整備組合</t>
  </si>
  <si>
    <t>○</t>
  </si>
  <si>
    <t>30813</t>
  </si>
  <si>
    <t>橋本伊都衛生施設組合</t>
  </si>
  <si>
    <t>30816</t>
  </si>
  <si>
    <t>有田衛生施設事務組合</t>
  </si>
  <si>
    <t>バックホー1台</t>
  </si>
  <si>
    <t>30845</t>
  </si>
  <si>
    <t>串本町古座川町衛生施設事務組合</t>
  </si>
  <si>
    <t>30846</t>
  </si>
  <si>
    <t>大辺路衛生施設組合</t>
  </si>
  <si>
    <t>30850</t>
  </si>
  <si>
    <t>紀南環境衛生施設事務組合</t>
  </si>
  <si>
    <t>24561</t>
  </si>
  <si>
    <t>御浜町</t>
  </si>
  <si>
    <t>24562</t>
  </si>
  <si>
    <t>紀宝町</t>
  </si>
  <si>
    <t>30856</t>
  </si>
  <si>
    <t>那智勝浦町・太地町環境衛生施設一部事務組合</t>
  </si>
  <si>
    <t>30864</t>
  </si>
  <si>
    <t>御坊広域行政事務組合</t>
  </si>
  <si>
    <t>ダンパー車1台、ショベルローダ2台、油圧ショベル3台、ホイールローダ1台、フォークリフト2台、リサイクラー1台</t>
  </si>
  <si>
    <t>30868</t>
  </si>
  <si>
    <t>上大中清掃施設組合</t>
  </si>
  <si>
    <t>30880</t>
  </si>
  <si>
    <t>有田周辺広域圏事務組合</t>
  </si>
  <si>
    <t>パワーショベル２台、ブルドーザー１台</t>
  </si>
  <si>
    <t>30881</t>
  </si>
  <si>
    <t>田辺市周辺衛生施設組合</t>
  </si>
  <si>
    <t>30884</t>
  </si>
  <si>
    <t>富田川衛生施設組合</t>
  </si>
  <si>
    <t>30886</t>
  </si>
  <si>
    <t>海南海草環境衛生施設組合</t>
  </si>
  <si>
    <t>30893</t>
  </si>
  <si>
    <t>橋本周辺広域市町村圏組合</t>
  </si>
  <si>
    <t>30897</t>
  </si>
  <si>
    <t>紀の海広域施設組合</t>
  </si>
  <si>
    <t>30898</t>
  </si>
  <si>
    <t>紀南環境広域施設組合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</si>
</sst>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39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0" fontId="9" fillId="2" borderId="6" xfId="2" quotePrefix="1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vertical="center"/>
    </xf>
    <xf numFmtId="0" fontId="9" fillId="2" borderId="14" xfId="2" applyNumberFormat="1" applyFont="1" applyFill="1" applyBorder="1" applyAlignment="1">
      <alignment vertical="center"/>
    </xf>
    <xf numFmtId="0" fontId="8" fillId="2" borderId="14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/>
    </xf>
    <xf numFmtId="0" fontId="8" fillId="2" borderId="8" xfId="2" quotePrefix="1" applyNumberFormat="1" applyFont="1" applyFill="1" applyBorder="1" applyAlignment="1">
      <alignment vertical="center"/>
    </xf>
    <xf numFmtId="3" fontId="10" fillId="3" borderId="12" xfId="1" applyNumberFormat="1" applyFont="1" applyFill="1" applyBorder="1" applyAlignment="1">
      <alignment vertical="center"/>
    </xf>
    <xf numFmtId="0" fontId="8" fillId="2" borderId="12" xfId="2" applyNumberFormat="1" applyFont="1" applyFill="1" applyBorder="1" applyAlignment="1">
      <alignment horizontal="center" vertical="center" wrapText="1"/>
    </xf>
    <xf numFmtId="0" fontId="9" fillId="2" borderId="2" xfId="2" quotePrefix="1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left" vertical="center"/>
    </xf>
    <xf numFmtId="0" fontId="8" fillId="2" borderId="13" xfId="2" applyNumberFormat="1" applyFont="1" applyFill="1" applyBorder="1" applyAlignment="1">
      <alignment horizontal="left" vertical="center"/>
    </xf>
    <xf numFmtId="0" fontId="8" fillId="2" borderId="1" xfId="2" applyNumberFormat="1" applyFont="1" applyFill="1" applyBorder="1" applyAlignment="1">
      <alignment horizontal="left" vertical="center"/>
    </xf>
    <xf numFmtId="0" fontId="8" fillId="2" borderId="1" xfId="2" quotePrefix="1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6" xfId="2" applyNumberFormat="1" applyFont="1" applyFill="1" applyBorder="1" applyAlignment="1">
      <alignment vertical="center"/>
    </xf>
    <xf numFmtId="0" fontId="8" fillId="2" borderId="13" xfId="2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9" xfId="2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35"/>
    <col min="84" max="16384" width="9" style="2"/>
  </cols>
  <sheetData>
    <row r="1" spans="1:83" ht="17.25">
      <c r="A1" s="38" t="s">
        <v>102</v>
      </c>
      <c r="B1" s="44"/>
      <c r="C1" s="44"/>
    </row>
    <row r="2" spans="1:83" s="59" customFormat="1" ht="13.5" customHeight="1">
      <c r="A2" s="96" t="s">
        <v>1</v>
      </c>
      <c r="B2" s="103" t="s">
        <v>2</v>
      </c>
      <c r="C2" s="96" t="s">
        <v>3</v>
      </c>
      <c r="D2" s="106" t="s">
        <v>4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96" t="s">
        <v>5</v>
      </c>
      <c r="V2" s="99" t="s">
        <v>6</v>
      </c>
      <c r="W2" s="100"/>
      <c r="X2" s="99" t="s">
        <v>7</v>
      </c>
      <c r="Y2" s="100"/>
      <c r="Z2" s="99" t="s">
        <v>8</v>
      </c>
      <c r="AA2" s="100"/>
      <c r="AB2" s="99" t="s">
        <v>9</v>
      </c>
      <c r="AC2" s="100"/>
      <c r="AD2" s="99" t="s">
        <v>10</v>
      </c>
      <c r="AE2" s="100"/>
      <c r="AF2" s="99" t="s">
        <v>11</v>
      </c>
      <c r="AG2" s="100"/>
      <c r="AH2" s="99" t="s">
        <v>12</v>
      </c>
      <c r="AI2" s="100"/>
      <c r="AJ2" s="99" t="s">
        <v>13</v>
      </c>
      <c r="AK2" s="100"/>
      <c r="AL2" s="99" t="s">
        <v>14</v>
      </c>
      <c r="AM2" s="100"/>
      <c r="AN2" s="99" t="s">
        <v>15</v>
      </c>
      <c r="AO2" s="100"/>
      <c r="AP2" s="99" t="s">
        <v>16</v>
      </c>
      <c r="AQ2" s="100"/>
      <c r="AR2" s="99" t="s">
        <v>17</v>
      </c>
      <c r="AS2" s="100"/>
      <c r="AT2" s="99" t="s">
        <v>18</v>
      </c>
      <c r="AU2" s="100"/>
      <c r="AV2" s="99" t="s">
        <v>19</v>
      </c>
      <c r="AW2" s="100"/>
      <c r="AX2" s="99" t="s">
        <v>20</v>
      </c>
      <c r="AY2" s="100"/>
      <c r="AZ2" s="99" t="s">
        <v>21</v>
      </c>
      <c r="BA2" s="100"/>
      <c r="BB2" s="99" t="s">
        <v>22</v>
      </c>
      <c r="BC2" s="100"/>
      <c r="BD2" s="99" t="s">
        <v>23</v>
      </c>
      <c r="BE2" s="100"/>
      <c r="BF2" s="99" t="s">
        <v>24</v>
      </c>
      <c r="BG2" s="100"/>
      <c r="BH2" s="99" t="s">
        <v>25</v>
      </c>
      <c r="BI2" s="100"/>
      <c r="BJ2" s="99" t="s">
        <v>26</v>
      </c>
      <c r="BK2" s="100"/>
      <c r="BL2" s="99" t="s">
        <v>27</v>
      </c>
      <c r="BM2" s="100"/>
      <c r="BN2" s="99" t="s">
        <v>28</v>
      </c>
      <c r="BO2" s="100"/>
      <c r="BP2" s="99" t="s">
        <v>29</v>
      </c>
      <c r="BQ2" s="100"/>
      <c r="BR2" s="99" t="s">
        <v>30</v>
      </c>
      <c r="BS2" s="100"/>
      <c r="BT2" s="99" t="s">
        <v>31</v>
      </c>
      <c r="BU2" s="100"/>
      <c r="BV2" s="99" t="s">
        <v>32</v>
      </c>
      <c r="BW2" s="100"/>
      <c r="BX2" s="99" t="s">
        <v>33</v>
      </c>
      <c r="BY2" s="100"/>
      <c r="BZ2" s="99" t="s">
        <v>34</v>
      </c>
      <c r="CA2" s="100"/>
      <c r="CB2" s="99" t="s">
        <v>35</v>
      </c>
      <c r="CC2" s="100"/>
      <c r="CD2" s="136"/>
      <c r="CE2" s="136"/>
    </row>
    <row r="3" spans="1:83" s="59" customFormat="1" ht="13.5" customHeight="1">
      <c r="A3" s="97"/>
      <c r="B3" s="104"/>
      <c r="C3" s="97"/>
      <c r="D3" s="106" t="s">
        <v>36</v>
      </c>
      <c r="E3" s="107"/>
      <c r="F3" s="107"/>
      <c r="G3" s="107"/>
      <c r="H3" s="107"/>
      <c r="I3" s="107"/>
      <c r="J3" s="107"/>
      <c r="K3" s="107"/>
      <c r="L3" s="108"/>
      <c r="M3" s="106" t="s">
        <v>37</v>
      </c>
      <c r="N3" s="107"/>
      <c r="O3" s="107"/>
      <c r="P3" s="107"/>
      <c r="Q3" s="107"/>
      <c r="R3" s="107"/>
      <c r="S3" s="107"/>
      <c r="T3" s="108"/>
      <c r="U3" s="97"/>
      <c r="V3" s="101"/>
      <c r="W3" s="102"/>
      <c r="X3" s="101"/>
      <c r="Y3" s="102"/>
      <c r="Z3" s="101"/>
      <c r="AA3" s="102"/>
      <c r="AB3" s="101"/>
      <c r="AC3" s="102"/>
      <c r="AD3" s="101"/>
      <c r="AE3" s="102"/>
      <c r="AF3" s="101"/>
      <c r="AG3" s="102"/>
      <c r="AH3" s="101"/>
      <c r="AI3" s="102"/>
      <c r="AJ3" s="101"/>
      <c r="AK3" s="102"/>
      <c r="AL3" s="101"/>
      <c r="AM3" s="102"/>
      <c r="AN3" s="101"/>
      <c r="AO3" s="102"/>
      <c r="AP3" s="101"/>
      <c r="AQ3" s="102"/>
      <c r="AR3" s="101"/>
      <c r="AS3" s="102"/>
      <c r="AT3" s="101"/>
      <c r="AU3" s="102"/>
      <c r="AV3" s="101"/>
      <c r="AW3" s="102"/>
      <c r="AX3" s="101"/>
      <c r="AY3" s="102"/>
      <c r="AZ3" s="101"/>
      <c r="BA3" s="102"/>
      <c r="BB3" s="101"/>
      <c r="BC3" s="102"/>
      <c r="BD3" s="101"/>
      <c r="BE3" s="102"/>
      <c r="BF3" s="101"/>
      <c r="BG3" s="102"/>
      <c r="BH3" s="101"/>
      <c r="BI3" s="102"/>
      <c r="BJ3" s="101"/>
      <c r="BK3" s="102"/>
      <c r="BL3" s="101"/>
      <c r="BM3" s="102"/>
      <c r="BN3" s="101"/>
      <c r="BO3" s="102"/>
      <c r="BP3" s="101"/>
      <c r="BQ3" s="102"/>
      <c r="BR3" s="101"/>
      <c r="BS3" s="102"/>
      <c r="BT3" s="101"/>
      <c r="BU3" s="102"/>
      <c r="BV3" s="101"/>
      <c r="BW3" s="102"/>
      <c r="BX3" s="101"/>
      <c r="BY3" s="102"/>
      <c r="BZ3" s="101"/>
      <c r="CA3" s="102"/>
      <c r="CB3" s="101"/>
      <c r="CC3" s="102"/>
      <c r="CD3" s="136"/>
      <c r="CE3" s="136"/>
    </row>
    <row r="4" spans="1:83" s="59" customFormat="1" ht="18.75" customHeight="1">
      <c r="A4" s="97"/>
      <c r="B4" s="104"/>
      <c r="C4" s="97"/>
      <c r="D4" s="94" t="s">
        <v>38</v>
      </c>
      <c r="E4" s="94" t="s">
        <v>39</v>
      </c>
      <c r="F4" s="94" t="s">
        <v>40</v>
      </c>
      <c r="G4" s="94" t="s">
        <v>41</v>
      </c>
      <c r="H4" s="94" t="s">
        <v>42</v>
      </c>
      <c r="I4" s="94" t="s">
        <v>79</v>
      </c>
      <c r="J4" s="94" t="s">
        <v>43</v>
      </c>
      <c r="K4" s="94" t="s">
        <v>44</v>
      </c>
      <c r="L4" s="94" t="s">
        <v>45</v>
      </c>
      <c r="M4" s="94" t="s">
        <v>38</v>
      </c>
      <c r="N4" s="94" t="s">
        <v>39</v>
      </c>
      <c r="O4" s="94" t="s">
        <v>40</v>
      </c>
      <c r="P4" s="94" t="s">
        <v>46</v>
      </c>
      <c r="Q4" s="94" t="s">
        <v>42</v>
      </c>
      <c r="R4" s="94" t="s">
        <v>78</v>
      </c>
      <c r="S4" s="94" t="s">
        <v>47</v>
      </c>
      <c r="T4" s="94" t="s">
        <v>45</v>
      </c>
      <c r="U4" s="97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36"/>
      <c r="CE4" s="136"/>
    </row>
    <row r="5" spans="1:83" s="59" customFormat="1" ht="22.5" customHeight="1">
      <c r="A5" s="97"/>
      <c r="B5" s="104"/>
      <c r="C5" s="97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7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36"/>
      <c r="CE5" s="136"/>
    </row>
    <row r="6" spans="1:83" s="59" customFormat="1" ht="13.5" customHeight="1">
      <c r="A6" s="98"/>
      <c r="B6" s="105"/>
      <c r="C6" s="98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8"/>
      <c r="V6" s="95"/>
      <c r="W6" s="93"/>
      <c r="X6" s="95"/>
      <c r="Y6" s="93"/>
      <c r="Z6" s="90"/>
      <c r="AA6" s="93"/>
      <c r="AB6" s="90"/>
      <c r="AC6" s="93"/>
      <c r="AD6" s="90"/>
      <c r="AE6" s="93"/>
      <c r="AF6" s="90"/>
      <c r="AG6" s="93"/>
      <c r="AH6" s="90"/>
      <c r="AI6" s="93"/>
      <c r="AJ6" s="90"/>
      <c r="AK6" s="93"/>
      <c r="AL6" s="90"/>
      <c r="AM6" s="93"/>
      <c r="AN6" s="90"/>
      <c r="AO6" s="93"/>
      <c r="AP6" s="90"/>
      <c r="AQ6" s="93"/>
      <c r="AR6" s="90"/>
      <c r="AS6" s="93"/>
      <c r="AT6" s="90"/>
      <c r="AU6" s="93"/>
      <c r="AV6" s="90"/>
      <c r="AW6" s="93"/>
      <c r="AX6" s="90"/>
      <c r="AY6" s="93"/>
      <c r="AZ6" s="90"/>
      <c r="BA6" s="93"/>
      <c r="BB6" s="90"/>
      <c r="BC6" s="93"/>
      <c r="BD6" s="90"/>
      <c r="BE6" s="93"/>
      <c r="BF6" s="90"/>
      <c r="BG6" s="93"/>
      <c r="BH6" s="90"/>
      <c r="BI6" s="93"/>
      <c r="BJ6" s="90"/>
      <c r="BK6" s="93"/>
      <c r="BL6" s="90"/>
      <c r="BM6" s="93"/>
      <c r="BN6" s="90"/>
      <c r="BO6" s="93"/>
      <c r="BP6" s="90"/>
      <c r="BQ6" s="93"/>
      <c r="BR6" s="90"/>
      <c r="BS6" s="93"/>
      <c r="BT6" s="90"/>
      <c r="BU6" s="93"/>
      <c r="BV6" s="90"/>
      <c r="BW6" s="93"/>
      <c r="BX6" s="90"/>
      <c r="BY6" s="93"/>
      <c r="BZ6" s="90"/>
      <c r="CA6" s="93"/>
      <c r="CB6" s="90"/>
      <c r="CC6" s="93"/>
      <c r="CD6" s="136"/>
      <c r="CE6" s="136"/>
    </row>
    <row r="7" spans="1:83" s="10" customFormat="1" ht="13.5" customHeight="1">
      <c r="A7" s="72" t="s">
        <v>100</v>
      </c>
      <c r="B7" s="87" t="s">
        <v>101</v>
      </c>
      <c r="C7" s="72" t="s">
        <v>0</v>
      </c>
      <c r="D7" s="72">
        <f t="shared" ref="D7:T7" si="0">COUNTIF(D$8:D$57,"○")</f>
        <v>7</v>
      </c>
      <c r="E7" s="72">
        <f t="shared" si="0"/>
        <v>1</v>
      </c>
      <c r="F7" s="72">
        <f t="shared" si="0"/>
        <v>7</v>
      </c>
      <c r="G7" s="72">
        <f t="shared" si="0"/>
        <v>3</v>
      </c>
      <c r="H7" s="72">
        <f t="shared" si="0"/>
        <v>0</v>
      </c>
      <c r="I7" s="72">
        <f t="shared" si="0"/>
        <v>4</v>
      </c>
      <c r="J7" s="72">
        <f t="shared" si="0"/>
        <v>3</v>
      </c>
      <c r="K7" s="72">
        <f t="shared" si="0"/>
        <v>3</v>
      </c>
      <c r="L7" s="72">
        <f t="shared" si="0"/>
        <v>0</v>
      </c>
      <c r="M7" s="72">
        <f t="shared" si="0"/>
        <v>4</v>
      </c>
      <c r="N7" s="72">
        <f t="shared" si="0"/>
        <v>0</v>
      </c>
      <c r="O7" s="72">
        <f t="shared" si="0"/>
        <v>12</v>
      </c>
      <c r="P7" s="72">
        <f t="shared" si="0"/>
        <v>1</v>
      </c>
      <c r="Q7" s="72">
        <f t="shared" si="0"/>
        <v>1</v>
      </c>
      <c r="R7" s="72">
        <f t="shared" si="0"/>
        <v>2</v>
      </c>
      <c r="S7" s="72">
        <f t="shared" si="0"/>
        <v>1</v>
      </c>
      <c r="T7" s="72">
        <f t="shared" si="0"/>
        <v>0</v>
      </c>
      <c r="U7" s="72">
        <f t="shared" ref="U7:AZ7" si="1">COUNTIF(U$8:U$57,"&lt;&gt;")</f>
        <v>16</v>
      </c>
      <c r="V7" s="72">
        <f t="shared" si="1"/>
        <v>16</v>
      </c>
      <c r="W7" s="72">
        <f t="shared" si="1"/>
        <v>16</v>
      </c>
      <c r="X7" s="72">
        <f t="shared" si="1"/>
        <v>16</v>
      </c>
      <c r="Y7" s="72">
        <f t="shared" si="1"/>
        <v>16</v>
      </c>
      <c r="Z7" s="72">
        <f t="shared" si="1"/>
        <v>16</v>
      </c>
      <c r="AA7" s="72">
        <f t="shared" si="1"/>
        <v>7</v>
      </c>
      <c r="AB7" s="72">
        <f t="shared" si="1"/>
        <v>16</v>
      </c>
      <c r="AC7" s="72">
        <f t="shared" si="1"/>
        <v>4</v>
      </c>
      <c r="AD7" s="72">
        <f t="shared" si="1"/>
        <v>16</v>
      </c>
      <c r="AE7" s="72">
        <f t="shared" si="1"/>
        <v>3</v>
      </c>
      <c r="AF7" s="72">
        <f t="shared" si="1"/>
        <v>16</v>
      </c>
      <c r="AG7" s="72">
        <f t="shared" si="1"/>
        <v>2</v>
      </c>
      <c r="AH7" s="72">
        <f t="shared" si="1"/>
        <v>16</v>
      </c>
      <c r="AI7" s="72">
        <f t="shared" si="1"/>
        <v>1</v>
      </c>
      <c r="AJ7" s="72">
        <f t="shared" si="1"/>
        <v>16</v>
      </c>
      <c r="AK7" s="72">
        <f t="shared" si="1"/>
        <v>1</v>
      </c>
      <c r="AL7" s="72">
        <f t="shared" si="1"/>
        <v>16</v>
      </c>
      <c r="AM7" s="72">
        <f t="shared" si="1"/>
        <v>1</v>
      </c>
      <c r="AN7" s="72">
        <f t="shared" si="1"/>
        <v>16</v>
      </c>
      <c r="AO7" s="72">
        <f t="shared" si="1"/>
        <v>1</v>
      </c>
      <c r="AP7" s="72">
        <f t="shared" si="1"/>
        <v>16</v>
      </c>
      <c r="AQ7" s="72">
        <f t="shared" si="1"/>
        <v>0</v>
      </c>
      <c r="AR7" s="72">
        <f t="shared" si="1"/>
        <v>16</v>
      </c>
      <c r="AS7" s="72">
        <f t="shared" si="1"/>
        <v>0</v>
      </c>
      <c r="AT7" s="72">
        <f t="shared" si="1"/>
        <v>16</v>
      </c>
      <c r="AU7" s="72">
        <f t="shared" si="1"/>
        <v>0</v>
      </c>
      <c r="AV7" s="72">
        <f t="shared" si="1"/>
        <v>16</v>
      </c>
      <c r="AW7" s="72">
        <f t="shared" si="1"/>
        <v>0</v>
      </c>
      <c r="AX7" s="72">
        <f t="shared" si="1"/>
        <v>16</v>
      </c>
      <c r="AY7" s="72">
        <f t="shared" si="1"/>
        <v>0</v>
      </c>
      <c r="AZ7" s="72">
        <f t="shared" si="1"/>
        <v>16</v>
      </c>
      <c r="BA7" s="72">
        <f t="shared" ref="BA7:CC7" si="2">COUNTIF(BA$8:BA$57,"&lt;&gt;")</f>
        <v>0</v>
      </c>
      <c r="BB7" s="72">
        <f t="shared" si="2"/>
        <v>16</v>
      </c>
      <c r="BC7" s="72">
        <f t="shared" si="2"/>
        <v>0</v>
      </c>
      <c r="BD7" s="72">
        <f t="shared" si="2"/>
        <v>16</v>
      </c>
      <c r="BE7" s="72">
        <f t="shared" si="2"/>
        <v>0</v>
      </c>
      <c r="BF7" s="72">
        <f t="shared" si="2"/>
        <v>16</v>
      </c>
      <c r="BG7" s="72">
        <f t="shared" si="2"/>
        <v>0</v>
      </c>
      <c r="BH7" s="72">
        <f t="shared" si="2"/>
        <v>16</v>
      </c>
      <c r="BI7" s="72">
        <f t="shared" si="2"/>
        <v>0</v>
      </c>
      <c r="BJ7" s="72">
        <f t="shared" si="2"/>
        <v>16</v>
      </c>
      <c r="BK7" s="72">
        <f t="shared" si="2"/>
        <v>0</v>
      </c>
      <c r="BL7" s="72">
        <f t="shared" si="2"/>
        <v>16</v>
      </c>
      <c r="BM7" s="72">
        <f t="shared" si="2"/>
        <v>0</v>
      </c>
      <c r="BN7" s="72">
        <f t="shared" si="2"/>
        <v>16</v>
      </c>
      <c r="BO7" s="72">
        <f t="shared" si="2"/>
        <v>0</v>
      </c>
      <c r="BP7" s="72">
        <f t="shared" si="2"/>
        <v>16</v>
      </c>
      <c r="BQ7" s="72">
        <f t="shared" si="2"/>
        <v>0</v>
      </c>
      <c r="BR7" s="72">
        <f t="shared" si="2"/>
        <v>16</v>
      </c>
      <c r="BS7" s="72">
        <f t="shared" si="2"/>
        <v>0</v>
      </c>
      <c r="BT7" s="72">
        <f t="shared" si="2"/>
        <v>16</v>
      </c>
      <c r="BU7" s="72">
        <f t="shared" si="2"/>
        <v>0</v>
      </c>
      <c r="BV7" s="72">
        <f t="shared" si="2"/>
        <v>16</v>
      </c>
      <c r="BW7" s="72">
        <f t="shared" si="2"/>
        <v>0</v>
      </c>
      <c r="BX7" s="72">
        <f t="shared" si="2"/>
        <v>16</v>
      </c>
      <c r="BY7" s="72">
        <f t="shared" si="2"/>
        <v>0</v>
      </c>
      <c r="BZ7" s="72">
        <f t="shared" si="2"/>
        <v>16</v>
      </c>
      <c r="CA7" s="72">
        <f t="shared" si="2"/>
        <v>0</v>
      </c>
      <c r="CB7" s="72">
        <f t="shared" si="2"/>
        <v>16</v>
      </c>
      <c r="CC7" s="72">
        <f t="shared" si="2"/>
        <v>0</v>
      </c>
      <c r="CD7" s="137"/>
      <c r="CE7" s="137"/>
    </row>
    <row r="8" spans="1:83" s="10" customFormat="1" ht="13.5" customHeight="1">
      <c r="A8" s="62" t="s">
        <v>100</v>
      </c>
      <c r="B8" s="68" t="s">
        <v>183</v>
      </c>
      <c r="C8" s="62" t="s">
        <v>184</v>
      </c>
      <c r="D8" s="62" t="s">
        <v>185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185</v>
      </c>
      <c r="P8" s="62"/>
      <c r="Q8" s="62"/>
      <c r="R8" s="62"/>
      <c r="S8" s="62"/>
      <c r="T8" s="62"/>
      <c r="U8" s="62">
        <v>2</v>
      </c>
      <c r="V8" s="68" t="s">
        <v>128</v>
      </c>
      <c r="W8" s="62" t="s">
        <v>129</v>
      </c>
      <c r="X8" s="68" t="s">
        <v>131</v>
      </c>
      <c r="Y8" s="62" t="s">
        <v>132</v>
      </c>
      <c r="Z8" s="68" t="s">
        <v>113</v>
      </c>
      <c r="AA8" s="62"/>
      <c r="AB8" s="68" t="s">
        <v>113</v>
      </c>
      <c r="AC8" s="62"/>
      <c r="AD8" s="68" t="s">
        <v>113</v>
      </c>
      <c r="AE8" s="62"/>
      <c r="AF8" s="68" t="s">
        <v>113</v>
      </c>
      <c r="AG8" s="62"/>
      <c r="AH8" s="68" t="s">
        <v>113</v>
      </c>
      <c r="AI8" s="62"/>
      <c r="AJ8" s="68" t="s">
        <v>113</v>
      </c>
      <c r="AK8" s="62"/>
      <c r="AL8" s="68" t="s">
        <v>113</v>
      </c>
      <c r="AM8" s="62"/>
      <c r="AN8" s="68" t="s">
        <v>113</v>
      </c>
      <c r="AO8" s="62"/>
      <c r="AP8" s="68" t="s">
        <v>113</v>
      </c>
      <c r="AQ8" s="62"/>
      <c r="AR8" s="68" t="s">
        <v>113</v>
      </c>
      <c r="AS8" s="62"/>
      <c r="AT8" s="68" t="s">
        <v>113</v>
      </c>
      <c r="AU8" s="62"/>
      <c r="AV8" s="68" t="s">
        <v>113</v>
      </c>
      <c r="AW8" s="62"/>
      <c r="AX8" s="68" t="s">
        <v>113</v>
      </c>
      <c r="AY8" s="62"/>
      <c r="AZ8" s="68" t="s">
        <v>113</v>
      </c>
      <c r="BA8" s="62"/>
      <c r="BB8" s="68" t="s">
        <v>113</v>
      </c>
      <c r="BC8" s="62"/>
      <c r="BD8" s="68" t="s">
        <v>113</v>
      </c>
      <c r="BE8" s="62"/>
      <c r="BF8" s="68" t="s">
        <v>113</v>
      </c>
      <c r="BG8" s="62"/>
      <c r="BH8" s="68" t="s">
        <v>113</v>
      </c>
      <c r="BI8" s="62"/>
      <c r="BJ8" s="68" t="s">
        <v>113</v>
      </c>
      <c r="BK8" s="62"/>
      <c r="BL8" s="68" t="s">
        <v>113</v>
      </c>
      <c r="BM8" s="62"/>
      <c r="BN8" s="68" t="s">
        <v>113</v>
      </c>
      <c r="BO8" s="62"/>
      <c r="BP8" s="68" t="s">
        <v>113</v>
      </c>
      <c r="BQ8" s="62"/>
      <c r="BR8" s="68" t="s">
        <v>113</v>
      </c>
      <c r="BS8" s="62"/>
      <c r="BT8" s="68" t="s">
        <v>113</v>
      </c>
      <c r="BU8" s="62"/>
      <c r="BV8" s="68" t="s">
        <v>113</v>
      </c>
      <c r="BW8" s="62"/>
      <c r="BX8" s="68" t="s">
        <v>113</v>
      </c>
      <c r="BY8" s="62"/>
      <c r="BZ8" s="68" t="s">
        <v>113</v>
      </c>
      <c r="CA8" s="62"/>
      <c r="CB8" s="68" t="s">
        <v>113</v>
      </c>
      <c r="CC8" s="62"/>
      <c r="CD8" s="138" t="s">
        <v>113</v>
      </c>
      <c r="CE8" s="137"/>
    </row>
    <row r="9" spans="1:83" s="10" customFormat="1" ht="13.5" customHeight="1">
      <c r="A9" s="62" t="s">
        <v>100</v>
      </c>
      <c r="B9" s="68" t="s">
        <v>186</v>
      </c>
      <c r="C9" s="62" t="s">
        <v>187</v>
      </c>
      <c r="D9" s="62" t="s">
        <v>185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185</v>
      </c>
      <c r="P9" s="62" t="s">
        <v>185</v>
      </c>
      <c r="Q9" s="62"/>
      <c r="R9" s="62"/>
      <c r="S9" s="62"/>
      <c r="T9" s="62"/>
      <c r="U9" s="62">
        <v>3</v>
      </c>
      <c r="V9" s="68" t="s">
        <v>116</v>
      </c>
      <c r="W9" s="62" t="s">
        <v>117</v>
      </c>
      <c r="X9" s="68" t="s">
        <v>136</v>
      </c>
      <c r="Y9" s="62" t="s">
        <v>137</v>
      </c>
      <c r="Z9" s="68" t="s">
        <v>138</v>
      </c>
      <c r="AA9" s="62" t="s">
        <v>139</v>
      </c>
      <c r="AB9" s="68" t="s">
        <v>113</v>
      </c>
      <c r="AC9" s="62"/>
      <c r="AD9" s="68" t="s">
        <v>113</v>
      </c>
      <c r="AE9" s="62"/>
      <c r="AF9" s="68" t="s">
        <v>113</v>
      </c>
      <c r="AG9" s="62"/>
      <c r="AH9" s="68" t="s">
        <v>113</v>
      </c>
      <c r="AI9" s="62"/>
      <c r="AJ9" s="68" t="s">
        <v>113</v>
      </c>
      <c r="AK9" s="62"/>
      <c r="AL9" s="68" t="s">
        <v>113</v>
      </c>
      <c r="AM9" s="62"/>
      <c r="AN9" s="68" t="s">
        <v>113</v>
      </c>
      <c r="AO9" s="62"/>
      <c r="AP9" s="68" t="s">
        <v>113</v>
      </c>
      <c r="AQ9" s="62"/>
      <c r="AR9" s="68" t="s">
        <v>113</v>
      </c>
      <c r="AS9" s="62"/>
      <c r="AT9" s="68" t="s">
        <v>113</v>
      </c>
      <c r="AU9" s="62"/>
      <c r="AV9" s="68" t="s">
        <v>113</v>
      </c>
      <c r="AW9" s="62"/>
      <c r="AX9" s="68" t="s">
        <v>113</v>
      </c>
      <c r="AY9" s="62"/>
      <c r="AZ9" s="68" t="s">
        <v>113</v>
      </c>
      <c r="BA9" s="62"/>
      <c r="BB9" s="68" t="s">
        <v>113</v>
      </c>
      <c r="BC9" s="62"/>
      <c r="BD9" s="68" t="s">
        <v>113</v>
      </c>
      <c r="BE9" s="62"/>
      <c r="BF9" s="68" t="s">
        <v>113</v>
      </c>
      <c r="BG9" s="62"/>
      <c r="BH9" s="68" t="s">
        <v>113</v>
      </c>
      <c r="BI9" s="62"/>
      <c r="BJ9" s="68" t="s">
        <v>113</v>
      </c>
      <c r="BK9" s="62"/>
      <c r="BL9" s="68" t="s">
        <v>113</v>
      </c>
      <c r="BM9" s="62"/>
      <c r="BN9" s="68" t="s">
        <v>113</v>
      </c>
      <c r="BO9" s="62"/>
      <c r="BP9" s="68" t="s">
        <v>113</v>
      </c>
      <c r="BQ9" s="62"/>
      <c r="BR9" s="68" t="s">
        <v>113</v>
      </c>
      <c r="BS9" s="62"/>
      <c r="BT9" s="68" t="s">
        <v>113</v>
      </c>
      <c r="BU9" s="62"/>
      <c r="BV9" s="68" t="s">
        <v>113</v>
      </c>
      <c r="BW9" s="62"/>
      <c r="BX9" s="68" t="s">
        <v>113</v>
      </c>
      <c r="BY9" s="62"/>
      <c r="BZ9" s="68" t="s">
        <v>113</v>
      </c>
      <c r="CA9" s="62"/>
      <c r="CB9" s="68" t="s">
        <v>113</v>
      </c>
      <c r="CC9" s="62"/>
      <c r="CD9" s="138" t="s">
        <v>113</v>
      </c>
      <c r="CE9" s="137"/>
    </row>
    <row r="10" spans="1:83" s="10" customFormat="1" ht="13.5" customHeight="1">
      <c r="A10" s="62" t="s">
        <v>100</v>
      </c>
      <c r="B10" s="68" t="s">
        <v>188</v>
      </c>
      <c r="C10" s="62" t="s">
        <v>189</v>
      </c>
      <c r="D10" s="62"/>
      <c r="E10" s="62" t="s">
        <v>185</v>
      </c>
      <c r="F10" s="62" t="s">
        <v>185</v>
      </c>
      <c r="G10" s="62"/>
      <c r="H10" s="62"/>
      <c r="I10" s="62"/>
      <c r="J10" s="62"/>
      <c r="K10" s="62"/>
      <c r="L10" s="62"/>
      <c r="M10" s="62"/>
      <c r="N10" s="62"/>
      <c r="O10" s="62" t="s">
        <v>185</v>
      </c>
      <c r="P10" s="62"/>
      <c r="Q10" s="62"/>
      <c r="R10" s="62"/>
      <c r="S10" s="62" t="s">
        <v>185</v>
      </c>
      <c r="T10" s="62"/>
      <c r="U10" s="62">
        <v>2</v>
      </c>
      <c r="V10" s="68" t="s">
        <v>143</v>
      </c>
      <c r="W10" s="62" t="s">
        <v>144</v>
      </c>
      <c r="X10" s="68" t="s">
        <v>145</v>
      </c>
      <c r="Y10" s="62" t="s">
        <v>146</v>
      </c>
      <c r="Z10" s="68" t="s">
        <v>113</v>
      </c>
      <c r="AA10" s="62"/>
      <c r="AB10" s="68" t="s">
        <v>113</v>
      </c>
      <c r="AC10" s="62"/>
      <c r="AD10" s="68" t="s">
        <v>113</v>
      </c>
      <c r="AE10" s="62"/>
      <c r="AF10" s="68" t="s">
        <v>113</v>
      </c>
      <c r="AG10" s="62"/>
      <c r="AH10" s="68" t="s">
        <v>113</v>
      </c>
      <c r="AI10" s="62"/>
      <c r="AJ10" s="68" t="s">
        <v>113</v>
      </c>
      <c r="AK10" s="62"/>
      <c r="AL10" s="68" t="s">
        <v>113</v>
      </c>
      <c r="AM10" s="62"/>
      <c r="AN10" s="68" t="s">
        <v>113</v>
      </c>
      <c r="AO10" s="62"/>
      <c r="AP10" s="68" t="s">
        <v>113</v>
      </c>
      <c r="AQ10" s="62"/>
      <c r="AR10" s="68" t="s">
        <v>113</v>
      </c>
      <c r="AS10" s="62"/>
      <c r="AT10" s="68" t="s">
        <v>113</v>
      </c>
      <c r="AU10" s="62"/>
      <c r="AV10" s="68" t="s">
        <v>113</v>
      </c>
      <c r="AW10" s="62"/>
      <c r="AX10" s="68" t="s">
        <v>113</v>
      </c>
      <c r="AY10" s="62"/>
      <c r="AZ10" s="68" t="s">
        <v>113</v>
      </c>
      <c r="BA10" s="62"/>
      <c r="BB10" s="68" t="s">
        <v>113</v>
      </c>
      <c r="BC10" s="62"/>
      <c r="BD10" s="68" t="s">
        <v>113</v>
      </c>
      <c r="BE10" s="62"/>
      <c r="BF10" s="68" t="s">
        <v>113</v>
      </c>
      <c r="BG10" s="62"/>
      <c r="BH10" s="68" t="s">
        <v>113</v>
      </c>
      <c r="BI10" s="62"/>
      <c r="BJ10" s="68" t="s">
        <v>113</v>
      </c>
      <c r="BK10" s="62"/>
      <c r="BL10" s="68" t="s">
        <v>113</v>
      </c>
      <c r="BM10" s="62"/>
      <c r="BN10" s="68" t="s">
        <v>113</v>
      </c>
      <c r="BO10" s="62"/>
      <c r="BP10" s="68" t="s">
        <v>113</v>
      </c>
      <c r="BQ10" s="62"/>
      <c r="BR10" s="68" t="s">
        <v>113</v>
      </c>
      <c r="BS10" s="62"/>
      <c r="BT10" s="68" t="s">
        <v>113</v>
      </c>
      <c r="BU10" s="62"/>
      <c r="BV10" s="68" t="s">
        <v>113</v>
      </c>
      <c r="BW10" s="62"/>
      <c r="BX10" s="68" t="s">
        <v>113</v>
      </c>
      <c r="BY10" s="62"/>
      <c r="BZ10" s="68" t="s">
        <v>113</v>
      </c>
      <c r="CA10" s="62"/>
      <c r="CB10" s="68" t="s">
        <v>113</v>
      </c>
      <c r="CC10" s="62"/>
      <c r="CD10" s="138" t="s">
        <v>113</v>
      </c>
      <c r="CE10" s="137"/>
    </row>
    <row r="11" spans="1:83" s="10" customFormat="1" ht="13.5" customHeight="1">
      <c r="A11" s="62" t="s">
        <v>100</v>
      </c>
      <c r="B11" s="68" t="s">
        <v>191</v>
      </c>
      <c r="C11" s="62" t="s">
        <v>192</v>
      </c>
      <c r="D11" s="62"/>
      <c r="E11" s="62"/>
      <c r="F11" s="62" t="s">
        <v>185</v>
      </c>
      <c r="G11" s="62"/>
      <c r="H11" s="62"/>
      <c r="I11" s="62"/>
      <c r="J11" s="62"/>
      <c r="K11" s="62"/>
      <c r="L11" s="62"/>
      <c r="M11" s="62"/>
      <c r="N11" s="62"/>
      <c r="O11" s="62" t="s">
        <v>185</v>
      </c>
      <c r="P11" s="62"/>
      <c r="Q11" s="62"/>
      <c r="R11" s="62"/>
      <c r="S11" s="62"/>
      <c r="T11" s="62"/>
      <c r="U11" s="62">
        <v>2</v>
      </c>
      <c r="V11" s="68" t="s">
        <v>180</v>
      </c>
      <c r="W11" s="62" t="s">
        <v>181</v>
      </c>
      <c r="X11" s="68" t="s">
        <v>176</v>
      </c>
      <c r="Y11" s="62" t="s">
        <v>177</v>
      </c>
      <c r="Z11" s="68" t="s">
        <v>113</v>
      </c>
      <c r="AA11" s="62"/>
      <c r="AB11" s="68" t="s">
        <v>113</v>
      </c>
      <c r="AC11" s="62"/>
      <c r="AD11" s="68" t="s">
        <v>113</v>
      </c>
      <c r="AE11" s="62"/>
      <c r="AF11" s="68" t="s">
        <v>113</v>
      </c>
      <c r="AG11" s="62"/>
      <c r="AH11" s="68" t="s">
        <v>113</v>
      </c>
      <c r="AI11" s="62"/>
      <c r="AJ11" s="68" t="s">
        <v>113</v>
      </c>
      <c r="AK11" s="62"/>
      <c r="AL11" s="68" t="s">
        <v>113</v>
      </c>
      <c r="AM11" s="62"/>
      <c r="AN11" s="68" t="s">
        <v>113</v>
      </c>
      <c r="AO11" s="62"/>
      <c r="AP11" s="68" t="s">
        <v>113</v>
      </c>
      <c r="AQ11" s="62"/>
      <c r="AR11" s="68" t="s">
        <v>113</v>
      </c>
      <c r="AS11" s="62"/>
      <c r="AT11" s="68" t="s">
        <v>113</v>
      </c>
      <c r="AU11" s="62"/>
      <c r="AV11" s="68" t="s">
        <v>113</v>
      </c>
      <c r="AW11" s="62"/>
      <c r="AX11" s="68" t="s">
        <v>113</v>
      </c>
      <c r="AY11" s="62"/>
      <c r="AZ11" s="68" t="s">
        <v>113</v>
      </c>
      <c r="BA11" s="62"/>
      <c r="BB11" s="68" t="s">
        <v>113</v>
      </c>
      <c r="BC11" s="62"/>
      <c r="BD11" s="68" t="s">
        <v>113</v>
      </c>
      <c r="BE11" s="62"/>
      <c r="BF11" s="68" t="s">
        <v>113</v>
      </c>
      <c r="BG11" s="62"/>
      <c r="BH11" s="68" t="s">
        <v>113</v>
      </c>
      <c r="BI11" s="62"/>
      <c r="BJ11" s="68" t="s">
        <v>113</v>
      </c>
      <c r="BK11" s="62"/>
      <c r="BL11" s="68" t="s">
        <v>113</v>
      </c>
      <c r="BM11" s="62"/>
      <c r="BN11" s="68" t="s">
        <v>113</v>
      </c>
      <c r="BO11" s="62"/>
      <c r="BP11" s="68" t="s">
        <v>113</v>
      </c>
      <c r="BQ11" s="62"/>
      <c r="BR11" s="68" t="s">
        <v>113</v>
      </c>
      <c r="BS11" s="62"/>
      <c r="BT11" s="68" t="s">
        <v>113</v>
      </c>
      <c r="BU11" s="62"/>
      <c r="BV11" s="68" t="s">
        <v>113</v>
      </c>
      <c r="BW11" s="62"/>
      <c r="BX11" s="68" t="s">
        <v>113</v>
      </c>
      <c r="BY11" s="62"/>
      <c r="BZ11" s="68" t="s">
        <v>113</v>
      </c>
      <c r="CA11" s="62"/>
      <c r="CB11" s="68" t="s">
        <v>113</v>
      </c>
      <c r="CC11" s="62"/>
      <c r="CD11" s="138" t="s">
        <v>113</v>
      </c>
      <c r="CE11" s="137"/>
    </row>
    <row r="12" spans="1:83" s="10" customFormat="1" ht="13.5" customHeight="1">
      <c r="A12" s="62" t="s">
        <v>100</v>
      </c>
      <c r="B12" s="68" t="s">
        <v>193</v>
      </c>
      <c r="C12" s="62" t="s">
        <v>194</v>
      </c>
      <c r="D12" s="62"/>
      <c r="E12" s="62"/>
      <c r="F12" s="62"/>
      <c r="G12" s="62" t="s">
        <v>185</v>
      </c>
      <c r="H12" s="62"/>
      <c r="I12" s="62"/>
      <c r="J12" s="62"/>
      <c r="K12" s="62"/>
      <c r="L12" s="62"/>
      <c r="M12" s="62"/>
      <c r="N12" s="62"/>
      <c r="O12" s="62" t="s">
        <v>185</v>
      </c>
      <c r="P12" s="62"/>
      <c r="Q12" s="62"/>
      <c r="R12" s="62"/>
      <c r="S12" s="62"/>
      <c r="T12" s="62"/>
      <c r="U12" s="62">
        <v>2</v>
      </c>
      <c r="V12" s="68" t="s">
        <v>168</v>
      </c>
      <c r="W12" s="62" t="s">
        <v>169</v>
      </c>
      <c r="X12" s="68" t="s">
        <v>164</v>
      </c>
      <c r="Y12" s="62" t="s">
        <v>165</v>
      </c>
      <c r="Z12" s="68" t="s">
        <v>113</v>
      </c>
      <c r="AA12" s="62"/>
      <c r="AB12" s="68" t="s">
        <v>113</v>
      </c>
      <c r="AC12" s="62"/>
      <c r="AD12" s="68" t="s">
        <v>113</v>
      </c>
      <c r="AE12" s="62"/>
      <c r="AF12" s="68" t="s">
        <v>113</v>
      </c>
      <c r="AG12" s="62"/>
      <c r="AH12" s="68" t="s">
        <v>113</v>
      </c>
      <c r="AI12" s="62"/>
      <c r="AJ12" s="68" t="s">
        <v>113</v>
      </c>
      <c r="AK12" s="62"/>
      <c r="AL12" s="68" t="s">
        <v>113</v>
      </c>
      <c r="AM12" s="62"/>
      <c r="AN12" s="68" t="s">
        <v>113</v>
      </c>
      <c r="AO12" s="62"/>
      <c r="AP12" s="68" t="s">
        <v>113</v>
      </c>
      <c r="AQ12" s="62"/>
      <c r="AR12" s="68" t="s">
        <v>113</v>
      </c>
      <c r="AS12" s="62"/>
      <c r="AT12" s="68" t="s">
        <v>113</v>
      </c>
      <c r="AU12" s="62"/>
      <c r="AV12" s="68" t="s">
        <v>113</v>
      </c>
      <c r="AW12" s="62"/>
      <c r="AX12" s="68" t="s">
        <v>113</v>
      </c>
      <c r="AY12" s="62"/>
      <c r="AZ12" s="68" t="s">
        <v>113</v>
      </c>
      <c r="BA12" s="62"/>
      <c r="BB12" s="68" t="s">
        <v>113</v>
      </c>
      <c r="BC12" s="62"/>
      <c r="BD12" s="68" t="s">
        <v>113</v>
      </c>
      <c r="BE12" s="62"/>
      <c r="BF12" s="68" t="s">
        <v>113</v>
      </c>
      <c r="BG12" s="62"/>
      <c r="BH12" s="68" t="s">
        <v>113</v>
      </c>
      <c r="BI12" s="62"/>
      <c r="BJ12" s="68" t="s">
        <v>113</v>
      </c>
      <c r="BK12" s="62"/>
      <c r="BL12" s="68" t="s">
        <v>113</v>
      </c>
      <c r="BM12" s="62"/>
      <c r="BN12" s="68" t="s">
        <v>113</v>
      </c>
      <c r="BO12" s="62"/>
      <c r="BP12" s="68" t="s">
        <v>113</v>
      </c>
      <c r="BQ12" s="62"/>
      <c r="BR12" s="68" t="s">
        <v>113</v>
      </c>
      <c r="BS12" s="62"/>
      <c r="BT12" s="68" t="s">
        <v>113</v>
      </c>
      <c r="BU12" s="62"/>
      <c r="BV12" s="68" t="s">
        <v>113</v>
      </c>
      <c r="BW12" s="62"/>
      <c r="BX12" s="68" t="s">
        <v>113</v>
      </c>
      <c r="BY12" s="62"/>
      <c r="BZ12" s="68" t="s">
        <v>113</v>
      </c>
      <c r="CA12" s="62"/>
      <c r="CB12" s="68" t="s">
        <v>113</v>
      </c>
      <c r="CC12" s="62"/>
      <c r="CD12" s="138" t="s">
        <v>113</v>
      </c>
      <c r="CE12" s="137"/>
    </row>
    <row r="13" spans="1:83" s="10" customFormat="1" ht="13.5" customHeight="1">
      <c r="A13" s="62" t="s">
        <v>100</v>
      </c>
      <c r="B13" s="68" t="s">
        <v>195</v>
      </c>
      <c r="C13" s="62" t="s">
        <v>196</v>
      </c>
      <c r="D13" s="62" t="s">
        <v>185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 t="s">
        <v>185</v>
      </c>
      <c r="P13" s="62"/>
      <c r="Q13" s="62"/>
      <c r="R13" s="62"/>
      <c r="S13" s="62"/>
      <c r="T13" s="62"/>
      <c r="U13" s="62">
        <v>5</v>
      </c>
      <c r="V13" s="68" t="s">
        <v>125</v>
      </c>
      <c r="W13" s="62" t="s">
        <v>126</v>
      </c>
      <c r="X13" s="68" t="s">
        <v>122</v>
      </c>
      <c r="Y13" s="62" t="s">
        <v>123</v>
      </c>
      <c r="Z13" s="68" t="s">
        <v>178</v>
      </c>
      <c r="AA13" s="62" t="s">
        <v>179</v>
      </c>
      <c r="AB13" s="68" t="s">
        <v>197</v>
      </c>
      <c r="AC13" s="62" t="s">
        <v>198</v>
      </c>
      <c r="AD13" s="68" t="s">
        <v>199</v>
      </c>
      <c r="AE13" s="62" t="s">
        <v>200</v>
      </c>
      <c r="AF13" s="68" t="s">
        <v>113</v>
      </c>
      <c r="AG13" s="62"/>
      <c r="AH13" s="68" t="s">
        <v>113</v>
      </c>
      <c r="AI13" s="62"/>
      <c r="AJ13" s="68" t="s">
        <v>113</v>
      </c>
      <c r="AK13" s="62"/>
      <c r="AL13" s="68" t="s">
        <v>113</v>
      </c>
      <c r="AM13" s="62"/>
      <c r="AN13" s="68" t="s">
        <v>113</v>
      </c>
      <c r="AO13" s="62"/>
      <c r="AP13" s="68" t="s">
        <v>113</v>
      </c>
      <c r="AQ13" s="62"/>
      <c r="AR13" s="68" t="s">
        <v>113</v>
      </c>
      <c r="AS13" s="62"/>
      <c r="AT13" s="68" t="s">
        <v>113</v>
      </c>
      <c r="AU13" s="62"/>
      <c r="AV13" s="68" t="s">
        <v>113</v>
      </c>
      <c r="AW13" s="62"/>
      <c r="AX13" s="68" t="s">
        <v>113</v>
      </c>
      <c r="AY13" s="62"/>
      <c r="AZ13" s="68" t="s">
        <v>113</v>
      </c>
      <c r="BA13" s="62"/>
      <c r="BB13" s="68" t="s">
        <v>113</v>
      </c>
      <c r="BC13" s="62"/>
      <c r="BD13" s="68" t="s">
        <v>113</v>
      </c>
      <c r="BE13" s="62"/>
      <c r="BF13" s="68" t="s">
        <v>113</v>
      </c>
      <c r="BG13" s="62"/>
      <c r="BH13" s="68" t="s">
        <v>113</v>
      </c>
      <c r="BI13" s="62"/>
      <c r="BJ13" s="68" t="s">
        <v>113</v>
      </c>
      <c r="BK13" s="62"/>
      <c r="BL13" s="68" t="s">
        <v>113</v>
      </c>
      <c r="BM13" s="62"/>
      <c r="BN13" s="68" t="s">
        <v>113</v>
      </c>
      <c r="BO13" s="62"/>
      <c r="BP13" s="68" t="s">
        <v>113</v>
      </c>
      <c r="BQ13" s="62"/>
      <c r="BR13" s="68" t="s">
        <v>113</v>
      </c>
      <c r="BS13" s="62"/>
      <c r="BT13" s="68" t="s">
        <v>113</v>
      </c>
      <c r="BU13" s="62"/>
      <c r="BV13" s="68" t="s">
        <v>113</v>
      </c>
      <c r="BW13" s="62"/>
      <c r="BX13" s="68" t="s">
        <v>113</v>
      </c>
      <c r="BY13" s="62"/>
      <c r="BZ13" s="68" t="s">
        <v>113</v>
      </c>
      <c r="CA13" s="62"/>
      <c r="CB13" s="68" t="s">
        <v>113</v>
      </c>
      <c r="CC13" s="62"/>
      <c r="CD13" s="138" t="s">
        <v>113</v>
      </c>
      <c r="CE13" s="137"/>
    </row>
    <row r="14" spans="1:83" s="10" customFormat="1" ht="13.5" customHeight="1">
      <c r="A14" s="62" t="s">
        <v>100</v>
      </c>
      <c r="B14" s="68" t="s">
        <v>201</v>
      </c>
      <c r="C14" s="62" t="s">
        <v>202</v>
      </c>
      <c r="D14" s="62" t="s">
        <v>185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 t="s">
        <v>185</v>
      </c>
      <c r="P14" s="62"/>
      <c r="Q14" s="62" t="s">
        <v>185</v>
      </c>
      <c r="R14" s="62" t="s">
        <v>185</v>
      </c>
      <c r="S14" s="62"/>
      <c r="T14" s="62"/>
      <c r="U14" s="62">
        <v>2</v>
      </c>
      <c r="V14" s="68" t="s">
        <v>170</v>
      </c>
      <c r="W14" s="62" t="s">
        <v>171</v>
      </c>
      <c r="X14" s="68" t="s">
        <v>173</v>
      </c>
      <c r="Y14" s="62" t="s">
        <v>174</v>
      </c>
      <c r="Z14" s="68" t="s">
        <v>113</v>
      </c>
      <c r="AA14" s="62"/>
      <c r="AB14" s="68" t="s">
        <v>113</v>
      </c>
      <c r="AC14" s="62"/>
      <c r="AD14" s="68" t="s">
        <v>113</v>
      </c>
      <c r="AE14" s="62"/>
      <c r="AF14" s="68" t="s">
        <v>113</v>
      </c>
      <c r="AG14" s="62"/>
      <c r="AH14" s="68" t="s">
        <v>113</v>
      </c>
      <c r="AI14" s="62"/>
      <c r="AJ14" s="68" t="s">
        <v>113</v>
      </c>
      <c r="AK14" s="62"/>
      <c r="AL14" s="68" t="s">
        <v>113</v>
      </c>
      <c r="AM14" s="62"/>
      <c r="AN14" s="68" t="s">
        <v>113</v>
      </c>
      <c r="AO14" s="62"/>
      <c r="AP14" s="68" t="s">
        <v>113</v>
      </c>
      <c r="AQ14" s="62"/>
      <c r="AR14" s="68" t="s">
        <v>113</v>
      </c>
      <c r="AS14" s="62"/>
      <c r="AT14" s="68" t="s">
        <v>113</v>
      </c>
      <c r="AU14" s="62"/>
      <c r="AV14" s="68" t="s">
        <v>113</v>
      </c>
      <c r="AW14" s="62"/>
      <c r="AX14" s="68" t="s">
        <v>113</v>
      </c>
      <c r="AY14" s="62"/>
      <c r="AZ14" s="68" t="s">
        <v>113</v>
      </c>
      <c r="BA14" s="62"/>
      <c r="BB14" s="68" t="s">
        <v>113</v>
      </c>
      <c r="BC14" s="62"/>
      <c r="BD14" s="68" t="s">
        <v>113</v>
      </c>
      <c r="BE14" s="62"/>
      <c r="BF14" s="68" t="s">
        <v>113</v>
      </c>
      <c r="BG14" s="62"/>
      <c r="BH14" s="68" t="s">
        <v>113</v>
      </c>
      <c r="BI14" s="62"/>
      <c r="BJ14" s="68" t="s">
        <v>113</v>
      </c>
      <c r="BK14" s="62"/>
      <c r="BL14" s="68" t="s">
        <v>113</v>
      </c>
      <c r="BM14" s="62"/>
      <c r="BN14" s="68" t="s">
        <v>113</v>
      </c>
      <c r="BO14" s="62"/>
      <c r="BP14" s="68" t="s">
        <v>113</v>
      </c>
      <c r="BQ14" s="62"/>
      <c r="BR14" s="68" t="s">
        <v>113</v>
      </c>
      <c r="BS14" s="62"/>
      <c r="BT14" s="68" t="s">
        <v>113</v>
      </c>
      <c r="BU14" s="62"/>
      <c r="BV14" s="68" t="s">
        <v>113</v>
      </c>
      <c r="BW14" s="62"/>
      <c r="BX14" s="68" t="s">
        <v>113</v>
      </c>
      <c r="BY14" s="62"/>
      <c r="BZ14" s="68" t="s">
        <v>113</v>
      </c>
      <c r="CA14" s="62"/>
      <c r="CB14" s="68" t="s">
        <v>113</v>
      </c>
      <c r="CC14" s="62"/>
      <c r="CD14" s="138" t="s">
        <v>113</v>
      </c>
      <c r="CE14" s="137"/>
    </row>
    <row r="15" spans="1:83" s="10" customFormat="1" ht="13.5" customHeight="1">
      <c r="A15" s="62" t="s">
        <v>100</v>
      </c>
      <c r="B15" s="68" t="s">
        <v>203</v>
      </c>
      <c r="C15" s="62" t="s">
        <v>204</v>
      </c>
      <c r="D15" s="62"/>
      <c r="E15" s="62"/>
      <c r="F15" s="62" t="s">
        <v>185</v>
      </c>
      <c r="G15" s="62" t="s">
        <v>185</v>
      </c>
      <c r="H15" s="62"/>
      <c r="I15" s="62" t="s">
        <v>185</v>
      </c>
      <c r="J15" s="62" t="s">
        <v>185</v>
      </c>
      <c r="K15" s="62" t="s">
        <v>185</v>
      </c>
      <c r="L15" s="62"/>
      <c r="M15" s="62"/>
      <c r="N15" s="62"/>
      <c r="O15" s="62" t="s">
        <v>185</v>
      </c>
      <c r="P15" s="62"/>
      <c r="Q15" s="62"/>
      <c r="R15" s="62" t="s">
        <v>185</v>
      </c>
      <c r="S15" s="62"/>
      <c r="T15" s="62"/>
      <c r="U15" s="62">
        <v>6</v>
      </c>
      <c r="V15" s="68" t="s">
        <v>120</v>
      </c>
      <c r="W15" s="62" t="s">
        <v>121</v>
      </c>
      <c r="X15" s="68" t="s">
        <v>151</v>
      </c>
      <c r="Y15" s="62" t="s">
        <v>152</v>
      </c>
      <c r="Z15" s="68" t="s">
        <v>153</v>
      </c>
      <c r="AA15" s="62" t="s">
        <v>154</v>
      </c>
      <c r="AB15" s="68" t="s">
        <v>155</v>
      </c>
      <c r="AC15" s="62" t="s">
        <v>156</v>
      </c>
      <c r="AD15" s="68" t="s">
        <v>157</v>
      </c>
      <c r="AE15" s="62" t="s">
        <v>158</v>
      </c>
      <c r="AF15" s="68" t="s">
        <v>162</v>
      </c>
      <c r="AG15" s="62" t="s">
        <v>163</v>
      </c>
      <c r="AH15" s="68" t="s">
        <v>113</v>
      </c>
      <c r="AI15" s="62"/>
      <c r="AJ15" s="68" t="s">
        <v>113</v>
      </c>
      <c r="AK15" s="62"/>
      <c r="AL15" s="68" t="s">
        <v>113</v>
      </c>
      <c r="AM15" s="62"/>
      <c r="AN15" s="68" t="s">
        <v>113</v>
      </c>
      <c r="AO15" s="62"/>
      <c r="AP15" s="68" t="s">
        <v>113</v>
      </c>
      <c r="AQ15" s="62"/>
      <c r="AR15" s="68" t="s">
        <v>113</v>
      </c>
      <c r="AS15" s="62"/>
      <c r="AT15" s="68" t="s">
        <v>113</v>
      </c>
      <c r="AU15" s="62"/>
      <c r="AV15" s="68" t="s">
        <v>113</v>
      </c>
      <c r="AW15" s="62"/>
      <c r="AX15" s="68" t="s">
        <v>113</v>
      </c>
      <c r="AY15" s="62"/>
      <c r="AZ15" s="68" t="s">
        <v>113</v>
      </c>
      <c r="BA15" s="62"/>
      <c r="BB15" s="68" t="s">
        <v>113</v>
      </c>
      <c r="BC15" s="62"/>
      <c r="BD15" s="68" t="s">
        <v>113</v>
      </c>
      <c r="BE15" s="62"/>
      <c r="BF15" s="68" t="s">
        <v>113</v>
      </c>
      <c r="BG15" s="62"/>
      <c r="BH15" s="68" t="s">
        <v>113</v>
      </c>
      <c r="BI15" s="62"/>
      <c r="BJ15" s="68" t="s">
        <v>113</v>
      </c>
      <c r="BK15" s="62"/>
      <c r="BL15" s="68" t="s">
        <v>113</v>
      </c>
      <c r="BM15" s="62"/>
      <c r="BN15" s="68" t="s">
        <v>113</v>
      </c>
      <c r="BO15" s="62"/>
      <c r="BP15" s="68" t="s">
        <v>113</v>
      </c>
      <c r="BQ15" s="62"/>
      <c r="BR15" s="68" t="s">
        <v>113</v>
      </c>
      <c r="BS15" s="62"/>
      <c r="BT15" s="68" t="s">
        <v>113</v>
      </c>
      <c r="BU15" s="62"/>
      <c r="BV15" s="68" t="s">
        <v>113</v>
      </c>
      <c r="BW15" s="62"/>
      <c r="BX15" s="68" t="s">
        <v>113</v>
      </c>
      <c r="BY15" s="62"/>
      <c r="BZ15" s="68" t="s">
        <v>113</v>
      </c>
      <c r="CA15" s="62"/>
      <c r="CB15" s="68" t="s">
        <v>113</v>
      </c>
      <c r="CC15" s="62"/>
      <c r="CD15" s="138" t="s">
        <v>113</v>
      </c>
      <c r="CE15" s="137"/>
    </row>
    <row r="16" spans="1:83" s="10" customFormat="1" ht="13.5" customHeight="1">
      <c r="A16" s="62" t="s">
        <v>100</v>
      </c>
      <c r="B16" s="68" t="s">
        <v>206</v>
      </c>
      <c r="C16" s="62" t="s">
        <v>207</v>
      </c>
      <c r="D16" s="62"/>
      <c r="E16" s="62"/>
      <c r="F16" s="62" t="s">
        <v>185</v>
      </c>
      <c r="G16" s="62" t="s">
        <v>185</v>
      </c>
      <c r="H16" s="62"/>
      <c r="I16" s="62" t="s">
        <v>185</v>
      </c>
      <c r="J16" s="62"/>
      <c r="K16" s="62" t="s">
        <v>185</v>
      </c>
      <c r="L16" s="62"/>
      <c r="M16" s="62" t="s">
        <v>185</v>
      </c>
      <c r="N16" s="62"/>
      <c r="O16" s="62"/>
      <c r="P16" s="62"/>
      <c r="Q16" s="62"/>
      <c r="R16" s="62"/>
      <c r="S16" s="62"/>
      <c r="T16" s="62"/>
      <c r="U16" s="62">
        <v>2</v>
      </c>
      <c r="V16" s="68" t="s">
        <v>122</v>
      </c>
      <c r="W16" s="62" t="s">
        <v>123</v>
      </c>
      <c r="X16" s="68" t="s">
        <v>166</v>
      </c>
      <c r="Y16" s="62" t="s">
        <v>167</v>
      </c>
      <c r="Z16" s="68" t="s">
        <v>113</v>
      </c>
      <c r="AA16" s="62"/>
      <c r="AB16" s="68" t="s">
        <v>113</v>
      </c>
      <c r="AC16" s="62"/>
      <c r="AD16" s="68" t="s">
        <v>113</v>
      </c>
      <c r="AE16" s="62"/>
      <c r="AF16" s="68" t="s">
        <v>113</v>
      </c>
      <c r="AG16" s="62"/>
      <c r="AH16" s="68" t="s">
        <v>113</v>
      </c>
      <c r="AI16" s="62"/>
      <c r="AJ16" s="68" t="s">
        <v>113</v>
      </c>
      <c r="AK16" s="62"/>
      <c r="AL16" s="68" t="s">
        <v>113</v>
      </c>
      <c r="AM16" s="62"/>
      <c r="AN16" s="68" t="s">
        <v>113</v>
      </c>
      <c r="AO16" s="62"/>
      <c r="AP16" s="68" t="s">
        <v>113</v>
      </c>
      <c r="AQ16" s="62"/>
      <c r="AR16" s="68" t="s">
        <v>113</v>
      </c>
      <c r="AS16" s="62"/>
      <c r="AT16" s="68" t="s">
        <v>113</v>
      </c>
      <c r="AU16" s="62"/>
      <c r="AV16" s="68" t="s">
        <v>113</v>
      </c>
      <c r="AW16" s="62"/>
      <c r="AX16" s="68" t="s">
        <v>113</v>
      </c>
      <c r="AY16" s="62"/>
      <c r="AZ16" s="68" t="s">
        <v>113</v>
      </c>
      <c r="BA16" s="62"/>
      <c r="BB16" s="68" t="s">
        <v>113</v>
      </c>
      <c r="BC16" s="62"/>
      <c r="BD16" s="68" t="s">
        <v>113</v>
      </c>
      <c r="BE16" s="62"/>
      <c r="BF16" s="68" t="s">
        <v>113</v>
      </c>
      <c r="BG16" s="62"/>
      <c r="BH16" s="68" t="s">
        <v>113</v>
      </c>
      <c r="BI16" s="62"/>
      <c r="BJ16" s="68" t="s">
        <v>113</v>
      </c>
      <c r="BK16" s="62"/>
      <c r="BL16" s="68" t="s">
        <v>113</v>
      </c>
      <c r="BM16" s="62"/>
      <c r="BN16" s="68" t="s">
        <v>113</v>
      </c>
      <c r="BO16" s="62"/>
      <c r="BP16" s="68" t="s">
        <v>113</v>
      </c>
      <c r="BQ16" s="62"/>
      <c r="BR16" s="68" t="s">
        <v>113</v>
      </c>
      <c r="BS16" s="62"/>
      <c r="BT16" s="68" t="s">
        <v>113</v>
      </c>
      <c r="BU16" s="62"/>
      <c r="BV16" s="68" t="s">
        <v>113</v>
      </c>
      <c r="BW16" s="62"/>
      <c r="BX16" s="68" t="s">
        <v>113</v>
      </c>
      <c r="BY16" s="62"/>
      <c r="BZ16" s="68" t="s">
        <v>113</v>
      </c>
      <c r="CA16" s="62"/>
      <c r="CB16" s="68" t="s">
        <v>113</v>
      </c>
      <c r="CC16" s="62"/>
      <c r="CD16" s="138" t="s">
        <v>113</v>
      </c>
      <c r="CE16" s="137"/>
    </row>
    <row r="17" spans="1:83" s="10" customFormat="1" ht="13.5" customHeight="1">
      <c r="A17" s="62" t="s">
        <v>100</v>
      </c>
      <c r="B17" s="68" t="s">
        <v>208</v>
      </c>
      <c r="C17" s="62" t="s">
        <v>209</v>
      </c>
      <c r="D17" s="62"/>
      <c r="E17" s="62"/>
      <c r="F17" s="62" t="s">
        <v>185</v>
      </c>
      <c r="G17" s="62"/>
      <c r="H17" s="62"/>
      <c r="I17" s="62"/>
      <c r="J17" s="62"/>
      <c r="K17" s="62"/>
      <c r="L17" s="62"/>
      <c r="M17" s="62"/>
      <c r="N17" s="62"/>
      <c r="O17" s="62" t="s">
        <v>185</v>
      </c>
      <c r="P17" s="62"/>
      <c r="Q17" s="62"/>
      <c r="R17" s="62"/>
      <c r="S17" s="62"/>
      <c r="T17" s="62"/>
      <c r="U17" s="62">
        <v>2</v>
      </c>
      <c r="V17" s="68" t="s">
        <v>118</v>
      </c>
      <c r="W17" s="62" t="s">
        <v>119</v>
      </c>
      <c r="X17" s="68" t="s">
        <v>148</v>
      </c>
      <c r="Y17" s="62" t="s">
        <v>149</v>
      </c>
      <c r="Z17" s="68" t="s">
        <v>113</v>
      </c>
      <c r="AA17" s="62"/>
      <c r="AB17" s="68" t="s">
        <v>113</v>
      </c>
      <c r="AC17" s="62"/>
      <c r="AD17" s="68" t="s">
        <v>113</v>
      </c>
      <c r="AE17" s="62"/>
      <c r="AF17" s="68" t="s">
        <v>113</v>
      </c>
      <c r="AG17" s="62"/>
      <c r="AH17" s="68" t="s">
        <v>113</v>
      </c>
      <c r="AI17" s="62"/>
      <c r="AJ17" s="68" t="s">
        <v>113</v>
      </c>
      <c r="AK17" s="62"/>
      <c r="AL17" s="68" t="s">
        <v>113</v>
      </c>
      <c r="AM17" s="62"/>
      <c r="AN17" s="68" t="s">
        <v>113</v>
      </c>
      <c r="AO17" s="62"/>
      <c r="AP17" s="68" t="s">
        <v>113</v>
      </c>
      <c r="AQ17" s="62"/>
      <c r="AR17" s="68" t="s">
        <v>113</v>
      </c>
      <c r="AS17" s="62"/>
      <c r="AT17" s="68" t="s">
        <v>113</v>
      </c>
      <c r="AU17" s="62"/>
      <c r="AV17" s="68" t="s">
        <v>113</v>
      </c>
      <c r="AW17" s="62"/>
      <c r="AX17" s="68" t="s">
        <v>113</v>
      </c>
      <c r="AY17" s="62"/>
      <c r="AZ17" s="68" t="s">
        <v>113</v>
      </c>
      <c r="BA17" s="62"/>
      <c r="BB17" s="68" t="s">
        <v>113</v>
      </c>
      <c r="BC17" s="62"/>
      <c r="BD17" s="68" t="s">
        <v>113</v>
      </c>
      <c r="BE17" s="62"/>
      <c r="BF17" s="68" t="s">
        <v>113</v>
      </c>
      <c r="BG17" s="62"/>
      <c r="BH17" s="68" t="s">
        <v>113</v>
      </c>
      <c r="BI17" s="62"/>
      <c r="BJ17" s="68" t="s">
        <v>113</v>
      </c>
      <c r="BK17" s="62"/>
      <c r="BL17" s="68" t="s">
        <v>113</v>
      </c>
      <c r="BM17" s="62"/>
      <c r="BN17" s="68" t="s">
        <v>113</v>
      </c>
      <c r="BO17" s="62"/>
      <c r="BP17" s="68" t="s">
        <v>113</v>
      </c>
      <c r="BQ17" s="62"/>
      <c r="BR17" s="68" t="s">
        <v>113</v>
      </c>
      <c r="BS17" s="62"/>
      <c r="BT17" s="68" t="s">
        <v>113</v>
      </c>
      <c r="BU17" s="62"/>
      <c r="BV17" s="68" t="s">
        <v>113</v>
      </c>
      <c r="BW17" s="62"/>
      <c r="BX17" s="68" t="s">
        <v>113</v>
      </c>
      <c r="BY17" s="62"/>
      <c r="BZ17" s="68" t="s">
        <v>113</v>
      </c>
      <c r="CA17" s="62"/>
      <c r="CB17" s="68" t="s">
        <v>113</v>
      </c>
      <c r="CC17" s="62"/>
      <c r="CD17" s="138" t="s">
        <v>113</v>
      </c>
      <c r="CE17" s="137"/>
    </row>
    <row r="18" spans="1:83" s="10" customFormat="1" ht="13.5" customHeight="1">
      <c r="A18" s="62" t="s">
        <v>100</v>
      </c>
      <c r="B18" s="68" t="s">
        <v>211</v>
      </c>
      <c r="C18" s="62" t="s">
        <v>212</v>
      </c>
      <c r="D18" s="62" t="s">
        <v>185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 t="s">
        <v>185</v>
      </c>
      <c r="P18" s="62"/>
      <c r="Q18" s="62"/>
      <c r="R18" s="62"/>
      <c r="S18" s="62"/>
      <c r="T18" s="62"/>
      <c r="U18" s="62">
        <v>2</v>
      </c>
      <c r="V18" s="68" t="s">
        <v>122</v>
      </c>
      <c r="W18" s="62" t="s">
        <v>123</v>
      </c>
      <c r="X18" s="68" t="s">
        <v>159</v>
      </c>
      <c r="Y18" s="62" t="s">
        <v>160</v>
      </c>
      <c r="Z18" s="68" t="s">
        <v>113</v>
      </c>
      <c r="AA18" s="62"/>
      <c r="AB18" s="68" t="s">
        <v>113</v>
      </c>
      <c r="AC18" s="62"/>
      <c r="AD18" s="68" t="s">
        <v>113</v>
      </c>
      <c r="AE18" s="62"/>
      <c r="AF18" s="68" t="s">
        <v>113</v>
      </c>
      <c r="AG18" s="62"/>
      <c r="AH18" s="68" t="s">
        <v>113</v>
      </c>
      <c r="AI18" s="62"/>
      <c r="AJ18" s="68" t="s">
        <v>113</v>
      </c>
      <c r="AK18" s="62"/>
      <c r="AL18" s="68" t="s">
        <v>113</v>
      </c>
      <c r="AM18" s="62"/>
      <c r="AN18" s="68" t="s">
        <v>113</v>
      </c>
      <c r="AO18" s="62"/>
      <c r="AP18" s="68" t="s">
        <v>113</v>
      </c>
      <c r="AQ18" s="62"/>
      <c r="AR18" s="68" t="s">
        <v>113</v>
      </c>
      <c r="AS18" s="62"/>
      <c r="AT18" s="68" t="s">
        <v>113</v>
      </c>
      <c r="AU18" s="62"/>
      <c r="AV18" s="68" t="s">
        <v>113</v>
      </c>
      <c r="AW18" s="62"/>
      <c r="AX18" s="68" t="s">
        <v>113</v>
      </c>
      <c r="AY18" s="62"/>
      <c r="AZ18" s="68" t="s">
        <v>113</v>
      </c>
      <c r="BA18" s="62"/>
      <c r="BB18" s="68" t="s">
        <v>113</v>
      </c>
      <c r="BC18" s="62"/>
      <c r="BD18" s="68" t="s">
        <v>113</v>
      </c>
      <c r="BE18" s="62"/>
      <c r="BF18" s="68" t="s">
        <v>113</v>
      </c>
      <c r="BG18" s="62"/>
      <c r="BH18" s="68" t="s">
        <v>113</v>
      </c>
      <c r="BI18" s="62"/>
      <c r="BJ18" s="68" t="s">
        <v>113</v>
      </c>
      <c r="BK18" s="62"/>
      <c r="BL18" s="68" t="s">
        <v>113</v>
      </c>
      <c r="BM18" s="62"/>
      <c r="BN18" s="68" t="s">
        <v>113</v>
      </c>
      <c r="BO18" s="62"/>
      <c r="BP18" s="68" t="s">
        <v>113</v>
      </c>
      <c r="BQ18" s="62"/>
      <c r="BR18" s="68" t="s">
        <v>113</v>
      </c>
      <c r="BS18" s="62"/>
      <c r="BT18" s="68" t="s">
        <v>113</v>
      </c>
      <c r="BU18" s="62"/>
      <c r="BV18" s="68" t="s">
        <v>113</v>
      </c>
      <c r="BW18" s="62"/>
      <c r="BX18" s="68" t="s">
        <v>113</v>
      </c>
      <c r="BY18" s="62"/>
      <c r="BZ18" s="68" t="s">
        <v>113</v>
      </c>
      <c r="CA18" s="62"/>
      <c r="CB18" s="68" t="s">
        <v>113</v>
      </c>
      <c r="CC18" s="62"/>
      <c r="CD18" s="138" t="s">
        <v>113</v>
      </c>
      <c r="CE18" s="137"/>
    </row>
    <row r="19" spans="1:83" s="10" customFormat="1" ht="13.5" customHeight="1">
      <c r="A19" s="62" t="s">
        <v>100</v>
      </c>
      <c r="B19" s="68" t="s">
        <v>213</v>
      </c>
      <c r="C19" s="62" t="s">
        <v>214</v>
      </c>
      <c r="D19" s="62" t="s">
        <v>185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 t="s">
        <v>185</v>
      </c>
      <c r="P19" s="62"/>
      <c r="Q19" s="62"/>
      <c r="R19" s="62"/>
      <c r="S19" s="62"/>
      <c r="T19" s="62"/>
      <c r="U19" s="62">
        <v>3</v>
      </c>
      <c r="V19" s="68" t="s">
        <v>122</v>
      </c>
      <c r="W19" s="62" t="s">
        <v>123</v>
      </c>
      <c r="X19" s="68" t="s">
        <v>164</v>
      </c>
      <c r="Y19" s="62" t="s">
        <v>165</v>
      </c>
      <c r="Z19" s="68" t="s">
        <v>166</v>
      </c>
      <c r="AA19" s="62" t="s">
        <v>167</v>
      </c>
      <c r="AB19" s="68" t="s">
        <v>113</v>
      </c>
      <c r="AC19" s="62"/>
      <c r="AD19" s="68" t="s">
        <v>113</v>
      </c>
      <c r="AE19" s="62"/>
      <c r="AF19" s="68" t="s">
        <v>113</v>
      </c>
      <c r="AG19" s="62"/>
      <c r="AH19" s="68" t="s">
        <v>113</v>
      </c>
      <c r="AI19" s="62"/>
      <c r="AJ19" s="68" t="s">
        <v>113</v>
      </c>
      <c r="AK19" s="62"/>
      <c r="AL19" s="68" t="s">
        <v>113</v>
      </c>
      <c r="AM19" s="62"/>
      <c r="AN19" s="68" t="s">
        <v>113</v>
      </c>
      <c r="AO19" s="62"/>
      <c r="AP19" s="68" t="s">
        <v>113</v>
      </c>
      <c r="AQ19" s="62"/>
      <c r="AR19" s="68" t="s">
        <v>113</v>
      </c>
      <c r="AS19" s="62"/>
      <c r="AT19" s="68" t="s">
        <v>113</v>
      </c>
      <c r="AU19" s="62"/>
      <c r="AV19" s="68" t="s">
        <v>113</v>
      </c>
      <c r="AW19" s="62"/>
      <c r="AX19" s="68" t="s">
        <v>113</v>
      </c>
      <c r="AY19" s="62"/>
      <c r="AZ19" s="68" t="s">
        <v>113</v>
      </c>
      <c r="BA19" s="62"/>
      <c r="BB19" s="68" t="s">
        <v>113</v>
      </c>
      <c r="BC19" s="62"/>
      <c r="BD19" s="68" t="s">
        <v>113</v>
      </c>
      <c r="BE19" s="62"/>
      <c r="BF19" s="68" t="s">
        <v>113</v>
      </c>
      <c r="BG19" s="62"/>
      <c r="BH19" s="68" t="s">
        <v>113</v>
      </c>
      <c r="BI19" s="62"/>
      <c r="BJ19" s="68" t="s">
        <v>113</v>
      </c>
      <c r="BK19" s="62"/>
      <c r="BL19" s="68" t="s">
        <v>113</v>
      </c>
      <c r="BM19" s="62"/>
      <c r="BN19" s="68" t="s">
        <v>113</v>
      </c>
      <c r="BO19" s="62"/>
      <c r="BP19" s="68" t="s">
        <v>113</v>
      </c>
      <c r="BQ19" s="62"/>
      <c r="BR19" s="68" t="s">
        <v>113</v>
      </c>
      <c r="BS19" s="62"/>
      <c r="BT19" s="68" t="s">
        <v>113</v>
      </c>
      <c r="BU19" s="62"/>
      <c r="BV19" s="68" t="s">
        <v>113</v>
      </c>
      <c r="BW19" s="62"/>
      <c r="BX19" s="68" t="s">
        <v>113</v>
      </c>
      <c r="BY19" s="62"/>
      <c r="BZ19" s="68" t="s">
        <v>113</v>
      </c>
      <c r="CA19" s="62"/>
      <c r="CB19" s="68" t="s">
        <v>113</v>
      </c>
      <c r="CC19" s="62"/>
      <c r="CD19" s="138" t="s">
        <v>113</v>
      </c>
      <c r="CE19" s="137"/>
    </row>
    <row r="20" spans="1:83" s="10" customFormat="1" ht="13.5" customHeight="1">
      <c r="A20" s="62" t="s">
        <v>100</v>
      </c>
      <c r="B20" s="68" t="s">
        <v>215</v>
      </c>
      <c r="C20" s="62" t="s">
        <v>216</v>
      </c>
      <c r="D20" s="62" t="s">
        <v>185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 t="s">
        <v>185</v>
      </c>
      <c r="P20" s="62"/>
      <c r="Q20" s="62"/>
      <c r="R20" s="62"/>
      <c r="S20" s="62"/>
      <c r="T20" s="62"/>
      <c r="U20" s="62">
        <v>2</v>
      </c>
      <c r="V20" s="68" t="s">
        <v>114</v>
      </c>
      <c r="W20" s="62" t="s">
        <v>115</v>
      </c>
      <c r="X20" s="68" t="s">
        <v>133</v>
      </c>
      <c r="Y20" s="62" t="s">
        <v>134</v>
      </c>
      <c r="Z20" s="68" t="s">
        <v>113</v>
      </c>
      <c r="AA20" s="62"/>
      <c r="AB20" s="68" t="s">
        <v>113</v>
      </c>
      <c r="AC20" s="62"/>
      <c r="AD20" s="68" t="s">
        <v>113</v>
      </c>
      <c r="AE20" s="62"/>
      <c r="AF20" s="68" t="s">
        <v>113</v>
      </c>
      <c r="AG20" s="62"/>
      <c r="AH20" s="68" t="s">
        <v>113</v>
      </c>
      <c r="AI20" s="62"/>
      <c r="AJ20" s="68" t="s">
        <v>113</v>
      </c>
      <c r="AK20" s="62"/>
      <c r="AL20" s="68" t="s">
        <v>113</v>
      </c>
      <c r="AM20" s="62"/>
      <c r="AN20" s="68" t="s">
        <v>113</v>
      </c>
      <c r="AO20" s="62"/>
      <c r="AP20" s="68" t="s">
        <v>113</v>
      </c>
      <c r="AQ20" s="62"/>
      <c r="AR20" s="68" t="s">
        <v>113</v>
      </c>
      <c r="AS20" s="62"/>
      <c r="AT20" s="68" t="s">
        <v>113</v>
      </c>
      <c r="AU20" s="62"/>
      <c r="AV20" s="68" t="s">
        <v>113</v>
      </c>
      <c r="AW20" s="62"/>
      <c r="AX20" s="68" t="s">
        <v>113</v>
      </c>
      <c r="AY20" s="62"/>
      <c r="AZ20" s="68" t="s">
        <v>113</v>
      </c>
      <c r="BA20" s="62"/>
      <c r="BB20" s="68" t="s">
        <v>113</v>
      </c>
      <c r="BC20" s="62"/>
      <c r="BD20" s="68" t="s">
        <v>113</v>
      </c>
      <c r="BE20" s="62"/>
      <c r="BF20" s="68" t="s">
        <v>113</v>
      </c>
      <c r="BG20" s="62"/>
      <c r="BH20" s="68" t="s">
        <v>113</v>
      </c>
      <c r="BI20" s="62"/>
      <c r="BJ20" s="68" t="s">
        <v>113</v>
      </c>
      <c r="BK20" s="62"/>
      <c r="BL20" s="68" t="s">
        <v>113</v>
      </c>
      <c r="BM20" s="62"/>
      <c r="BN20" s="68" t="s">
        <v>113</v>
      </c>
      <c r="BO20" s="62"/>
      <c r="BP20" s="68" t="s">
        <v>113</v>
      </c>
      <c r="BQ20" s="62"/>
      <c r="BR20" s="68" t="s">
        <v>113</v>
      </c>
      <c r="BS20" s="62"/>
      <c r="BT20" s="68" t="s">
        <v>113</v>
      </c>
      <c r="BU20" s="62"/>
      <c r="BV20" s="68" t="s">
        <v>113</v>
      </c>
      <c r="BW20" s="62"/>
      <c r="BX20" s="68" t="s">
        <v>113</v>
      </c>
      <c r="BY20" s="62"/>
      <c r="BZ20" s="68" t="s">
        <v>113</v>
      </c>
      <c r="CA20" s="62"/>
      <c r="CB20" s="68" t="s">
        <v>113</v>
      </c>
      <c r="CC20" s="62"/>
      <c r="CD20" s="138" t="s">
        <v>113</v>
      </c>
      <c r="CE20" s="137"/>
    </row>
    <row r="21" spans="1:83" s="10" customFormat="1" ht="13.5" customHeight="1">
      <c r="A21" s="62" t="s">
        <v>100</v>
      </c>
      <c r="B21" s="68" t="s">
        <v>217</v>
      </c>
      <c r="C21" s="62" t="s">
        <v>218</v>
      </c>
      <c r="D21" s="62"/>
      <c r="E21" s="62"/>
      <c r="F21" s="62" t="s">
        <v>185</v>
      </c>
      <c r="G21" s="62"/>
      <c r="H21" s="62"/>
      <c r="I21" s="62" t="s">
        <v>185</v>
      </c>
      <c r="J21" s="62" t="s">
        <v>185</v>
      </c>
      <c r="K21" s="62" t="s">
        <v>185</v>
      </c>
      <c r="L21" s="62"/>
      <c r="M21" s="62" t="s">
        <v>185</v>
      </c>
      <c r="N21" s="62"/>
      <c r="O21" s="62"/>
      <c r="P21" s="62"/>
      <c r="Q21" s="62"/>
      <c r="R21" s="62"/>
      <c r="S21" s="62"/>
      <c r="T21" s="62"/>
      <c r="U21" s="62">
        <v>4</v>
      </c>
      <c r="V21" s="68" t="s">
        <v>116</v>
      </c>
      <c r="W21" s="62" t="s">
        <v>117</v>
      </c>
      <c r="X21" s="68" t="s">
        <v>136</v>
      </c>
      <c r="Y21" s="62" t="s">
        <v>137</v>
      </c>
      <c r="Z21" s="68" t="s">
        <v>138</v>
      </c>
      <c r="AA21" s="62" t="s">
        <v>139</v>
      </c>
      <c r="AB21" s="68" t="s">
        <v>141</v>
      </c>
      <c r="AC21" s="62" t="s">
        <v>142</v>
      </c>
      <c r="AD21" s="68" t="s">
        <v>113</v>
      </c>
      <c r="AE21" s="62"/>
      <c r="AF21" s="68" t="s">
        <v>113</v>
      </c>
      <c r="AG21" s="62"/>
      <c r="AH21" s="68" t="s">
        <v>113</v>
      </c>
      <c r="AI21" s="62"/>
      <c r="AJ21" s="68" t="s">
        <v>113</v>
      </c>
      <c r="AK21" s="62"/>
      <c r="AL21" s="68" t="s">
        <v>113</v>
      </c>
      <c r="AM21" s="62"/>
      <c r="AN21" s="68" t="s">
        <v>113</v>
      </c>
      <c r="AO21" s="62"/>
      <c r="AP21" s="68" t="s">
        <v>113</v>
      </c>
      <c r="AQ21" s="62"/>
      <c r="AR21" s="68" t="s">
        <v>113</v>
      </c>
      <c r="AS21" s="62"/>
      <c r="AT21" s="68" t="s">
        <v>113</v>
      </c>
      <c r="AU21" s="62"/>
      <c r="AV21" s="68" t="s">
        <v>113</v>
      </c>
      <c r="AW21" s="62"/>
      <c r="AX21" s="68" t="s">
        <v>113</v>
      </c>
      <c r="AY21" s="62"/>
      <c r="AZ21" s="68" t="s">
        <v>113</v>
      </c>
      <c r="BA21" s="62"/>
      <c r="BB21" s="68" t="s">
        <v>113</v>
      </c>
      <c r="BC21" s="62"/>
      <c r="BD21" s="68" t="s">
        <v>113</v>
      </c>
      <c r="BE21" s="62"/>
      <c r="BF21" s="68" t="s">
        <v>113</v>
      </c>
      <c r="BG21" s="62"/>
      <c r="BH21" s="68" t="s">
        <v>113</v>
      </c>
      <c r="BI21" s="62"/>
      <c r="BJ21" s="68" t="s">
        <v>113</v>
      </c>
      <c r="BK21" s="62"/>
      <c r="BL21" s="68" t="s">
        <v>113</v>
      </c>
      <c r="BM21" s="62"/>
      <c r="BN21" s="68" t="s">
        <v>113</v>
      </c>
      <c r="BO21" s="62"/>
      <c r="BP21" s="68" t="s">
        <v>113</v>
      </c>
      <c r="BQ21" s="62"/>
      <c r="BR21" s="68" t="s">
        <v>113</v>
      </c>
      <c r="BS21" s="62"/>
      <c r="BT21" s="68" t="s">
        <v>113</v>
      </c>
      <c r="BU21" s="62"/>
      <c r="BV21" s="68" t="s">
        <v>113</v>
      </c>
      <c r="BW21" s="62"/>
      <c r="BX21" s="68" t="s">
        <v>113</v>
      </c>
      <c r="BY21" s="62"/>
      <c r="BZ21" s="68" t="s">
        <v>113</v>
      </c>
      <c r="CA21" s="62"/>
      <c r="CB21" s="68" t="s">
        <v>113</v>
      </c>
      <c r="CC21" s="62"/>
      <c r="CD21" s="138" t="s">
        <v>113</v>
      </c>
      <c r="CE21" s="137"/>
    </row>
    <row r="22" spans="1:83" s="10" customFormat="1" ht="13.5" customHeight="1">
      <c r="A22" s="62" t="s">
        <v>100</v>
      </c>
      <c r="B22" s="68" t="s">
        <v>219</v>
      </c>
      <c r="C22" s="62" t="s">
        <v>220</v>
      </c>
      <c r="D22" s="62"/>
      <c r="E22" s="62"/>
      <c r="F22" s="62" t="s">
        <v>185</v>
      </c>
      <c r="G22" s="62"/>
      <c r="H22" s="62"/>
      <c r="I22" s="62"/>
      <c r="J22" s="62" t="s">
        <v>185</v>
      </c>
      <c r="K22" s="62"/>
      <c r="L22" s="62"/>
      <c r="M22" s="62" t="s">
        <v>185</v>
      </c>
      <c r="N22" s="62"/>
      <c r="O22" s="62"/>
      <c r="P22" s="62"/>
      <c r="Q22" s="62"/>
      <c r="R22" s="62"/>
      <c r="S22" s="62"/>
      <c r="T22" s="62"/>
      <c r="U22" s="62">
        <v>3</v>
      </c>
      <c r="V22" s="68" t="s">
        <v>114</v>
      </c>
      <c r="W22" s="62" t="s">
        <v>115</v>
      </c>
      <c r="X22" s="68" t="s">
        <v>128</v>
      </c>
      <c r="Y22" s="62" t="s">
        <v>129</v>
      </c>
      <c r="Z22" s="68" t="s">
        <v>133</v>
      </c>
      <c r="AA22" s="62" t="s">
        <v>134</v>
      </c>
      <c r="AB22" s="68" t="s">
        <v>113</v>
      </c>
      <c r="AC22" s="62"/>
      <c r="AD22" s="68" t="s">
        <v>113</v>
      </c>
      <c r="AE22" s="62"/>
      <c r="AF22" s="68" t="s">
        <v>113</v>
      </c>
      <c r="AG22" s="62"/>
      <c r="AH22" s="68" t="s">
        <v>113</v>
      </c>
      <c r="AI22" s="62"/>
      <c r="AJ22" s="68" t="s">
        <v>113</v>
      </c>
      <c r="AK22" s="62"/>
      <c r="AL22" s="68" t="s">
        <v>113</v>
      </c>
      <c r="AM22" s="62"/>
      <c r="AN22" s="68" t="s">
        <v>113</v>
      </c>
      <c r="AO22" s="62"/>
      <c r="AP22" s="68" t="s">
        <v>113</v>
      </c>
      <c r="AQ22" s="62"/>
      <c r="AR22" s="68" t="s">
        <v>113</v>
      </c>
      <c r="AS22" s="62"/>
      <c r="AT22" s="68" t="s">
        <v>113</v>
      </c>
      <c r="AU22" s="62"/>
      <c r="AV22" s="68" t="s">
        <v>113</v>
      </c>
      <c r="AW22" s="62"/>
      <c r="AX22" s="68" t="s">
        <v>113</v>
      </c>
      <c r="AY22" s="62"/>
      <c r="AZ22" s="68" t="s">
        <v>113</v>
      </c>
      <c r="BA22" s="62"/>
      <c r="BB22" s="68" t="s">
        <v>113</v>
      </c>
      <c r="BC22" s="62"/>
      <c r="BD22" s="68" t="s">
        <v>113</v>
      </c>
      <c r="BE22" s="62"/>
      <c r="BF22" s="68" t="s">
        <v>113</v>
      </c>
      <c r="BG22" s="62"/>
      <c r="BH22" s="68" t="s">
        <v>113</v>
      </c>
      <c r="BI22" s="62"/>
      <c r="BJ22" s="68" t="s">
        <v>113</v>
      </c>
      <c r="BK22" s="62"/>
      <c r="BL22" s="68" t="s">
        <v>113</v>
      </c>
      <c r="BM22" s="62"/>
      <c r="BN22" s="68" t="s">
        <v>113</v>
      </c>
      <c r="BO22" s="62"/>
      <c r="BP22" s="68" t="s">
        <v>113</v>
      </c>
      <c r="BQ22" s="62"/>
      <c r="BR22" s="68" t="s">
        <v>113</v>
      </c>
      <c r="BS22" s="62"/>
      <c r="BT22" s="68" t="s">
        <v>113</v>
      </c>
      <c r="BU22" s="62"/>
      <c r="BV22" s="68" t="s">
        <v>113</v>
      </c>
      <c r="BW22" s="62"/>
      <c r="BX22" s="68" t="s">
        <v>113</v>
      </c>
      <c r="BY22" s="62"/>
      <c r="BZ22" s="68" t="s">
        <v>113</v>
      </c>
      <c r="CA22" s="62"/>
      <c r="CB22" s="68" t="s">
        <v>113</v>
      </c>
      <c r="CC22" s="62"/>
      <c r="CD22" s="138" t="s">
        <v>113</v>
      </c>
      <c r="CE22" s="137"/>
    </row>
    <row r="23" spans="1:83" s="10" customFormat="1" ht="13.5" customHeight="1">
      <c r="A23" s="62" t="s">
        <v>100</v>
      </c>
      <c r="B23" s="68" t="s">
        <v>221</v>
      </c>
      <c r="C23" s="62" t="s">
        <v>222</v>
      </c>
      <c r="D23" s="62"/>
      <c r="E23" s="62"/>
      <c r="F23" s="62"/>
      <c r="G23" s="62"/>
      <c r="H23" s="62"/>
      <c r="I23" s="62" t="s">
        <v>185</v>
      </c>
      <c r="J23" s="62"/>
      <c r="K23" s="62"/>
      <c r="L23" s="62"/>
      <c r="M23" s="62" t="s">
        <v>185</v>
      </c>
      <c r="N23" s="62"/>
      <c r="O23" s="62"/>
      <c r="P23" s="62"/>
      <c r="Q23" s="62"/>
      <c r="R23" s="62"/>
      <c r="S23" s="62"/>
      <c r="T23" s="62"/>
      <c r="U23" s="62">
        <v>10</v>
      </c>
      <c r="V23" s="68" t="s">
        <v>122</v>
      </c>
      <c r="W23" s="62" t="s">
        <v>123</v>
      </c>
      <c r="X23" s="68" t="s">
        <v>125</v>
      </c>
      <c r="Y23" s="62" t="s">
        <v>126</v>
      </c>
      <c r="Z23" s="68" t="s">
        <v>159</v>
      </c>
      <c r="AA23" s="62" t="s">
        <v>160</v>
      </c>
      <c r="AB23" s="68" t="s">
        <v>164</v>
      </c>
      <c r="AC23" s="62" t="s">
        <v>165</v>
      </c>
      <c r="AD23" s="68" t="s">
        <v>166</v>
      </c>
      <c r="AE23" s="62" t="s">
        <v>167</v>
      </c>
      <c r="AF23" s="68" t="s">
        <v>168</v>
      </c>
      <c r="AG23" s="62" t="s">
        <v>169</v>
      </c>
      <c r="AH23" s="68" t="s">
        <v>170</v>
      </c>
      <c r="AI23" s="62" t="s">
        <v>171</v>
      </c>
      <c r="AJ23" s="68" t="s">
        <v>173</v>
      </c>
      <c r="AK23" s="62" t="s">
        <v>174</v>
      </c>
      <c r="AL23" s="68" t="s">
        <v>176</v>
      </c>
      <c r="AM23" s="62" t="s">
        <v>177</v>
      </c>
      <c r="AN23" s="68" t="s">
        <v>180</v>
      </c>
      <c r="AO23" s="62" t="s">
        <v>181</v>
      </c>
      <c r="AP23" s="68" t="s">
        <v>113</v>
      </c>
      <c r="AQ23" s="62"/>
      <c r="AR23" s="68" t="s">
        <v>113</v>
      </c>
      <c r="AS23" s="62"/>
      <c r="AT23" s="68" t="s">
        <v>113</v>
      </c>
      <c r="AU23" s="62"/>
      <c r="AV23" s="68" t="s">
        <v>113</v>
      </c>
      <c r="AW23" s="62"/>
      <c r="AX23" s="68" t="s">
        <v>113</v>
      </c>
      <c r="AY23" s="62"/>
      <c r="AZ23" s="68" t="s">
        <v>113</v>
      </c>
      <c r="BA23" s="62"/>
      <c r="BB23" s="68" t="s">
        <v>113</v>
      </c>
      <c r="BC23" s="62"/>
      <c r="BD23" s="68" t="s">
        <v>113</v>
      </c>
      <c r="BE23" s="62"/>
      <c r="BF23" s="68" t="s">
        <v>113</v>
      </c>
      <c r="BG23" s="62"/>
      <c r="BH23" s="68" t="s">
        <v>113</v>
      </c>
      <c r="BI23" s="62"/>
      <c r="BJ23" s="68" t="s">
        <v>113</v>
      </c>
      <c r="BK23" s="62"/>
      <c r="BL23" s="68" t="s">
        <v>113</v>
      </c>
      <c r="BM23" s="62"/>
      <c r="BN23" s="68" t="s">
        <v>113</v>
      </c>
      <c r="BO23" s="62"/>
      <c r="BP23" s="68" t="s">
        <v>113</v>
      </c>
      <c r="BQ23" s="62"/>
      <c r="BR23" s="68" t="s">
        <v>113</v>
      </c>
      <c r="BS23" s="62"/>
      <c r="BT23" s="68" t="s">
        <v>113</v>
      </c>
      <c r="BU23" s="62"/>
      <c r="BV23" s="68" t="s">
        <v>113</v>
      </c>
      <c r="BW23" s="62"/>
      <c r="BX23" s="68" t="s">
        <v>113</v>
      </c>
      <c r="BY23" s="62"/>
      <c r="BZ23" s="68" t="s">
        <v>113</v>
      </c>
      <c r="CA23" s="62"/>
      <c r="CB23" s="68" t="s">
        <v>113</v>
      </c>
      <c r="CC23" s="62"/>
      <c r="CD23" s="138" t="s">
        <v>113</v>
      </c>
      <c r="CE23" s="137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38" t="s">
        <v>113</v>
      </c>
      <c r="CE24" s="137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38" t="s">
        <v>113</v>
      </c>
      <c r="CE25" s="137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38" t="s">
        <v>113</v>
      </c>
      <c r="CE26" s="137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38" t="s">
        <v>113</v>
      </c>
      <c r="CE27" s="137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38" t="s">
        <v>113</v>
      </c>
      <c r="CE28" s="137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38" t="s">
        <v>113</v>
      </c>
      <c r="CE29" s="137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38" t="s">
        <v>113</v>
      </c>
      <c r="CE30" s="137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38" t="s">
        <v>113</v>
      </c>
      <c r="CE31" s="137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38" t="s">
        <v>113</v>
      </c>
      <c r="CE32" s="137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38" t="s">
        <v>113</v>
      </c>
      <c r="CE33" s="137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38" t="s">
        <v>113</v>
      </c>
      <c r="CE34" s="137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38" t="s">
        <v>113</v>
      </c>
      <c r="CE35" s="137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38" t="s">
        <v>113</v>
      </c>
      <c r="CE36" s="137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38" t="s">
        <v>113</v>
      </c>
      <c r="CE37" s="137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37"/>
      <c r="CE38" s="137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37"/>
      <c r="CE39" s="137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37"/>
      <c r="CE40" s="137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37"/>
      <c r="CE41" s="137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37"/>
      <c r="CE42" s="137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37"/>
      <c r="CE43" s="137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37"/>
      <c r="CE44" s="137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37"/>
      <c r="CE45" s="137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37"/>
      <c r="CE46" s="137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37"/>
      <c r="CE47" s="137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37"/>
      <c r="CE48" s="137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37"/>
      <c r="CE49" s="137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37"/>
      <c r="CE50" s="137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37"/>
      <c r="CE51" s="137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37"/>
      <c r="CE52" s="137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37"/>
      <c r="CE53" s="137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37"/>
      <c r="CE54" s="137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37"/>
      <c r="CE55" s="137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37"/>
      <c r="CE56" s="137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37"/>
      <c r="CE57" s="137"/>
    </row>
  </sheetData>
  <sortState ref="A8:CD23">
    <sortCondition ref="A8:A23"/>
    <sortCondition ref="B8:B23"/>
    <sortCondition ref="C8:C23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&amp;L一部事務組合・広域連合の状況（令和1年度実績）</oddHeader>
  </headerFooter>
  <colBreaks count="5" manualBreakCount="5">
    <brk id="31" min="1" max="22" man="1"/>
    <brk id="41" min="1" max="22" man="1"/>
    <brk id="51" min="1" max="22" man="1"/>
    <brk id="61" min="1" max="22" man="1"/>
    <brk id="71" min="1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103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12" t="s">
        <v>1</v>
      </c>
      <c r="B2" s="112" t="s">
        <v>2</v>
      </c>
      <c r="C2" s="114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11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45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和歌山県</v>
      </c>
      <c r="B7" s="70" t="str">
        <f>組合状況!B7</f>
        <v>30000</v>
      </c>
      <c r="C7" s="69" t="s">
        <v>52</v>
      </c>
      <c r="D7" s="71">
        <f>SUM(E7,+H7)</f>
        <v>468</v>
      </c>
      <c r="E7" s="71">
        <f>SUM(F7:G7)</f>
        <v>159</v>
      </c>
      <c r="F7" s="71">
        <f>SUM(F$8:F$207)</f>
        <v>110</v>
      </c>
      <c r="G7" s="71">
        <f>SUM(G$8:G$207)</f>
        <v>49</v>
      </c>
      <c r="H7" s="71">
        <f>SUM(I7:L7)</f>
        <v>309</v>
      </c>
      <c r="I7" s="71">
        <f>SUM(I$8:I$207)</f>
        <v>233</v>
      </c>
      <c r="J7" s="71">
        <f>SUM(J$8:J$207)</f>
        <v>67</v>
      </c>
      <c r="K7" s="71">
        <f>SUM(K$8:K$207)</f>
        <v>8</v>
      </c>
      <c r="L7" s="71">
        <f>SUM(L$8:L$207)</f>
        <v>1</v>
      </c>
      <c r="M7" s="71">
        <f>SUM(N7,+Q7)</f>
        <v>39</v>
      </c>
      <c r="N7" s="71">
        <f>SUM(O7:P7)</f>
        <v>30</v>
      </c>
      <c r="O7" s="71">
        <f>SUM(O$8:O$207)</f>
        <v>22</v>
      </c>
      <c r="P7" s="71">
        <f>SUM(P$8:P$207)</f>
        <v>8</v>
      </c>
      <c r="Q7" s="71">
        <f>SUM(R7:U7)</f>
        <v>9</v>
      </c>
      <c r="R7" s="71">
        <f>SUM(R$8:R$207)</f>
        <v>9</v>
      </c>
      <c r="S7" s="71">
        <f>SUM(S$8:S$207)</f>
        <v>0</v>
      </c>
      <c r="T7" s="71">
        <f>SUM(T$8:T$207)</f>
        <v>0</v>
      </c>
      <c r="U7" s="71">
        <f>SUM(U$8:U$207)</f>
        <v>0</v>
      </c>
      <c r="V7" s="71">
        <f t="shared" ref="V7:AD7" si="0">SUM(D7,+M7)</f>
        <v>507</v>
      </c>
      <c r="W7" s="71">
        <f t="shared" si="0"/>
        <v>189</v>
      </c>
      <c r="X7" s="71">
        <f t="shared" si="0"/>
        <v>132</v>
      </c>
      <c r="Y7" s="71">
        <f t="shared" si="0"/>
        <v>57</v>
      </c>
      <c r="Z7" s="71">
        <f t="shared" si="0"/>
        <v>318</v>
      </c>
      <c r="AA7" s="71">
        <f t="shared" si="0"/>
        <v>242</v>
      </c>
      <c r="AB7" s="71">
        <f t="shared" si="0"/>
        <v>67</v>
      </c>
      <c r="AC7" s="71">
        <f t="shared" si="0"/>
        <v>8</v>
      </c>
      <c r="AD7" s="71">
        <f t="shared" si="0"/>
        <v>1</v>
      </c>
    </row>
    <row r="8" spans="1:30" s="10" customFormat="1" ht="13.5" customHeight="1">
      <c r="A8" s="60" t="s">
        <v>100</v>
      </c>
      <c r="B8" s="61" t="s">
        <v>110</v>
      </c>
      <c r="C8" s="62" t="s">
        <v>111</v>
      </c>
      <c r="D8" s="63">
        <f>SUM(E8,+H8)</f>
        <v>203</v>
      </c>
      <c r="E8" s="63">
        <f>SUM(F8:G8)</f>
        <v>66</v>
      </c>
      <c r="F8" s="63">
        <v>20</v>
      </c>
      <c r="G8" s="63">
        <v>46</v>
      </c>
      <c r="H8" s="63">
        <f>SUM(I8:L8)</f>
        <v>137</v>
      </c>
      <c r="I8" s="63">
        <v>100</v>
      </c>
      <c r="J8" s="63">
        <v>37</v>
      </c>
      <c r="K8" s="63">
        <v>0</v>
      </c>
      <c r="L8" s="63">
        <v>0</v>
      </c>
      <c r="M8" s="63">
        <f>SUM(N8,+Q8)</f>
        <v>7</v>
      </c>
      <c r="N8" s="63">
        <f>SUM(O8:P8)</f>
        <v>7</v>
      </c>
      <c r="O8" s="63">
        <v>3</v>
      </c>
      <c r="P8" s="63">
        <v>4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210</v>
      </c>
      <c r="W8" s="63">
        <f>SUM(E8,+N8)</f>
        <v>73</v>
      </c>
      <c r="X8" s="63">
        <f>SUM(F8,+O8)</f>
        <v>23</v>
      </c>
      <c r="Y8" s="63">
        <f>SUM(G8,+P8)</f>
        <v>50</v>
      </c>
      <c r="Z8" s="63">
        <f>SUM(H8,+Q8)</f>
        <v>137</v>
      </c>
      <c r="AA8" s="63">
        <f>SUM(I8,+R8)</f>
        <v>100</v>
      </c>
      <c r="AB8" s="63">
        <f>SUM(J8,+S8)</f>
        <v>37</v>
      </c>
      <c r="AC8" s="63">
        <f>SUM(K8,+T8)</f>
        <v>0</v>
      </c>
      <c r="AD8" s="63">
        <f>SUM(L8,+U8)</f>
        <v>0</v>
      </c>
    </row>
    <row r="9" spans="1:30" s="10" customFormat="1" ht="13.5" customHeight="1">
      <c r="A9" s="60" t="s">
        <v>100</v>
      </c>
      <c r="B9" s="61" t="s">
        <v>114</v>
      </c>
      <c r="C9" s="62" t="s">
        <v>115</v>
      </c>
      <c r="D9" s="63">
        <f>SUM(E9,+H9)</f>
        <v>41</v>
      </c>
      <c r="E9" s="63">
        <f>SUM(F9:G9)</f>
        <v>9</v>
      </c>
      <c r="F9" s="63">
        <v>9</v>
      </c>
      <c r="G9" s="63">
        <v>0</v>
      </c>
      <c r="H9" s="63">
        <f>SUM(I9:L9)</f>
        <v>32</v>
      </c>
      <c r="I9" s="63">
        <v>32</v>
      </c>
      <c r="J9" s="63">
        <v>0</v>
      </c>
      <c r="K9" s="63">
        <v>0</v>
      </c>
      <c r="L9" s="63">
        <v>0</v>
      </c>
      <c r="M9" s="63">
        <f>SUM(N9,+Q9)</f>
        <v>2</v>
      </c>
      <c r="N9" s="63">
        <f>SUM(O9:P9)</f>
        <v>2</v>
      </c>
      <c r="O9" s="63">
        <v>2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43</v>
      </c>
      <c r="W9" s="63">
        <f>SUM(E9,+N9)</f>
        <v>11</v>
      </c>
      <c r="X9" s="63">
        <f>SUM(F9,+O9)</f>
        <v>11</v>
      </c>
      <c r="Y9" s="63">
        <f>SUM(G9,+P9)</f>
        <v>0</v>
      </c>
      <c r="Z9" s="63">
        <f>SUM(H9,+Q9)</f>
        <v>32</v>
      </c>
      <c r="AA9" s="63">
        <f>SUM(I9,+R9)</f>
        <v>32</v>
      </c>
      <c r="AB9" s="63">
        <f>SUM(J9,+S9)</f>
        <v>0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100</v>
      </c>
      <c r="B10" s="61" t="s">
        <v>116</v>
      </c>
      <c r="C10" s="62" t="s">
        <v>117</v>
      </c>
      <c r="D10" s="63">
        <f>SUM(E10,+H10)</f>
        <v>23</v>
      </c>
      <c r="E10" s="63">
        <f>SUM(F10:G10)</f>
        <v>11</v>
      </c>
      <c r="F10" s="63">
        <v>11</v>
      </c>
      <c r="G10" s="63">
        <v>0</v>
      </c>
      <c r="H10" s="63">
        <f>SUM(I10:L10)</f>
        <v>12</v>
      </c>
      <c r="I10" s="63">
        <v>10</v>
      </c>
      <c r="J10" s="63">
        <v>0</v>
      </c>
      <c r="K10" s="63">
        <v>2</v>
      </c>
      <c r="L10" s="63">
        <v>0</v>
      </c>
      <c r="M10" s="63">
        <f>SUM(N10,+Q10)</f>
        <v>4</v>
      </c>
      <c r="N10" s="63">
        <f>SUM(O10:P10)</f>
        <v>1</v>
      </c>
      <c r="O10" s="63">
        <v>1</v>
      </c>
      <c r="P10" s="63">
        <v>0</v>
      </c>
      <c r="Q10" s="63">
        <f>SUM(R10:U10)</f>
        <v>3</v>
      </c>
      <c r="R10" s="63">
        <v>3</v>
      </c>
      <c r="S10" s="63">
        <v>0</v>
      </c>
      <c r="T10" s="63">
        <v>0</v>
      </c>
      <c r="U10" s="63">
        <v>0</v>
      </c>
      <c r="V10" s="63">
        <f>SUM(D10,+M10)</f>
        <v>27</v>
      </c>
      <c r="W10" s="63">
        <f>SUM(E10,+N10)</f>
        <v>12</v>
      </c>
      <c r="X10" s="63">
        <f>SUM(F10,+O10)</f>
        <v>12</v>
      </c>
      <c r="Y10" s="63">
        <f>SUM(G10,+P10)</f>
        <v>0</v>
      </c>
      <c r="Z10" s="63">
        <f>SUM(H10,+Q10)</f>
        <v>15</v>
      </c>
      <c r="AA10" s="63">
        <f>SUM(I10,+R10)</f>
        <v>13</v>
      </c>
      <c r="AB10" s="63">
        <f>SUM(J10,+S10)</f>
        <v>0</v>
      </c>
      <c r="AC10" s="63">
        <f>SUM(K10,+T10)</f>
        <v>2</v>
      </c>
      <c r="AD10" s="63">
        <f>SUM(L10,+U10)</f>
        <v>0</v>
      </c>
    </row>
    <row r="11" spans="1:30" s="10" customFormat="1" ht="13.5" customHeight="1">
      <c r="A11" s="60" t="s">
        <v>100</v>
      </c>
      <c r="B11" s="61" t="s">
        <v>118</v>
      </c>
      <c r="C11" s="62" t="s">
        <v>119</v>
      </c>
      <c r="D11" s="63">
        <f>SUM(E11,+H11)</f>
        <v>6</v>
      </c>
      <c r="E11" s="63">
        <f>SUM(F11:G11)</f>
        <v>4</v>
      </c>
      <c r="F11" s="63">
        <v>4</v>
      </c>
      <c r="G11" s="63">
        <v>0</v>
      </c>
      <c r="H11" s="63">
        <f>SUM(I11:L11)</f>
        <v>2</v>
      </c>
      <c r="I11" s="63">
        <v>2</v>
      </c>
      <c r="J11" s="63">
        <v>0</v>
      </c>
      <c r="K11" s="63">
        <v>0</v>
      </c>
      <c r="L11" s="63">
        <v>0</v>
      </c>
      <c r="M11" s="63">
        <f>SUM(N11,+Q11)</f>
        <v>5</v>
      </c>
      <c r="N11" s="63">
        <f>SUM(O11:P11)</f>
        <v>3</v>
      </c>
      <c r="O11" s="63">
        <v>3</v>
      </c>
      <c r="P11" s="63">
        <v>0</v>
      </c>
      <c r="Q11" s="63">
        <f>SUM(R11:U11)</f>
        <v>2</v>
      </c>
      <c r="R11" s="63">
        <v>2</v>
      </c>
      <c r="S11" s="63">
        <v>0</v>
      </c>
      <c r="T11" s="63">
        <v>0</v>
      </c>
      <c r="U11" s="63">
        <v>0</v>
      </c>
      <c r="V11" s="63">
        <f>SUM(D11,+M11)</f>
        <v>11</v>
      </c>
      <c r="W11" s="63">
        <f>SUM(E11,+N11)</f>
        <v>7</v>
      </c>
      <c r="X11" s="63">
        <f>SUM(F11,+O11)</f>
        <v>7</v>
      </c>
      <c r="Y11" s="63">
        <f>SUM(G11,+P11)</f>
        <v>0</v>
      </c>
      <c r="Z11" s="63">
        <f>SUM(H11,+Q11)</f>
        <v>4</v>
      </c>
      <c r="AA11" s="63">
        <f>SUM(I11,+R11)</f>
        <v>4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100</v>
      </c>
      <c r="B12" s="61" t="s">
        <v>120</v>
      </c>
      <c r="C12" s="62" t="s">
        <v>121</v>
      </c>
      <c r="D12" s="63">
        <f>SUM(E12,+H12)</f>
        <v>2</v>
      </c>
      <c r="E12" s="63">
        <f>SUM(F12:G12)</f>
        <v>2</v>
      </c>
      <c r="F12" s="63">
        <v>2</v>
      </c>
      <c r="G12" s="63">
        <v>0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1</v>
      </c>
      <c r="N12" s="63">
        <f>SUM(O12:P12)</f>
        <v>1</v>
      </c>
      <c r="O12" s="63">
        <v>1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3</v>
      </c>
      <c r="W12" s="63">
        <f>SUM(E12,+N12)</f>
        <v>3</v>
      </c>
      <c r="X12" s="63">
        <f>SUM(F12,+O12)</f>
        <v>3</v>
      </c>
      <c r="Y12" s="63">
        <f>SUM(G12,+P12)</f>
        <v>0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100</v>
      </c>
      <c r="B13" s="61" t="s">
        <v>122</v>
      </c>
      <c r="C13" s="62" t="s">
        <v>123</v>
      </c>
      <c r="D13" s="63">
        <f>SUM(E13,+H13)</f>
        <v>13</v>
      </c>
      <c r="E13" s="63">
        <f>SUM(F13:G13)</f>
        <v>8</v>
      </c>
      <c r="F13" s="63">
        <v>6</v>
      </c>
      <c r="G13" s="63">
        <v>2</v>
      </c>
      <c r="H13" s="63">
        <f>SUM(I13:L13)</f>
        <v>5</v>
      </c>
      <c r="I13" s="63">
        <v>2</v>
      </c>
      <c r="J13" s="63">
        <v>2</v>
      </c>
      <c r="K13" s="63">
        <v>1</v>
      </c>
      <c r="L13" s="63">
        <v>0</v>
      </c>
      <c r="M13" s="63">
        <f>SUM(N13,+Q13)</f>
        <v>1</v>
      </c>
      <c r="N13" s="63">
        <f>SUM(O13:P13)</f>
        <v>1</v>
      </c>
      <c r="O13" s="63">
        <v>1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14</v>
      </c>
      <c r="W13" s="63">
        <f>SUM(E13,+N13)</f>
        <v>9</v>
      </c>
      <c r="X13" s="63">
        <f>SUM(F13,+O13)</f>
        <v>7</v>
      </c>
      <c r="Y13" s="63">
        <f>SUM(G13,+P13)</f>
        <v>2</v>
      </c>
      <c r="Z13" s="63">
        <f>SUM(H13,+Q13)</f>
        <v>5</v>
      </c>
      <c r="AA13" s="63">
        <f>SUM(I13,+R13)</f>
        <v>2</v>
      </c>
      <c r="AB13" s="63">
        <f>SUM(J13,+S13)</f>
        <v>2</v>
      </c>
      <c r="AC13" s="63">
        <f>SUM(K13,+T13)</f>
        <v>1</v>
      </c>
      <c r="AD13" s="63">
        <f>SUM(L13,+U13)</f>
        <v>0</v>
      </c>
    </row>
    <row r="14" spans="1:30" s="10" customFormat="1" ht="13.5" customHeight="1">
      <c r="A14" s="60" t="s">
        <v>100</v>
      </c>
      <c r="B14" s="61" t="s">
        <v>125</v>
      </c>
      <c r="C14" s="62" t="s">
        <v>126</v>
      </c>
      <c r="D14" s="63">
        <f>SUM(E14,+H14)</f>
        <v>12</v>
      </c>
      <c r="E14" s="63">
        <f>SUM(F14:G14)</f>
        <v>4</v>
      </c>
      <c r="F14" s="63">
        <v>4</v>
      </c>
      <c r="G14" s="63">
        <v>0</v>
      </c>
      <c r="H14" s="63">
        <f>SUM(I14:L14)</f>
        <v>8</v>
      </c>
      <c r="I14" s="63">
        <v>0</v>
      </c>
      <c r="J14" s="63">
        <v>8</v>
      </c>
      <c r="K14" s="63">
        <v>0</v>
      </c>
      <c r="L14" s="63">
        <v>0</v>
      </c>
      <c r="M14" s="63">
        <f>SUM(N14,+Q14)</f>
        <v>0</v>
      </c>
      <c r="N14" s="63">
        <f>SUM(O14:P14)</f>
        <v>0</v>
      </c>
      <c r="O14" s="63">
        <v>0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12</v>
      </c>
      <c r="W14" s="63">
        <f>SUM(E14,+N14)</f>
        <v>4</v>
      </c>
      <c r="X14" s="63">
        <f>SUM(F14,+O14)</f>
        <v>4</v>
      </c>
      <c r="Y14" s="63">
        <f>SUM(G14,+P14)</f>
        <v>0</v>
      </c>
      <c r="Z14" s="63">
        <f>SUM(H14,+Q14)</f>
        <v>8</v>
      </c>
      <c r="AA14" s="63">
        <f>SUM(I14,+R14)</f>
        <v>0</v>
      </c>
      <c r="AB14" s="63">
        <f>SUM(J14,+S14)</f>
        <v>8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100</v>
      </c>
      <c r="B15" s="61" t="s">
        <v>128</v>
      </c>
      <c r="C15" s="62" t="s">
        <v>129</v>
      </c>
      <c r="D15" s="63">
        <f>SUM(E15,+H15)</f>
        <v>53</v>
      </c>
      <c r="E15" s="63">
        <f>SUM(F15:G15)</f>
        <v>6</v>
      </c>
      <c r="F15" s="63">
        <v>6</v>
      </c>
      <c r="G15" s="63">
        <v>0</v>
      </c>
      <c r="H15" s="63">
        <f>SUM(I15:L15)</f>
        <v>47</v>
      </c>
      <c r="I15" s="63">
        <v>47</v>
      </c>
      <c r="J15" s="63">
        <v>0</v>
      </c>
      <c r="K15" s="63">
        <v>0</v>
      </c>
      <c r="L15" s="63">
        <v>0</v>
      </c>
      <c r="M15" s="63">
        <f>SUM(N15,+Q15)</f>
        <v>5</v>
      </c>
      <c r="N15" s="63">
        <f>SUM(O15:P15)</f>
        <v>1</v>
      </c>
      <c r="O15" s="63">
        <v>1</v>
      </c>
      <c r="P15" s="63">
        <v>0</v>
      </c>
      <c r="Q15" s="63">
        <f>SUM(R15:U15)</f>
        <v>4</v>
      </c>
      <c r="R15" s="63">
        <v>4</v>
      </c>
      <c r="S15" s="63">
        <v>0</v>
      </c>
      <c r="T15" s="63">
        <v>0</v>
      </c>
      <c r="U15" s="63">
        <v>0</v>
      </c>
      <c r="V15" s="63">
        <f>SUM(D15,+M15)</f>
        <v>58</v>
      </c>
      <c r="W15" s="63">
        <f>SUM(E15,+N15)</f>
        <v>7</v>
      </c>
      <c r="X15" s="63">
        <f>SUM(F15,+O15)</f>
        <v>7</v>
      </c>
      <c r="Y15" s="63">
        <f>SUM(G15,+P15)</f>
        <v>0</v>
      </c>
      <c r="Z15" s="63">
        <f>SUM(H15,+Q15)</f>
        <v>51</v>
      </c>
      <c r="AA15" s="63">
        <f>SUM(I15,+R15)</f>
        <v>51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100</v>
      </c>
      <c r="B16" s="61" t="s">
        <v>131</v>
      </c>
      <c r="C16" s="62" t="s">
        <v>132</v>
      </c>
      <c r="D16" s="63">
        <f>SUM(E16,+H16)</f>
        <v>19</v>
      </c>
      <c r="E16" s="63">
        <f>SUM(F16:G16)</f>
        <v>5</v>
      </c>
      <c r="F16" s="63">
        <v>5</v>
      </c>
      <c r="G16" s="63">
        <v>0</v>
      </c>
      <c r="H16" s="63">
        <f>SUM(I16:L16)</f>
        <v>14</v>
      </c>
      <c r="I16" s="63">
        <v>14</v>
      </c>
      <c r="J16" s="63">
        <v>0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19</v>
      </c>
      <c r="W16" s="63">
        <f>SUM(E16,+N16)</f>
        <v>5</v>
      </c>
      <c r="X16" s="63">
        <f>SUM(F16,+O16)</f>
        <v>5</v>
      </c>
      <c r="Y16" s="63">
        <f>SUM(G16,+P16)</f>
        <v>0</v>
      </c>
      <c r="Z16" s="63">
        <f>SUM(H16,+Q16)</f>
        <v>14</v>
      </c>
      <c r="AA16" s="63">
        <f>SUM(I16,+R16)</f>
        <v>14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100</v>
      </c>
      <c r="B17" s="61" t="s">
        <v>133</v>
      </c>
      <c r="C17" s="62" t="s">
        <v>134</v>
      </c>
      <c r="D17" s="63">
        <f>SUM(E17,+H17)</f>
        <v>2</v>
      </c>
      <c r="E17" s="63">
        <f>SUM(F17:G17)</f>
        <v>2</v>
      </c>
      <c r="F17" s="63">
        <v>2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2</v>
      </c>
      <c r="N17" s="63">
        <f>SUM(O17:P17)</f>
        <v>2</v>
      </c>
      <c r="O17" s="63">
        <v>2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4</v>
      </c>
      <c r="W17" s="63">
        <f>SUM(E17,+N17)</f>
        <v>4</v>
      </c>
      <c r="X17" s="63">
        <f>SUM(F17,+O17)</f>
        <v>4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100</v>
      </c>
      <c r="B18" s="61" t="s">
        <v>136</v>
      </c>
      <c r="C18" s="62" t="s">
        <v>137</v>
      </c>
      <c r="D18" s="63">
        <f>SUM(E18,+H18)</f>
        <v>3</v>
      </c>
      <c r="E18" s="63">
        <f>SUM(F18:G18)</f>
        <v>3</v>
      </c>
      <c r="F18" s="63">
        <v>3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1</v>
      </c>
      <c r="N18" s="63">
        <f>SUM(O18:P18)</f>
        <v>1</v>
      </c>
      <c r="O18" s="63">
        <v>1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4</v>
      </c>
      <c r="W18" s="63">
        <f>SUM(E18,+N18)</f>
        <v>4</v>
      </c>
      <c r="X18" s="63">
        <f>SUM(F18,+O18)</f>
        <v>4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100</v>
      </c>
      <c r="B19" s="61" t="s">
        <v>138</v>
      </c>
      <c r="C19" s="62" t="s">
        <v>139</v>
      </c>
      <c r="D19" s="63">
        <f>SUM(E19,+H19)</f>
        <v>1</v>
      </c>
      <c r="E19" s="63">
        <f>SUM(F19:G19)</f>
        <v>1</v>
      </c>
      <c r="F19" s="63">
        <v>1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1</v>
      </c>
      <c r="W19" s="63">
        <f>SUM(E19,+N19)</f>
        <v>1</v>
      </c>
      <c r="X19" s="63">
        <f>SUM(F19,+O19)</f>
        <v>1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100</v>
      </c>
      <c r="B20" s="61" t="s">
        <v>141</v>
      </c>
      <c r="C20" s="62" t="s">
        <v>142</v>
      </c>
      <c r="D20" s="63">
        <f>SUM(E20,+H20)</f>
        <v>2</v>
      </c>
      <c r="E20" s="63">
        <f>SUM(F20:G20)</f>
        <v>1</v>
      </c>
      <c r="F20" s="63">
        <v>1</v>
      </c>
      <c r="G20" s="63">
        <v>0</v>
      </c>
      <c r="H20" s="63">
        <f>SUM(I20:L20)</f>
        <v>1</v>
      </c>
      <c r="I20" s="63">
        <v>0</v>
      </c>
      <c r="J20" s="63">
        <v>0</v>
      </c>
      <c r="K20" s="63">
        <v>1</v>
      </c>
      <c r="L20" s="63">
        <v>0</v>
      </c>
      <c r="M20" s="63">
        <f>SUM(N20,+Q20)</f>
        <v>1</v>
      </c>
      <c r="N20" s="63">
        <f>SUM(O20:P20)</f>
        <v>1</v>
      </c>
      <c r="O20" s="63">
        <v>1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3</v>
      </c>
      <c r="W20" s="63">
        <f>SUM(E20,+N20)</f>
        <v>2</v>
      </c>
      <c r="X20" s="63">
        <f>SUM(F20,+O20)</f>
        <v>2</v>
      </c>
      <c r="Y20" s="63">
        <f>SUM(G20,+P20)</f>
        <v>0</v>
      </c>
      <c r="Z20" s="63">
        <f>SUM(H20,+Q20)</f>
        <v>1</v>
      </c>
      <c r="AA20" s="63">
        <f>SUM(I20,+R20)</f>
        <v>0</v>
      </c>
      <c r="AB20" s="63">
        <f>SUM(J20,+S20)</f>
        <v>0</v>
      </c>
      <c r="AC20" s="63">
        <f>SUM(K20,+T20)</f>
        <v>1</v>
      </c>
      <c r="AD20" s="63">
        <f>SUM(L20,+U20)</f>
        <v>0</v>
      </c>
    </row>
    <row r="21" spans="1:30" s="10" customFormat="1" ht="13.5" customHeight="1">
      <c r="A21" s="60" t="s">
        <v>100</v>
      </c>
      <c r="B21" s="61" t="s">
        <v>143</v>
      </c>
      <c r="C21" s="62" t="s">
        <v>144</v>
      </c>
      <c r="D21" s="63">
        <f>SUM(E21,+H21)</f>
        <v>8</v>
      </c>
      <c r="E21" s="63">
        <f>SUM(F21:G21)</f>
        <v>2</v>
      </c>
      <c r="F21" s="63">
        <v>2</v>
      </c>
      <c r="G21" s="63">
        <v>0</v>
      </c>
      <c r="H21" s="63">
        <f>SUM(I21:L21)</f>
        <v>6</v>
      </c>
      <c r="I21" s="63">
        <v>6</v>
      </c>
      <c r="J21" s="63">
        <v>0</v>
      </c>
      <c r="K21" s="63">
        <v>0</v>
      </c>
      <c r="L21" s="63">
        <v>0</v>
      </c>
      <c r="M21" s="63">
        <f>SUM(N21,+Q21)</f>
        <v>0</v>
      </c>
      <c r="N21" s="63">
        <f>SUM(O21:P21)</f>
        <v>0</v>
      </c>
      <c r="O21" s="63">
        <v>0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8</v>
      </c>
      <c r="W21" s="63">
        <f>SUM(E21,+N21)</f>
        <v>2</v>
      </c>
      <c r="X21" s="63">
        <f>SUM(F21,+O21)</f>
        <v>2</v>
      </c>
      <c r="Y21" s="63">
        <f>SUM(G21,+P21)</f>
        <v>0</v>
      </c>
      <c r="Z21" s="63">
        <f>SUM(H21,+Q21)</f>
        <v>6</v>
      </c>
      <c r="AA21" s="63">
        <f>SUM(I21,+R21)</f>
        <v>6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100</v>
      </c>
      <c r="B22" s="61" t="s">
        <v>145</v>
      </c>
      <c r="C22" s="62" t="s">
        <v>146</v>
      </c>
      <c r="D22" s="63">
        <f>SUM(E22,+H22)</f>
        <v>5</v>
      </c>
      <c r="E22" s="63">
        <f>SUM(F22:G22)</f>
        <v>1</v>
      </c>
      <c r="F22" s="63">
        <v>1</v>
      </c>
      <c r="G22" s="63">
        <v>0</v>
      </c>
      <c r="H22" s="63">
        <f>SUM(I22:L22)</f>
        <v>4</v>
      </c>
      <c r="I22" s="63">
        <v>0</v>
      </c>
      <c r="J22" s="63">
        <v>4</v>
      </c>
      <c r="K22" s="63">
        <v>0</v>
      </c>
      <c r="L22" s="63">
        <v>0</v>
      </c>
      <c r="M22" s="63">
        <f>SUM(N22,+Q22)</f>
        <v>1</v>
      </c>
      <c r="N22" s="63">
        <f>SUM(O22:P22)</f>
        <v>1</v>
      </c>
      <c r="O22" s="63">
        <v>1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6</v>
      </c>
      <c r="W22" s="63">
        <f>SUM(E22,+N22)</f>
        <v>2</v>
      </c>
      <c r="X22" s="63">
        <f>SUM(F22,+O22)</f>
        <v>2</v>
      </c>
      <c r="Y22" s="63">
        <f>SUM(G22,+P22)</f>
        <v>0</v>
      </c>
      <c r="Z22" s="63">
        <f>SUM(H22,+Q22)</f>
        <v>4</v>
      </c>
      <c r="AA22" s="63">
        <f>SUM(I22,+R22)</f>
        <v>0</v>
      </c>
      <c r="AB22" s="63">
        <f>SUM(J22,+S22)</f>
        <v>4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100</v>
      </c>
      <c r="B23" s="61" t="s">
        <v>148</v>
      </c>
      <c r="C23" s="62" t="s">
        <v>149</v>
      </c>
      <c r="D23" s="63">
        <f>SUM(E23,+H23)</f>
        <v>6</v>
      </c>
      <c r="E23" s="63">
        <f>SUM(F23:G23)</f>
        <v>6</v>
      </c>
      <c r="F23" s="63">
        <v>6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6</v>
      </c>
      <c r="W23" s="63">
        <f>SUM(E23,+N23)</f>
        <v>6</v>
      </c>
      <c r="X23" s="63">
        <f>SUM(F23,+O23)</f>
        <v>6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100</v>
      </c>
      <c r="B24" s="61" t="s">
        <v>151</v>
      </c>
      <c r="C24" s="62" t="s">
        <v>152</v>
      </c>
      <c r="D24" s="63">
        <f>SUM(E24,+H24)</f>
        <v>1</v>
      </c>
      <c r="E24" s="63">
        <f>SUM(F24:G24)</f>
        <v>1</v>
      </c>
      <c r="F24" s="63">
        <v>1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1</v>
      </c>
      <c r="W24" s="63">
        <f>SUM(E24,+N24)</f>
        <v>1</v>
      </c>
      <c r="X24" s="63">
        <f>SUM(F24,+O24)</f>
        <v>1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100</v>
      </c>
      <c r="B25" s="61" t="s">
        <v>153</v>
      </c>
      <c r="C25" s="62" t="s">
        <v>154</v>
      </c>
      <c r="D25" s="63">
        <f>SUM(E25,+H25)</f>
        <v>3</v>
      </c>
      <c r="E25" s="63">
        <f>SUM(F25:G25)</f>
        <v>3</v>
      </c>
      <c r="F25" s="63">
        <v>3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0</v>
      </c>
      <c r="N25" s="63">
        <f>SUM(O25:P25)</f>
        <v>0</v>
      </c>
      <c r="O25" s="63">
        <v>0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3</v>
      </c>
      <c r="W25" s="63">
        <f>SUM(E25,+N25)</f>
        <v>3</v>
      </c>
      <c r="X25" s="63">
        <f>SUM(F25,+O25)</f>
        <v>3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100</v>
      </c>
      <c r="B26" s="61" t="s">
        <v>155</v>
      </c>
      <c r="C26" s="62" t="s">
        <v>156</v>
      </c>
      <c r="D26" s="63">
        <f>SUM(E26,+H26)</f>
        <v>1</v>
      </c>
      <c r="E26" s="63">
        <f>SUM(F26:G26)</f>
        <v>1</v>
      </c>
      <c r="F26" s="63">
        <v>1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0</v>
      </c>
      <c r="N26" s="63">
        <f>SUM(O26:P26)</f>
        <v>0</v>
      </c>
      <c r="O26" s="63">
        <v>0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1</v>
      </c>
      <c r="W26" s="63">
        <f>SUM(E26,+N26)</f>
        <v>1</v>
      </c>
      <c r="X26" s="63">
        <f>SUM(F26,+O26)</f>
        <v>1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100</v>
      </c>
      <c r="B27" s="61" t="s">
        <v>157</v>
      </c>
      <c r="C27" s="62" t="s">
        <v>158</v>
      </c>
      <c r="D27" s="63">
        <f>SUM(E27,+H27)</f>
        <v>3</v>
      </c>
      <c r="E27" s="63">
        <f>SUM(F27:G27)</f>
        <v>3</v>
      </c>
      <c r="F27" s="63">
        <v>3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3</v>
      </c>
      <c r="N27" s="63">
        <f>SUM(O27:P27)</f>
        <v>3</v>
      </c>
      <c r="O27" s="63">
        <v>3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6</v>
      </c>
      <c r="W27" s="63">
        <f>SUM(E27,+N27)</f>
        <v>6</v>
      </c>
      <c r="X27" s="63">
        <f>SUM(F27,+O27)</f>
        <v>6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100</v>
      </c>
      <c r="B28" s="61" t="s">
        <v>159</v>
      </c>
      <c r="C28" s="62" t="s">
        <v>160</v>
      </c>
      <c r="D28" s="63">
        <f>SUM(E28,+H28)</f>
        <v>1</v>
      </c>
      <c r="E28" s="63">
        <f>SUM(F28:G28)</f>
        <v>1</v>
      </c>
      <c r="F28" s="63">
        <v>1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1</v>
      </c>
      <c r="N28" s="63">
        <f>SUM(O28:P28)</f>
        <v>1</v>
      </c>
      <c r="O28" s="63">
        <v>1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2</v>
      </c>
      <c r="W28" s="63">
        <f>SUM(E28,+N28)</f>
        <v>2</v>
      </c>
      <c r="X28" s="63">
        <f>SUM(F28,+O28)</f>
        <v>2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100</v>
      </c>
      <c r="B29" s="61" t="s">
        <v>162</v>
      </c>
      <c r="C29" s="62" t="s">
        <v>163</v>
      </c>
      <c r="D29" s="63">
        <f>SUM(E29,+H29)</f>
        <v>1</v>
      </c>
      <c r="E29" s="63">
        <f>SUM(F29:G29)</f>
        <v>1</v>
      </c>
      <c r="F29" s="63">
        <v>1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1</v>
      </c>
      <c r="N29" s="63">
        <f>SUM(O29:P29)</f>
        <v>1</v>
      </c>
      <c r="O29" s="63">
        <v>1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2</v>
      </c>
      <c r="W29" s="63">
        <f>SUM(E29,+N29)</f>
        <v>2</v>
      </c>
      <c r="X29" s="63">
        <f>SUM(F29,+O29)</f>
        <v>2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100</v>
      </c>
      <c r="B30" s="61" t="s">
        <v>164</v>
      </c>
      <c r="C30" s="62" t="s">
        <v>165</v>
      </c>
      <c r="D30" s="63">
        <f>SUM(E30,+H30)</f>
        <v>16</v>
      </c>
      <c r="E30" s="63">
        <f>SUM(F30:G30)</f>
        <v>3</v>
      </c>
      <c r="F30" s="63">
        <v>2</v>
      </c>
      <c r="G30" s="63">
        <v>1</v>
      </c>
      <c r="H30" s="63">
        <f>SUM(I30:L30)</f>
        <v>13</v>
      </c>
      <c r="I30" s="63">
        <v>4</v>
      </c>
      <c r="J30" s="63">
        <v>6</v>
      </c>
      <c r="K30" s="63">
        <v>2</v>
      </c>
      <c r="L30" s="63">
        <v>1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16</v>
      </c>
      <c r="W30" s="63">
        <f>SUM(E30,+N30)</f>
        <v>3</v>
      </c>
      <c r="X30" s="63">
        <f>SUM(F30,+O30)</f>
        <v>2</v>
      </c>
      <c r="Y30" s="63">
        <f>SUM(G30,+P30)</f>
        <v>1</v>
      </c>
      <c r="Z30" s="63">
        <f>SUM(H30,+Q30)</f>
        <v>13</v>
      </c>
      <c r="AA30" s="63">
        <f>SUM(I30,+R30)</f>
        <v>4</v>
      </c>
      <c r="AB30" s="63">
        <f>SUM(J30,+S30)</f>
        <v>6</v>
      </c>
      <c r="AC30" s="63">
        <f>SUM(K30,+T30)</f>
        <v>2</v>
      </c>
      <c r="AD30" s="63">
        <f>SUM(L30,+U30)</f>
        <v>1</v>
      </c>
    </row>
    <row r="31" spans="1:30" s="10" customFormat="1" ht="13.5" customHeight="1">
      <c r="A31" s="60" t="s">
        <v>100</v>
      </c>
      <c r="B31" s="61" t="s">
        <v>166</v>
      </c>
      <c r="C31" s="62" t="s">
        <v>167</v>
      </c>
      <c r="D31" s="63">
        <f>SUM(E31,+H31)</f>
        <v>3</v>
      </c>
      <c r="E31" s="63">
        <f>SUM(F31:G31)</f>
        <v>3</v>
      </c>
      <c r="F31" s="63">
        <v>3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3</v>
      </c>
      <c r="W31" s="63">
        <f>SUM(E31,+N31)</f>
        <v>3</v>
      </c>
      <c r="X31" s="63">
        <f>SUM(F31,+O31)</f>
        <v>3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100</v>
      </c>
      <c r="B32" s="61" t="s">
        <v>168</v>
      </c>
      <c r="C32" s="62" t="s">
        <v>169</v>
      </c>
      <c r="D32" s="63">
        <f>SUM(E32,+H32)</f>
        <v>5</v>
      </c>
      <c r="E32" s="63">
        <f>SUM(F32:G32)</f>
        <v>0</v>
      </c>
      <c r="F32" s="63">
        <v>0</v>
      </c>
      <c r="G32" s="63">
        <v>0</v>
      </c>
      <c r="H32" s="63">
        <f>SUM(I32:L32)</f>
        <v>5</v>
      </c>
      <c r="I32" s="63">
        <v>0</v>
      </c>
      <c r="J32" s="63">
        <v>3</v>
      </c>
      <c r="K32" s="63">
        <v>2</v>
      </c>
      <c r="L32" s="63">
        <v>0</v>
      </c>
      <c r="M32" s="63">
        <f>SUM(N32,+Q32)</f>
        <v>4</v>
      </c>
      <c r="N32" s="63">
        <f>SUM(O32:P32)</f>
        <v>4</v>
      </c>
      <c r="O32" s="63">
        <v>0</v>
      </c>
      <c r="P32" s="63">
        <v>4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9</v>
      </c>
      <c r="W32" s="63">
        <f>SUM(E32,+N32)</f>
        <v>4</v>
      </c>
      <c r="X32" s="63">
        <f>SUM(F32,+O32)</f>
        <v>0</v>
      </c>
      <c r="Y32" s="63">
        <f>SUM(G32,+P32)</f>
        <v>4</v>
      </c>
      <c r="Z32" s="63">
        <f>SUM(H32,+Q32)</f>
        <v>5</v>
      </c>
      <c r="AA32" s="63">
        <f>SUM(I32,+R32)</f>
        <v>0</v>
      </c>
      <c r="AB32" s="63">
        <f>SUM(J32,+S32)</f>
        <v>3</v>
      </c>
      <c r="AC32" s="63">
        <f>SUM(K32,+T32)</f>
        <v>2</v>
      </c>
      <c r="AD32" s="63">
        <f>SUM(L32,+U32)</f>
        <v>0</v>
      </c>
    </row>
    <row r="33" spans="1:30" s="10" customFormat="1" ht="13.5" customHeight="1">
      <c r="A33" s="60" t="s">
        <v>100</v>
      </c>
      <c r="B33" s="61" t="s">
        <v>170</v>
      </c>
      <c r="C33" s="62" t="s">
        <v>171</v>
      </c>
      <c r="D33" s="63">
        <f>SUM(E33,+H33)</f>
        <v>8</v>
      </c>
      <c r="E33" s="63">
        <f>SUM(F33:G33)</f>
        <v>3</v>
      </c>
      <c r="F33" s="63">
        <v>3</v>
      </c>
      <c r="G33" s="63">
        <v>0</v>
      </c>
      <c r="H33" s="63">
        <f>SUM(I33:L33)</f>
        <v>5</v>
      </c>
      <c r="I33" s="63">
        <v>0</v>
      </c>
      <c r="J33" s="63">
        <v>5</v>
      </c>
      <c r="K33" s="63">
        <v>0</v>
      </c>
      <c r="L33" s="63">
        <v>0</v>
      </c>
      <c r="M33" s="63">
        <f>SUM(N33,+Q33)</f>
        <v>0</v>
      </c>
      <c r="N33" s="63">
        <f>SUM(O33:P33)</f>
        <v>0</v>
      </c>
      <c r="O33" s="63">
        <v>0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8</v>
      </c>
      <c r="W33" s="63">
        <f>SUM(E33,+N33)</f>
        <v>3</v>
      </c>
      <c r="X33" s="63">
        <f>SUM(F33,+O33)</f>
        <v>3</v>
      </c>
      <c r="Y33" s="63">
        <f>SUM(G33,+P33)</f>
        <v>0</v>
      </c>
      <c r="Z33" s="63">
        <f>SUM(H33,+Q33)</f>
        <v>5</v>
      </c>
      <c r="AA33" s="63">
        <f>SUM(I33,+R33)</f>
        <v>0</v>
      </c>
      <c r="AB33" s="63">
        <f>SUM(J33,+S33)</f>
        <v>5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100</v>
      </c>
      <c r="B34" s="61" t="s">
        <v>173</v>
      </c>
      <c r="C34" s="62" t="s">
        <v>174</v>
      </c>
      <c r="D34" s="63">
        <f>SUM(E34,+H34)</f>
        <v>9</v>
      </c>
      <c r="E34" s="63">
        <f>SUM(F34:G34)</f>
        <v>2</v>
      </c>
      <c r="F34" s="63">
        <v>2</v>
      </c>
      <c r="G34" s="63">
        <v>0</v>
      </c>
      <c r="H34" s="63">
        <f>SUM(I34:L34)</f>
        <v>7</v>
      </c>
      <c r="I34" s="63">
        <v>5</v>
      </c>
      <c r="J34" s="63">
        <v>2</v>
      </c>
      <c r="K34" s="63">
        <v>0</v>
      </c>
      <c r="L34" s="63">
        <v>0</v>
      </c>
      <c r="M34" s="63">
        <f>SUM(N34,+Q34)</f>
        <v>0</v>
      </c>
      <c r="N34" s="63">
        <f>SUM(O34:P34)</f>
        <v>0</v>
      </c>
      <c r="O34" s="63">
        <v>0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9</v>
      </c>
      <c r="W34" s="63">
        <f>SUM(E34,+N34)</f>
        <v>2</v>
      </c>
      <c r="X34" s="63">
        <f>SUM(F34,+O34)</f>
        <v>2</v>
      </c>
      <c r="Y34" s="63">
        <f>SUM(G34,+P34)</f>
        <v>0</v>
      </c>
      <c r="Z34" s="63">
        <f>SUM(H34,+Q34)</f>
        <v>7</v>
      </c>
      <c r="AA34" s="63">
        <f>SUM(I34,+R34)</f>
        <v>5</v>
      </c>
      <c r="AB34" s="63">
        <f>SUM(J34,+S34)</f>
        <v>2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100</v>
      </c>
      <c r="B35" s="61" t="s">
        <v>176</v>
      </c>
      <c r="C35" s="62" t="s">
        <v>177</v>
      </c>
      <c r="D35" s="63">
        <f>SUM(E35,+H35)</f>
        <v>1</v>
      </c>
      <c r="E35" s="63">
        <f>SUM(F35:G35)</f>
        <v>1</v>
      </c>
      <c r="F35" s="63">
        <v>1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0</v>
      </c>
      <c r="N35" s="63">
        <f>SUM(O35:P35)</f>
        <v>0</v>
      </c>
      <c r="O35" s="63">
        <v>0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1</v>
      </c>
      <c r="W35" s="63">
        <f>SUM(E35,+N35)</f>
        <v>1</v>
      </c>
      <c r="X35" s="63">
        <f>SUM(F35,+O35)</f>
        <v>1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100</v>
      </c>
      <c r="B36" s="61" t="s">
        <v>178</v>
      </c>
      <c r="C36" s="62" t="s">
        <v>179</v>
      </c>
      <c r="D36" s="63">
        <f>SUM(E36,+H36)</f>
        <v>12</v>
      </c>
      <c r="E36" s="63">
        <f>SUM(F36:G36)</f>
        <v>1</v>
      </c>
      <c r="F36" s="63">
        <v>1</v>
      </c>
      <c r="G36" s="63">
        <v>0</v>
      </c>
      <c r="H36" s="63">
        <f>SUM(I36:L36)</f>
        <v>11</v>
      </c>
      <c r="I36" s="63">
        <v>11</v>
      </c>
      <c r="J36" s="63">
        <v>0</v>
      </c>
      <c r="K36" s="63">
        <v>0</v>
      </c>
      <c r="L36" s="63">
        <v>0</v>
      </c>
      <c r="M36" s="63">
        <f>SUM(N36,+Q36)</f>
        <v>0</v>
      </c>
      <c r="N36" s="63">
        <f>SUM(O36:P36)</f>
        <v>0</v>
      </c>
      <c r="O36" s="63">
        <v>0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12</v>
      </c>
      <c r="W36" s="63">
        <f>SUM(E36,+N36)</f>
        <v>1</v>
      </c>
      <c r="X36" s="63">
        <f>SUM(F36,+O36)</f>
        <v>1</v>
      </c>
      <c r="Y36" s="63">
        <f>SUM(G36,+P36)</f>
        <v>0</v>
      </c>
      <c r="Z36" s="63">
        <f>SUM(H36,+Q36)</f>
        <v>11</v>
      </c>
      <c r="AA36" s="63">
        <f>SUM(I36,+R36)</f>
        <v>11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100</v>
      </c>
      <c r="B37" s="61" t="s">
        <v>180</v>
      </c>
      <c r="C37" s="62" t="s">
        <v>181</v>
      </c>
      <c r="D37" s="63">
        <f>SUM(E37,+H37)</f>
        <v>5</v>
      </c>
      <c r="E37" s="63">
        <f>SUM(F37:G37)</f>
        <v>5</v>
      </c>
      <c r="F37" s="63">
        <v>5</v>
      </c>
      <c r="G37" s="63">
        <v>0</v>
      </c>
      <c r="H37" s="63">
        <f>SUM(I37:L37)</f>
        <v>0</v>
      </c>
      <c r="I37" s="63">
        <v>0</v>
      </c>
      <c r="J37" s="63">
        <v>0</v>
      </c>
      <c r="K37" s="63">
        <v>0</v>
      </c>
      <c r="L37" s="63">
        <v>0</v>
      </c>
      <c r="M37" s="63">
        <f>SUM(N37,+Q37)</f>
        <v>0</v>
      </c>
      <c r="N37" s="63">
        <f>SUM(O37:P37)</f>
        <v>0</v>
      </c>
      <c r="O37" s="63">
        <v>0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5</v>
      </c>
      <c r="W37" s="63">
        <f>SUM(E37,+N37)</f>
        <v>5</v>
      </c>
      <c r="X37" s="63">
        <f>SUM(F37,+O37)</f>
        <v>5</v>
      </c>
      <c r="Y37" s="63">
        <f>SUM(G37,+P37)</f>
        <v>0</v>
      </c>
      <c r="Z37" s="63">
        <f>SUM(H37,+Q37)</f>
        <v>0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37">
    <sortCondition ref="A8:A37"/>
    <sortCondition ref="B8:B37"/>
    <sortCondition ref="C8:C37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&amp;L廃棄物処理従事職員数（市区町村）（令和1年度実績）</oddHeader>
  </headerFooter>
  <colBreaks count="2" manualBreakCount="2">
    <brk id="12" min="1" max="36" man="1"/>
    <brk id="21" min="1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104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12" t="s">
        <v>1</v>
      </c>
      <c r="B2" s="112" t="s">
        <v>2</v>
      </c>
      <c r="C2" s="114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3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9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和歌山県</v>
      </c>
      <c r="B7" s="70" t="str">
        <f>組合状況!B7</f>
        <v>30000</v>
      </c>
      <c r="C7" s="69" t="s">
        <v>52</v>
      </c>
      <c r="D7" s="71">
        <f>SUM(E7,+H7)</f>
        <v>59</v>
      </c>
      <c r="E7" s="71">
        <f>SUM(F7:G7)</f>
        <v>47</v>
      </c>
      <c r="F7" s="71">
        <f>SUM(F$8:F$57)</f>
        <v>19</v>
      </c>
      <c r="G7" s="71">
        <f>SUM(G$8:G$57)</f>
        <v>28</v>
      </c>
      <c r="H7" s="71">
        <f>SUM(I7:L7)</f>
        <v>12</v>
      </c>
      <c r="I7" s="71">
        <f>SUM(I$8:I$57)</f>
        <v>4</v>
      </c>
      <c r="J7" s="71">
        <f>SUM(J$8:J$57)</f>
        <v>6</v>
      </c>
      <c r="K7" s="71">
        <f>SUM(K$8:K$57)</f>
        <v>2</v>
      </c>
      <c r="L7" s="71">
        <f>SUM(L$8:L$57)</f>
        <v>0</v>
      </c>
      <c r="M7" s="71">
        <f>SUM(N7,+Q7)</f>
        <v>80</v>
      </c>
      <c r="N7" s="71">
        <f>SUM(O7:P7)</f>
        <v>62</v>
      </c>
      <c r="O7" s="71">
        <f>SUM(O$8:O$57)</f>
        <v>27</v>
      </c>
      <c r="P7" s="71">
        <f>SUM(P$8:P$57)</f>
        <v>35</v>
      </c>
      <c r="Q7" s="71">
        <f>SUM(R7:U7)</f>
        <v>18</v>
      </c>
      <c r="R7" s="71">
        <f>SUM(R$8:R$57)</f>
        <v>0</v>
      </c>
      <c r="S7" s="71">
        <f>SUM(S$8:S$57)</f>
        <v>18</v>
      </c>
      <c r="T7" s="71">
        <f>SUM(T$8:T$57)</f>
        <v>0</v>
      </c>
      <c r="U7" s="71">
        <f>SUM(U$8:U$57)</f>
        <v>0</v>
      </c>
      <c r="V7" s="71">
        <f t="shared" ref="V7:AD7" si="0">SUM(D7,+M7)</f>
        <v>139</v>
      </c>
      <c r="W7" s="71">
        <f t="shared" si="0"/>
        <v>109</v>
      </c>
      <c r="X7" s="71">
        <f t="shared" si="0"/>
        <v>46</v>
      </c>
      <c r="Y7" s="71">
        <f t="shared" si="0"/>
        <v>63</v>
      </c>
      <c r="Z7" s="71">
        <f t="shared" si="0"/>
        <v>30</v>
      </c>
      <c r="AA7" s="71">
        <f t="shared" si="0"/>
        <v>4</v>
      </c>
      <c r="AB7" s="71">
        <f t="shared" si="0"/>
        <v>24</v>
      </c>
      <c r="AC7" s="71">
        <f t="shared" si="0"/>
        <v>2</v>
      </c>
      <c r="AD7" s="71">
        <f t="shared" si="0"/>
        <v>0</v>
      </c>
    </row>
    <row r="8" spans="1:30" s="53" customFormat="1" ht="13.5" customHeight="1">
      <c r="A8" s="65" t="s">
        <v>100</v>
      </c>
      <c r="B8" s="66" t="s">
        <v>183</v>
      </c>
      <c r="C8" s="64" t="s">
        <v>184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13</v>
      </c>
      <c r="N8" s="67">
        <f>SUM(O8:P8)</f>
        <v>13</v>
      </c>
      <c r="O8" s="67">
        <v>3</v>
      </c>
      <c r="P8" s="67">
        <v>10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13</v>
      </c>
      <c r="W8" s="67">
        <f>SUM(E8,+N8)</f>
        <v>13</v>
      </c>
      <c r="X8" s="67">
        <f>SUM(F8,+O8)</f>
        <v>3</v>
      </c>
      <c r="Y8" s="67">
        <f>SUM(G8,+P8)</f>
        <v>10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100</v>
      </c>
      <c r="B9" s="66" t="s">
        <v>186</v>
      </c>
      <c r="C9" s="64" t="s">
        <v>187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10</v>
      </c>
      <c r="N9" s="67">
        <f>SUM(O9:P9)</f>
        <v>4</v>
      </c>
      <c r="O9" s="67">
        <v>4</v>
      </c>
      <c r="P9" s="67">
        <v>0</v>
      </c>
      <c r="Q9" s="67">
        <f>SUM(R9:U9)</f>
        <v>6</v>
      </c>
      <c r="R9" s="67">
        <v>0</v>
      </c>
      <c r="S9" s="67">
        <v>6</v>
      </c>
      <c r="T9" s="67">
        <v>0</v>
      </c>
      <c r="U9" s="67">
        <v>0</v>
      </c>
      <c r="V9" s="67">
        <f>SUM(D9,+M9)</f>
        <v>10</v>
      </c>
      <c r="W9" s="67">
        <f>SUM(E9,+N9)</f>
        <v>4</v>
      </c>
      <c r="X9" s="67">
        <f>SUM(F9,+O9)</f>
        <v>4</v>
      </c>
      <c r="Y9" s="67">
        <f>SUM(G9,+P9)</f>
        <v>0</v>
      </c>
      <c r="Z9" s="67">
        <f>SUM(H9,+Q9)</f>
        <v>6</v>
      </c>
      <c r="AA9" s="67">
        <f>SUM(I9,+R9)</f>
        <v>0</v>
      </c>
      <c r="AB9" s="67">
        <f>SUM(J9,+S9)</f>
        <v>6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100</v>
      </c>
      <c r="B10" s="66" t="s">
        <v>188</v>
      </c>
      <c r="C10" s="64" t="s">
        <v>189</v>
      </c>
      <c r="D10" s="67">
        <f>SUM(E10,+H10)</f>
        <v>7</v>
      </c>
      <c r="E10" s="67">
        <f>SUM(F10:G10)</f>
        <v>2</v>
      </c>
      <c r="F10" s="67">
        <v>2</v>
      </c>
      <c r="G10" s="67">
        <v>0</v>
      </c>
      <c r="H10" s="67">
        <f>SUM(I10:L10)</f>
        <v>5</v>
      </c>
      <c r="I10" s="67">
        <v>4</v>
      </c>
      <c r="J10" s="67">
        <v>1</v>
      </c>
      <c r="K10" s="67">
        <v>0</v>
      </c>
      <c r="L10" s="67">
        <v>0</v>
      </c>
      <c r="M10" s="67">
        <f>SUM(N10,+Q10)</f>
        <v>7</v>
      </c>
      <c r="N10" s="67">
        <f>SUM(O10:P10)</f>
        <v>1</v>
      </c>
      <c r="O10" s="67">
        <v>1</v>
      </c>
      <c r="P10" s="67">
        <v>0</v>
      </c>
      <c r="Q10" s="67">
        <f>SUM(R10:U10)</f>
        <v>6</v>
      </c>
      <c r="R10" s="67">
        <v>0</v>
      </c>
      <c r="S10" s="67">
        <v>6</v>
      </c>
      <c r="T10" s="67">
        <v>0</v>
      </c>
      <c r="U10" s="67">
        <v>0</v>
      </c>
      <c r="V10" s="67">
        <f>SUM(D10,+M10)</f>
        <v>14</v>
      </c>
      <c r="W10" s="67">
        <f>SUM(E10,+N10)</f>
        <v>3</v>
      </c>
      <c r="X10" s="67">
        <f>SUM(F10,+O10)</f>
        <v>3</v>
      </c>
      <c r="Y10" s="67">
        <f>SUM(G10,+P10)</f>
        <v>0</v>
      </c>
      <c r="Z10" s="67">
        <f>SUM(H10,+Q10)</f>
        <v>11</v>
      </c>
      <c r="AA10" s="67">
        <f>SUM(I10,+R10)</f>
        <v>4</v>
      </c>
      <c r="AB10" s="67">
        <f>SUM(J10,+S10)</f>
        <v>7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100</v>
      </c>
      <c r="B11" s="66" t="s">
        <v>191</v>
      </c>
      <c r="C11" s="64" t="s">
        <v>192</v>
      </c>
      <c r="D11" s="67">
        <f>SUM(E11,+H11)</f>
        <v>2</v>
      </c>
      <c r="E11" s="67">
        <f>SUM(F11:G11)</f>
        <v>2</v>
      </c>
      <c r="F11" s="67">
        <v>2</v>
      </c>
      <c r="G11" s="67">
        <v>0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1</v>
      </c>
      <c r="N11" s="67">
        <f>SUM(O11:P11)</f>
        <v>1</v>
      </c>
      <c r="O11" s="67">
        <v>1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3</v>
      </c>
      <c r="W11" s="67">
        <f>SUM(E11,+N11)</f>
        <v>3</v>
      </c>
      <c r="X11" s="67">
        <f>SUM(F11,+O11)</f>
        <v>3</v>
      </c>
      <c r="Y11" s="67">
        <f>SUM(G11,+P11)</f>
        <v>0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100</v>
      </c>
      <c r="B12" s="66" t="s">
        <v>193</v>
      </c>
      <c r="C12" s="64" t="s">
        <v>194</v>
      </c>
      <c r="D12" s="67">
        <f>SUM(E12,+H12)</f>
        <v>2</v>
      </c>
      <c r="E12" s="67">
        <f>SUM(F12:G12)</f>
        <v>0</v>
      </c>
      <c r="F12" s="67">
        <v>0</v>
      </c>
      <c r="G12" s="67">
        <v>0</v>
      </c>
      <c r="H12" s="67">
        <f>SUM(I12:L12)</f>
        <v>2</v>
      </c>
      <c r="I12" s="67">
        <v>0</v>
      </c>
      <c r="J12" s="67">
        <v>0</v>
      </c>
      <c r="K12" s="67">
        <v>2</v>
      </c>
      <c r="L12" s="67">
        <v>0</v>
      </c>
      <c r="M12" s="67">
        <f>SUM(N12,+Q12)</f>
        <v>4</v>
      </c>
      <c r="N12" s="67">
        <f>SUM(O12:P12)</f>
        <v>4</v>
      </c>
      <c r="O12" s="67">
        <v>0</v>
      </c>
      <c r="P12" s="67">
        <v>4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6</v>
      </c>
      <c r="W12" s="67">
        <f>SUM(E12,+N12)</f>
        <v>4</v>
      </c>
      <c r="X12" s="67">
        <f>SUM(F12,+O12)</f>
        <v>0</v>
      </c>
      <c r="Y12" s="67">
        <f>SUM(G12,+P12)</f>
        <v>4</v>
      </c>
      <c r="Z12" s="67">
        <f>SUM(H12,+Q12)</f>
        <v>2</v>
      </c>
      <c r="AA12" s="67">
        <f>SUM(I12,+R12)</f>
        <v>0</v>
      </c>
      <c r="AB12" s="67">
        <f>SUM(J12,+S12)</f>
        <v>0</v>
      </c>
      <c r="AC12" s="67">
        <f>SUM(K12,+T12)</f>
        <v>2</v>
      </c>
      <c r="AD12" s="67">
        <f>SUM(L12,+U12)</f>
        <v>0</v>
      </c>
    </row>
    <row r="13" spans="1:30" s="53" customFormat="1" ht="13.5" customHeight="1">
      <c r="A13" s="65" t="s">
        <v>100</v>
      </c>
      <c r="B13" s="66" t="s">
        <v>195</v>
      </c>
      <c r="C13" s="64" t="s">
        <v>196</v>
      </c>
      <c r="D13" s="67">
        <f>SUM(E13,+H13)</f>
        <v>0</v>
      </c>
      <c r="E13" s="67">
        <f>SUM(F13:G13)</f>
        <v>0</v>
      </c>
      <c r="F13" s="67">
        <v>0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7</v>
      </c>
      <c r="N13" s="67">
        <f>SUM(O13:P13)</f>
        <v>7</v>
      </c>
      <c r="O13" s="67">
        <v>3</v>
      </c>
      <c r="P13" s="67">
        <v>4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7</v>
      </c>
      <c r="W13" s="67">
        <f>SUM(E13,+N13)</f>
        <v>7</v>
      </c>
      <c r="X13" s="67">
        <f>SUM(F13,+O13)</f>
        <v>3</v>
      </c>
      <c r="Y13" s="67">
        <f>SUM(G13,+P13)</f>
        <v>4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100</v>
      </c>
      <c r="B14" s="66" t="s">
        <v>201</v>
      </c>
      <c r="C14" s="64" t="s">
        <v>202</v>
      </c>
      <c r="D14" s="67">
        <f>SUM(E14,+H14)</f>
        <v>0</v>
      </c>
      <c r="E14" s="67">
        <f>SUM(F14:G14)</f>
        <v>0</v>
      </c>
      <c r="F14" s="67">
        <v>0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6</v>
      </c>
      <c r="N14" s="67">
        <f>SUM(O14:P14)</f>
        <v>2</v>
      </c>
      <c r="O14" s="67">
        <v>2</v>
      </c>
      <c r="P14" s="67">
        <v>0</v>
      </c>
      <c r="Q14" s="67">
        <f>SUM(R14:U14)</f>
        <v>4</v>
      </c>
      <c r="R14" s="67">
        <v>0</v>
      </c>
      <c r="S14" s="67">
        <v>4</v>
      </c>
      <c r="T14" s="67">
        <v>0</v>
      </c>
      <c r="U14" s="67">
        <v>0</v>
      </c>
      <c r="V14" s="67">
        <f>SUM(D14,+M14)</f>
        <v>6</v>
      </c>
      <c r="W14" s="67">
        <f>SUM(E14,+N14)</f>
        <v>2</v>
      </c>
      <c r="X14" s="67">
        <f>SUM(F14,+O14)</f>
        <v>2</v>
      </c>
      <c r="Y14" s="67">
        <f>SUM(G14,+P14)</f>
        <v>0</v>
      </c>
      <c r="Z14" s="67">
        <f>SUM(H14,+Q14)</f>
        <v>4</v>
      </c>
      <c r="AA14" s="67">
        <f>SUM(I14,+R14)</f>
        <v>0</v>
      </c>
      <c r="AB14" s="67">
        <f>SUM(J14,+S14)</f>
        <v>4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100</v>
      </c>
      <c r="B15" s="66" t="s">
        <v>203</v>
      </c>
      <c r="C15" s="64" t="s">
        <v>204</v>
      </c>
      <c r="D15" s="67">
        <f>SUM(E15,+H15)</f>
        <v>22</v>
      </c>
      <c r="E15" s="67">
        <f>SUM(F15:G15)</f>
        <v>20</v>
      </c>
      <c r="F15" s="67">
        <v>1</v>
      </c>
      <c r="G15" s="67">
        <v>19</v>
      </c>
      <c r="H15" s="67">
        <f>SUM(I15:L15)</f>
        <v>2</v>
      </c>
      <c r="I15" s="67">
        <v>0</v>
      </c>
      <c r="J15" s="67">
        <v>2</v>
      </c>
      <c r="K15" s="67">
        <v>0</v>
      </c>
      <c r="L15" s="67">
        <v>0</v>
      </c>
      <c r="M15" s="67">
        <f>SUM(N15,+Q15)</f>
        <v>10</v>
      </c>
      <c r="N15" s="67">
        <f>SUM(O15:P15)</f>
        <v>10</v>
      </c>
      <c r="O15" s="67">
        <v>0</v>
      </c>
      <c r="P15" s="67">
        <v>10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32</v>
      </c>
      <c r="W15" s="67">
        <f>SUM(E15,+N15)</f>
        <v>30</v>
      </c>
      <c r="X15" s="67">
        <f>SUM(F15,+O15)</f>
        <v>1</v>
      </c>
      <c r="Y15" s="67">
        <f>SUM(G15,+P15)</f>
        <v>29</v>
      </c>
      <c r="Z15" s="67">
        <f>SUM(H15,+Q15)</f>
        <v>2</v>
      </c>
      <c r="AA15" s="67">
        <f>SUM(I15,+R15)</f>
        <v>0</v>
      </c>
      <c r="AB15" s="67">
        <f>SUM(J15,+S15)</f>
        <v>2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100</v>
      </c>
      <c r="B16" s="66" t="s">
        <v>206</v>
      </c>
      <c r="C16" s="64" t="s">
        <v>207</v>
      </c>
      <c r="D16" s="67">
        <f>SUM(E16,+H16)</f>
        <v>5</v>
      </c>
      <c r="E16" s="67">
        <f>SUM(F16:G16)</f>
        <v>2</v>
      </c>
      <c r="F16" s="67">
        <v>1</v>
      </c>
      <c r="G16" s="67">
        <v>1</v>
      </c>
      <c r="H16" s="67">
        <f>SUM(I16:L16)</f>
        <v>3</v>
      </c>
      <c r="I16" s="67">
        <v>0</v>
      </c>
      <c r="J16" s="67">
        <v>3</v>
      </c>
      <c r="K16" s="67">
        <v>0</v>
      </c>
      <c r="L16" s="67">
        <v>0</v>
      </c>
      <c r="M16" s="67">
        <f>SUM(N16,+Q16)</f>
        <v>0</v>
      </c>
      <c r="N16" s="67">
        <f>SUM(O16:P16)</f>
        <v>0</v>
      </c>
      <c r="O16" s="67">
        <v>0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5</v>
      </c>
      <c r="W16" s="67">
        <f>SUM(E16,+N16)</f>
        <v>2</v>
      </c>
      <c r="X16" s="67">
        <f>SUM(F16,+O16)</f>
        <v>1</v>
      </c>
      <c r="Y16" s="67">
        <f>SUM(G16,+P16)</f>
        <v>1</v>
      </c>
      <c r="Z16" s="67">
        <f>SUM(H16,+Q16)</f>
        <v>3</v>
      </c>
      <c r="AA16" s="67">
        <f>SUM(I16,+R16)</f>
        <v>0</v>
      </c>
      <c r="AB16" s="67">
        <f>SUM(J16,+S16)</f>
        <v>3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100</v>
      </c>
      <c r="B17" s="66" t="s">
        <v>208</v>
      </c>
      <c r="C17" s="64" t="s">
        <v>209</v>
      </c>
      <c r="D17" s="67">
        <f>SUM(E17,+H17)</f>
        <v>3</v>
      </c>
      <c r="E17" s="67">
        <f>SUM(F17:G17)</f>
        <v>3</v>
      </c>
      <c r="F17" s="67">
        <v>3</v>
      </c>
      <c r="G17" s="67">
        <v>0</v>
      </c>
      <c r="H17" s="67">
        <f>SUM(I17:L17)</f>
        <v>0</v>
      </c>
      <c r="I17" s="67">
        <v>0</v>
      </c>
      <c r="J17" s="67">
        <v>0</v>
      </c>
      <c r="K17" s="67">
        <v>0</v>
      </c>
      <c r="L17" s="67">
        <v>0</v>
      </c>
      <c r="M17" s="67">
        <f>SUM(N17,+Q17)</f>
        <v>6</v>
      </c>
      <c r="N17" s="67">
        <f>SUM(O17:P17)</f>
        <v>4</v>
      </c>
      <c r="O17" s="67">
        <v>4</v>
      </c>
      <c r="P17" s="67">
        <v>0</v>
      </c>
      <c r="Q17" s="67">
        <f>SUM(R17:U17)</f>
        <v>2</v>
      </c>
      <c r="R17" s="67">
        <v>0</v>
      </c>
      <c r="S17" s="67">
        <v>2</v>
      </c>
      <c r="T17" s="67">
        <v>0</v>
      </c>
      <c r="U17" s="67">
        <v>0</v>
      </c>
      <c r="V17" s="67">
        <f>SUM(D17,+M17)</f>
        <v>9</v>
      </c>
      <c r="W17" s="67">
        <f>SUM(E17,+N17)</f>
        <v>7</v>
      </c>
      <c r="X17" s="67">
        <f>SUM(F17,+O17)</f>
        <v>7</v>
      </c>
      <c r="Y17" s="67">
        <f>SUM(G17,+P17)</f>
        <v>0</v>
      </c>
      <c r="Z17" s="67">
        <f>SUM(H17,+Q17)</f>
        <v>2</v>
      </c>
      <c r="AA17" s="67">
        <f>SUM(I17,+R17)</f>
        <v>0</v>
      </c>
      <c r="AB17" s="67">
        <f>SUM(J17,+S17)</f>
        <v>2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100</v>
      </c>
      <c r="B18" s="66" t="s">
        <v>211</v>
      </c>
      <c r="C18" s="64" t="s">
        <v>212</v>
      </c>
      <c r="D18" s="67">
        <f>SUM(E18,+H18)</f>
        <v>0</v>
      </c>
      <c r="E18" s="67">
        <f>SUM(F18:G18)</f>
        <v>0</v>
      </c>
      <c r="F18" s="67">
        <v>0</v>
      </c>
      <c r="G18" s="67">
        <v>0</v>
      </c>
      <c r="H18" s="67">
        <f>SUM(I18:L18)</f>
        <v>0</v>
      </c>
      <c r="I18" s="67">
        <v>0</v>
      </c>
      <c r="J18" s="67">
        <v>0</v>
      </c>
      <c r="K18" s="67">
        <v>0</v>
      </c>
      <c r="L18" s="67">
        <v>0</v>
      </c>
      <c r="M18" s="67">
        <f>SUM(N18,+Q18)</f>
        <v>3</v>
      </c>
      <c r="N18" s="67">
        <f>SUM(O18:P18)</f>
        <v>3</v>
      </c>
      <c r="O18" s="67">
        <v>3</v>
      </c>
      <c r="P18" s="67">
        <v>0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3</v>
      </c>
      <c r="W18" s="67">
        <f>SUM(E18,+N18)</f>
        <v>3</v>
      </c>
      <c r="X18" s="67">
        <f>SUM(F18,+O18)</f>
        <v>3</v>
      </c>
      <c r="Y18" s="67">
        <f>SUM(G18,+P18)</f>
        <v>0</v>
      </c>
      <c r="Z18" s="67">
        <f>SUM(H18,+Q18)</f>
        <v>0</v>
      </c>
      <c r="AA18" s="67">
        <f>SUM(I18,+R18)</f>
        <v>0</v>
      </c>
      <c r="AB18" s="67">
        <f>SUM(J18,+S18)</f>
        <v>0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 t="s">
        <v>100</v>
      </c>
      <c r="B19" s="66" t="s">
        <v>213</v>
      </c>
      <c r="C19" s="64" t="s">
        <v>214</v>
      </c>
      <c r="D19" s="67">
        <f>SUM(E19,+H19)</f>
        <v>0</v>
      </c>
      <c r="E19" s="67">
        <f>SUM(F19:G19)</f>
        <v>0</v>
      </c>
      <c r="F19" s="67">
        <v>0</v>
      </c>
      <c r="G19" s="67">
        <v>0</v>
      </c>
      <c r="H19" s="67">
        <f>SUM(I19:L19)</f>
        <v>0</v>
      </c>
      <c r="I19" s="67">
        <v>0</v>
      </c>
      <c r="J19" s="67">
        <v>0</v>
      </c>
      <c r="K19" s="67">
        <v>0</v>
      </c>
      <c r="L19" s="67">
        <v>0</v>
      </c>
      <c r="M19" s="67">
        <f>SUM(N19,+Q19)</f>
        <v>9</v>
      </c>
      <c r="N19" s="67">
        <f>SUM(O19:P19)</f>
        <v>9</v>
      </c>
      <c r="O19" s="67">
        <v>2</v>
      </c>
      <c r="P19" s="67">
        <v>7</v>
      </c>
      <c r="Q19" s="67">
        <f>SUM(R19:U19)</f>
        <v>0</v>
      </c>
      <c r="R19" s="67">
        <v>0</v>
      </c>
      <c r="S19" s="67">
        <v>0</v>
      </c>
      <c r="T19" s="67">
        <v>0</v>
      </c>
      <c r="U19" s="67">
        <v>0</v>
      </c>
      <c r="V19" s="67">
        <f>SUM(D19,+M19)</f>
        <v>9</v>
      </c>
      <c r="W19" s="67">
        <f>SUM(E19,+N19)</f>
        <v>9</v>
      </c>
      <c r="X19" s="67">
        <f>SUM(F19,+O19)</f>
        <v>2</v>
      </c>
      <c r="Y19" s="67">
        <f>SUM(G19,+P19)</f>
        <v>7</v>
      </c>
      <c r="Z19" s="67">
        <f>SUM(H19,+Q19)</f>
        <v>0</v>
      </c>
      <c r="AA19" s="67">
        <f>SUM(I19,+R19)</f>
        <v>0</v>
      </c>
      <c r="AB19" s="67">
        <f>SUM(J19,+S19)</f>
        <v>0</v>
      </c>
      <c r="AC19" s="67">
        <f>SUM(K19,+T19)</f>
        <v>0</v>
      </c>
      <c r="AD19" s="67">
        <f>SUM(L19,+U19)</f>
        <v>0</v>
      </c>
    </row>
    <row r="20" spans="1:30" s="53" customFormat="1" ht="13.5" customHeight="1">
      <c r="A20" s="65" t="s">
        <v>100</v>
      </c>
      <c r="B20" s="66" t="s">
        <v>215</v>
      </c>
      <c r="C20" s="64" t="s">
        <v>216</v>
      </c>
      <c r="D20" s="67">
        <f>SUM(E20,+H20)</f>
        <v>0</v>
      </c>
      <c r="E20" s="67">
        <f>SUM(F20:G20)</f>
        <v>0</v>
      </c>
      <c r="F20" s="67">
        <v>0</v>
      </c>
      <c r="G20" s="67">
        <v>0</v>
      </c>
      <c r="H20" s="67">
        <f>SUM(I20:L20)</f>
        <v>0</v>
      </c>
      <c r="I20" s="67">
        <v>0</v>
      </c>
      <c r="J20" s="67">
        <v>0</v>
      </c>
      <c r="K20" s="67">
        <v>0</v>
      </c>
      <c r="L20" s="67">
        <v>0</v>
      </c>
      <c r="M20" s="67">
        <f>SUM(N20,+Q20)</f>
        <v>4</v>
      </c>
      <c r="N20" s="67">
        <f>SUM(O20:P20)</f>
        <v>4</v>
      </c>
      <c r="O20" s="67">
        <v>4</v>
      </c>
      <c r="P20" s="67">
        <v>0</v>
      </c>
      <c r="Q20" s="67">
        <f>SUM(R20:U20)</f>
        <v>0</v>
      </c>
      <c r="R20" s="67">
        <v>0</v>
      </c>
      <c r="S20" s="67">
        <v>0</v>
      </c>
      <c r="T20" s="67">
        <v>0</v>
      </c>
      <c r="U20" s="67">
        <v>0</v>
      </c>
      <c r="V20" s="67">
        <f>SUM(D20,+M20)</f>
        <v>4</v>
      </c>
      <c r="W20" s="67">
        <f>SUM(E20,+N20)</f>
        <v>4</v>
      </c>
      <c r="X20" s="67">
        <f>SUM(F20,+O20)</f>
        <v>4</v>
      </c>
      <c r="Y20" s="67">
        <f>SUM(G20,+P20)</f>
        <v>0</v>
      </c>
      <c r="Z20" s="67">
        <f>SUM(H20,+Q20)</f>
        <v>0</v>
      </c>
      <c r="AA20" s="67">
        <f>SUM(I20,+R20)</f>
        <v>0</v>
      </c>
      <c r="AB20" s="67">
        <f>SUM(J20,+S20)</f>
        <v>0</v>
      </c>
      <c r="AC20" s="67">
        <f>SUM(K20,+T20)</f>
        <v>0</v>
      </c>
      <c r="AD20" s="67">
        <f>SUM(L20,+U20)</f>
        <v>0</v>
      </c>
    </row>
    <row r="21" spans="1:30" s="53" customFormat="1" ht="13.5" customHeight="1">
      <c r="A21" s="65" t="s">
        <v>100</v>
      </c>
      <c r="B21" s="66" t="s">
        <v>217</v>
      </c>
      <c r="C21" s="64" t="s">
        <v>218</v>
      </c>
      <c r="D21" s="67">
        <f>SUM(E21,+H21)</f>
        <v>6</v>
      </c>
      <c r="E21" s="67">
        <f>SUM(F21:G21)</f>
        <v>6</v>
      </c>
      <c r="F21" s="67">
        <v>4</v>
      </c>
      <c r="G21" s="67">
        <v>2</v>
      </c>
      <c r="H21" s="67">
        <f>SUM(I21:L21)</f>
        <v>0</v>
      </c>
      <c r="I21" s="67">
        <v>0</v>
      </c>
      <c r="J21" s="67">
        <v>0</v>
      </c>
      <c r="K21" s="67">
        <v>0</v>
      </c>
      <c r="L21" s="67">
        <v>0</v>
      </c>
      <c r="M21" s="67">
        <f>SUM(N21,+Q21)</f>
        <v>0</v>
      </c>
      <c r="N21" s="67">
        <f>SUM(O21:P21)</f>
        <v>0</v>
      </c>
      <c r="O21" s="67">
        <v>0</v>
      </c>
      <c r="P21" s="67">
        <v>0</v>
      </c>
      <c r="Q21" s="67">
        <f>SUM(R21:U21)</f>
        <v>0</v>
      </c>
      <c r="R21" s="67">
        <v>0</v>
      </c>
      <c r="S21" s="67">
        <v>0</v>
      </c>
      <c r="T21" s="67">
        <v>0</v>
      </c>
      <c r="U21" s="67">
        <v>0</v>
      </c>
      <c r="V21" s="67">
        <f>SUM(D21,+M21)</f>
        <v>6</v>
      </c>
      <c r="W21" s="67">
        <f>SUM(E21,+N21)</f>
        <v>6</v>
      </c>
      <c r="X21" s="67">
        <f>SUM(F21,+O21)</f>
        <v>4</v>
      </c>
      <c r="Y21" s="67">
        <f>SUM(G21,+P21)</f>
        <v>2</v>
      </c>
      <c r="Z21" s="67">
        <f>SUM(H21,+Q21)</f>
        <v>0</v>
      </c>
      <c r="AA21" s="67">
        <f>SUM(I21,+R21)</f>
        <v>0</v>
      </c>
      <c r="AB21" s="67">
        <f>SUM(J21,+S21)</f>
        <v>0</v>
      </c>
      <c r="AC21" s="67">
        <f>SUM(K21,+T21)</f>
        <v>0</v>
      </c>
      <c r="AD21" s="67">
        <f>SUM(L21,+U21)</f>
        <v>0</v>
      </c>
    </row>
    <row r="22" spans="1:30" s="53" customFormat="1" ht="13.5" customHeight="1">
      <c r="A22" s="65" t="s">
        <v>100</v>
      </c>
      <c r="B22" s="66" t="s">
        <v>219</v>
      </c>
      <c r="C22" s="64" t="s">
        <v>220</v>
      </c>
      <c r="D22" s="67">
        <f>SUM(E22,+H22)</f>
        <v>7</v>
      </c>
      <c r="E22" s="67">
        <f>SUM(F22:G22)</f>
        <v>7</v>
      </c>
      <c r="F22" s="67">
        <v>3</v>
      </c>
      <c r="G22" s="67">
        <v>4</v>
      </c>
      <c r="H22" s="67">
        <f>SUM(I22:L22)</f>
        <v>0</v>
      </c>
      <c r="I22" s="67">
        <v>0</v>
      </c>
      <c r="J22" s="67">
        <v>0</v>
      </c>
      <c r="K22" s="67">
        <v>0</v>
      </c>
      <c r="L22" s="67">
        <v>0</v>
      </c>
      <c r="M22" s="67">
        <f>SUM(N22,+Q22)</f>
        <v>0</v>
      </c>
      <c r="N22" s="67">
        <f>SUM(O22:P22)</f>
        <v>0</v>
      </c>
      <c r="O22" s="67">
        <v>0</v>
      </c>
      <c r="P22" s="67">
        <v>0</v>
      </c>
      <c r="Q22" s="67">
        <f>SUM(R22:U22)</f>
        <v>0</v>
      </c>
      <c r="R22" s="67">
        <v>0</v>
      </c>
      <c r="S22" s="67">
        <v>0</v>
      </c>
      <c r="T22" s="67">
        <v>0</v>
      </c>
      <c r="U22" s="67">
        <v>0</v>
      </c>
      <c r="V22" s="67">
        <f>SUM(D22,+M22)</f>
        <v>7</v>
      </c>
      <c r="W22" s="67">
        <f>SUM(E22,+N22)</f>
        <v>7</v>
      </c>
      <c r="X22" s="67">
        <f>SUM(F22,+O22)</f>
        <v>3</v>
      </c>
      <c r="Y22" s="67">
        <f>SUM(G22,+P22)</f>
        <v>4</v>
      </c>
      <c r="Z22" s="67">
        <f>SUM(H22,+Q22)</f>
        <v>0</v>
      </c>
      <c r="AA22" s="67">
        <f>SUM(I22,+R22)</f>
        <v>0</v>
      </c>
      <c r="AB22" s="67">
        <f>SUM(J22,+S22)</f>
        <v>0</v>
      </c>
      <c r="AC22" s="67">
        <f>SUM(K22,+T22)</f>
        <v>0</v>
      </c>
      <c r="AD22" s="67">
        <f>SUM(L22,+U22)</f>
        <v>0</v>
      </c>
    </row>
    <row r="23" spans="1:30" s="53" customFormat="1" ht="13.5" customHeight="1">
      <c r="A23" s="65" t="s">
        <v>100</v>
      </c>
      <c r="B23" s="66" t="s">
        <v>221</v>
      </c>
      <c r="C23" s="64" t="s">
        <v>222</v>
      </c>
      <c r="D23" s="67">
        <f>SUM(E23,+H23)</f>
        <v>5</v>
      </c>
      <c r="E23" s="67">
        <f>SUM(F23:G23)</f>
        <v>5</v>
      </c>
      <c r="F23" s="67">
        <v>3</v>
      </c>
      <c r="G23" s="67">
        <v>2</v>
      </c>
      <c r="H23" s="67">
        <f>SUM(I23:L23)</f>
        <v>0</v>
      </c>
      <c r="I23" s="67">
        <v>0</v>
      </c>
      <c r="J23" s="67">
        <v>0</v>
      </c>
      <c r="K23" s="67">
        <v>0</v>
      </c>
      <c r="L23" s="67">
        <v>0</v>
      </c>
      <c r="M23" s="67">
        <f>SUM(N23,+Q23)</f>
        <v>0</v>
      </c>
      <c r="N23" s="67">
        <f>SUM(O23:P23)</f>
        <v>0</v>
      </c>
      <c r="O23" s="67">
        <v>0</v>
      </c>
      <c r="P23" s="67">
        <v>0</v>
      </c>
      <c r="Q23" s="67">
        <f>SUM(R23:U23)</f>
        <v>0</v>
      </c>
      <c r="R23" s="67">
        <v>0</v>
      </c>
      <c r="S23" s="67">
        <v>0</v>
      </c>
      <c r="T23" s="67">
        <v>0</v>
      </c>
      <c r="U23" s="67">
        <v>0</v>
      </c>
      <c r="V23" s="67">
        <f>SUM(D23,+M23)</f>
        <v>5</v>
      </c>
      <c r="W23" s="67">
        <f>SUM(E23,+N23)</f>
        <v>5</v>
      </c>
      <c r="X23" s="67">
        <f>SUM(F23,+O23)</f>
        <v>3</v>
      </c>
      <c r="Y23" s="67">
        <f>SUM(G23,+P23)</f>
        <v>2</v>
      </c>
      <c r="Z23" s="67">
        <f>SUM(H23,+Q23)</f>
        <v>0</v>
      </c>
      <c r="AA23" s="67">
        <f>SUM(I23,+R23)</f>
        <v>0</v>
      </c>
      <c r="AB23" s="67">
        <f>SUM(J23,+S23)</f>
        <v>0</v>
      </c>
      <c r="AC23" s="67">
        <f>SUM(K23,+T23)</f>
        <v>0</v>
      </c>
      <c r="AD23" s="67">
        <f>SUM(L23,+U23)</f>
        <v>0</v>
      </c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23">
    <sortCondition ref="A8:A23"/>
    <sortCondition ref="B8:B23"/>
    <sortCondition ref="C8:C23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&amp;L廃棄物処理従事職員数（一部事務組合・広域連合）（令和1年度実績）</oddHeader>
  </headerFooter>
  <colBreaks count="2" manualBreakCount="2">
    <brk id="12" min="1" max="22" man="1"/>
    <brk id="21" min="1" max="2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5" customFormat="1" ht="13.5" customHeight="1">
      <c r="A2" s="115" t="s">
        <v>1</v>
      </c>
      <c r="B2" s="112" t="s">
        <v>2</v>
      </c>
      <c r="C2" s="117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6" customFormat="1" ht="13.5" customHeight="1">
      <c r="A3" s="116"/>
      <c r="B3" s="113"/>
      <c r="C3" s="118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2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5" customFormat="1" ht="18.75" customHeight="1">
      <c r="A4" s="116"/>
      <c r="B4" s="113"/>
      <c r="C4" s="118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7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5" customFormat="1" ht="22.5" customHeight="1">
      <c r="A5" s="116"/>
      <c r="B5" s="113"/>
      <c r="C5" s="118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8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85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7" customFormat="1" ht="13.5" customHeight="1">
      <c r="A6" s="116"/>
      <c r="B6" s="113"/>
      <c r="C6" s="118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6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和歌山県</v>
      </c>
      <c r="B7" s="70" t="str">
        <f>組合状況!B7</f>
        <v>30000</v>
      </c>
      <c r="C7" s="69" t="s">
        <v>52</v>
      </c>
      <c r="D7" s="71">
        <f t="shared" ref="D7:CY7" si="0">SUM(D$8:D$207)</f>
        <v>213</v>
      </c>
      <c r="E7" s="71">
        <f t="shared" si="0"/>
        <v>354</v>
      </c>
      <c r="F7" s="71">
        <f t="shared" si="0"/>
        <v>16</v>
      </c>
      <c r="G7" s="71">
        <f t="shared" si="0"/>
        <v>37</v>
      </c>
      <c r="H7" s="71">
        <f t="shared" si="0"/>
        <v>22</v>
      </c>
      <c r="I7" s="71">
        <f t="shared" si="0"/>
        <v>78</v>
      </c>
      <c r="J7" s="71">
        <f t="shared" si="0"/>
        <v>0</v>
      </c>
      <c r="K7" s="71">
        <f t="shared" si="0"/>
        <v>0</v>
      </c>
      <c r="L7" s="71">
        <f t="shared" si="0"/>
        <v>380</v>
      </c>
      <c r="M7" s="71">
        <f t="shared" si="0"/>
        <v>776</v>
      </c>
      <c r="N7" s="71">
        <f t="shared" si="0"/>
        <v>27</v>
      </c>
      <c r="O7" s="71">
        <f t="shared" si="0"/>
        <v>60</v>
      </c>
      <c r="P7" s="71">
        <f t="shared" si="0"/>
        <v>28</v>
      </c>
      <c r="Q7" s="71">
        <f t="shared" si="0"/>
        <v>89</v>
      </c>
      <c r="R7" s="71">
        <f t="shared" si="0"/>
        <v>0</v>
      </c>
      <c r="S7" s="71">
        <f t="shared" si="0"/>
        <v>0</v>
      </c>
      <c r="T7" s="71">
        <f t="shared" si="0"/>
        <v>658</v>
      </c>
      <c r="U7" s="71">
        <f t="shared" si="0"/>
        <v>1794</v>
      </c>
      <c r="V7" s="71">
        <f t="shared" si="0"/>
        <v>31</v>
      </c>
      <c r="W7" s="71">
        <f t="shared" si="0"/>
        <v>43</v>
      </c>
      <c r="X7" s="71">
        <f t="shared" si="0"/>
        <v>15</v>
      </c>
      <c r="Y7" s="71">
        <f t="shared" si="0"/>
        <v>54</v>
      </c>
      <c r="Z7" s="71">
        <f t="shared" si="0"/>
        <v>0</v>
      </c>
      <c r="AA7" s="71">
        <f t="shared" si="0"/>
        <v>0</v>
      </c>
      <c r="AB7" s="79">
        <f>AC7+AV7</f>
        <v>251</v>
      </c>
      <c r="AC7" s="79">
        <f>AD7+AJ7+AP7</f>
        <v>213</v>
      </c>
      <c r="AD7" s="79">
        <f>SUM(AE7:AI7)</f>
        <v>14</v>
      </c>
      <c r="AE7" s="79">
        <f t="shared" si="0"/>
        <v>3</v>
      </c>
      <c r="AF7" s="79">
        <f t="shared" si="0"/>
        <v>7</v>
      </c>
      <c r="AG7" s="79">
        <f t="shared" si="0"/>
        <v>4</v>
      </c>
      <c r="AH7" s="79">
        <f t="shared" si="0"/>
        <v>0</v>
      </c>
      <c r="AI7" s="79">
        <f t="shared" si="0"/>
        <v>0</v>
      </c>
      <c r="AJ7" s="79">
        <f>SUM(AK7:AO7)</f>
        <v>99</v>
      </c>
      <c r="AK7" s="79">
        <f t="shared" si="0"/>
        <v>5</v>
      </c>
      <c r="AL7" s="79">
        <f t="shared" si="0"/>
        <v>82</v>
      </c>
      <c r="AM7" s="79">
        <f t="shared" si="0"/>
        <v>11</v>
      </c>
      <c r="AN7" s="79">
        <f t="shared" si="0"/>
        <v>1</v>
      </c>
      <c r="AO7" s="79">
        <f t="shared" si="0"/>
        <v>0</v>
      </c>
      <c r="AP7" s="79">
        <f>SUM(AQ7:AU7)</f>
        <v>100</v>
      </c>
      <c r="AQ7" s="79">
        <f t="shared" si="0"/>
        <v>69</v>
      </c>
      <c r="AR7" s="79">
        <f t="shared" si="0"/>
        <v>31</v>
      </c>
      <c r="AS7" s="79">
        <f t="shared" si="0"/>
        <v>0</v>
      </c>
      <c r="AT7" s="79">
        <f t="shared" si="0"/>
        <v>0</v>
      </c>
      <c r="AU7" s="79">
        <f t="shared" si="0"/>
        <v>0</v>
      </c>
      <c r="AV7" s="79">
        <f>AW7+BC7+BI7+BO7+BU7</f>
        <v>38</v>
      </c>
      <c r="AW7" s="79">
        <f>SUM(AX7:BB7)</f>
        <v>2</v>
      </c>
      <c r="AX7" s="79">
        <f t="shared" si="0"/>
        <v>0</v>
      </c>
      <c r="AY7" s="79">
        <f t="shared" si="0"/>
        <v>2</v>
      </c>
      <c r="AZ7" s="79">
        <f t="shared" si="0"/>
        <v>0</v>
      </c>
      <c r="BA7" s="79">
        <f t="shared" si="0"/>
        <v>0</v>
      </c>
      <c r="BB7" s="79">
        <f t="shared" si="0"/>
        <v>0</v>
      </c>
      <c r="BC7" s="79">
        <f>SUM(BD7:BH7)</f>
        <v>20</v>
      </c>
      <c r="BD7" s="79">
        <f t="shared" si="0"/>
        <v>7</v>
      </c>
      <c r="BE7" s="79">
        <f t="shared" si="0"/>
        <v>5</v>
      </c>
      <c r="BF7" s="79">
        <f t="shared" si="0"/>
        <v>4</v>
      </c>
      <c r="BG7" s="79">
        <f t="shared" si="0"/>
        <v>0</v>
      </c>
      <c r="BH7" s="79">
        <f t="shared" si="0"/>
        <v>4</v>
      </c>
      <c r="BI7" s="79">
        <f>SUM(BJ7:BN7)</f>
        <v>0</v>
      </c>
      <c r="BJ7" s="79">
        <f t="shared" si="0"/>
        <v>0</v>
      </c>
      <c r="BK7" s="79">
        <f t="shared" si="0"/>
        <v>0</v>
      </c>
      <c r="BL7" s="79">
        <f t="shared" si="0"/>
        <v>0</v>
      </c>
      <c r="BM7" s="79">
        <f t="shared" si="0"/>
        <v>0</v>
      </c>
      <c r="BN7" s="79">
        <f t="shared" si="0"/>
        <v>0</v>
      </c>
      <c r="BO7" s="79">
        <f>SUM(BP7:BT7)</f>
        <v>1</v>
      </c>
      <c r="BP7" s="79">
        <f t="shared" si="0"/>
        <v>0</v>
      </c>
      <c r="BQ7" s="79">
        <f t="shared" si="0"/>
        <v>0</v>
      </c>
      <c r="BR7" s="79">
        <f t="shared" si="0"/>
        <v>1</v>
      </c>
      <c r="BS7" s="79">
        <f t="shared" si="0"/>
        <v>0</v>
      </c>
      <c r="BT7" s="79">
        <f t="shared" si="0"/>
        <v>0</v>
      </c>
      <c r="BU7" s="79">
        <f>SUM(BV7:BZ7)</f>
        <v>15</v>
      </c>
      <c r="BV7" s="79">
        <f t="shared" si="0"/>
        <v>1</v>
      </c>
      <c r="BW7" s="79">
        <f t="shared" si="0"/>
        <v>11</v>
      </c>
      <c r="BX7" s="79">
        <f t="shared" si="0"/>
        <v>2</v>
      </c>
      <c r="BY7" s="79">
        <f t="shared" si="0"/>
        <v>1</v>
      </c>
      <c r="BZ7" s="79">
        <f t="shared" si="0"/>
        <v>0</v>
      </c>
      <c r="CA7" s="79">
        <f>COUNTIF(CA$8:CA$207,"&lt;&gt;")</f>
        <v>13</v>
      </c>
      <c r="CB7" s="71">
        <f t="shared" si="0"/>
        <v>7</v>
      </c>
      <c r="CC7" s="71">
        <f t="shared" si="0"/>
        <v>16</v>
      </c>
      <c r="CD7" s="71">
        <f t="shared" si="0"/>
        <v>0</v>
      </c>
      <c r="CE7" s="71">
        <f t="shared" si="0"/>
        <v>0</v>
      </c>
      <c r="CF7" s="71">
        <f t="shared" si="0"/>
        <v>4</v>
      </c>
      <c r="CG7" s="71">
        <f t="shared" si="0"/>
        <v>24</v>
      </c>
      <c r="CH7" s="71">
        <f t="shared" si="0"/>
        <v>0</v>
      </c>
      <c r="CI7" s="71">
        <f t="shared" si="0"/>
        <v>0</v>
      </c>
      <c r="CJ7" s="71">
        <f t="shared" si="0"/>
        <v>0</v>
      </c>
      <c r="CK7" s="71">
        <f t="shared" si="0"/>
        <v>0</v>
      </c>
      <c r="CL7" s="71">
        <f t="shared" si="0"/>
        <v>0</v>
      </c>
      <c r="CM7" s="71">
        <f t="shared" si="0"/>
        <v>0</v>
      </c>
      <c r="CN7" s="71">
        <f t="shared" si="0"/>
        <v>0</v>
      </c>
      <c r="CO7" s="71">
        <f t="shared" si="0"/>
        <v>0</v>
      </c>
      <c r="CP7" s="71">
        <f t="shared" si="0"/>
        <v>0</v>
      </c>
      <c r="CQ7" s="71">
        <f t="shared" si="0"/>
        <v>0</v>
      </c>
      <c r="CR7" s="71">
        <f t="shared" si="0"/>
        <v>368</v>
      </c>
      <c r="CS7" s="71">
        <f t="shared" si="0"/>
        <v>977</v>
      </c>
      <c r="CT7" s="71">
        <f t="shared" si="0"/>
        <v>8</v>
      </c>
      <c r="CU7" s="71">
        <f t="shared" si="0"/>
        <v>16</v>
      </c>
      <c r="CV7" s="71">
        <f t="shared" si="0"/>
        <v>6</v>
      </c>
      <c r="CW7" s="71">
        <f t="shared" si="0"/>
        <v>60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110</v>
      </c>
      <c r="C8" s="62" t="s">
        <v>111</v>
      </c>
      <c r="D8" s="63">
        <v>61</v>
      </c>
      <c r="E8" s="63">
        <v>79</v>
      </c>
      <c r="F8" s="63">
        <v>0</v>
      </c>
      <c r="G8" s="63">
        <v>0</v>
      </c>
      <c r="H8" s="63">
        <v>4</v>
      </c>
      <c r="I8" s="63">
        <v>40</v>
      </c>
      <c r="J8" s="63">
        <v>0</v>
      </c>
      <c r="K8" s="63">
        <v>0</v>
      </c>
      <c r="L8" s="63">
        <v>78</v>
      </c>
      <c r="M8" s="63">
        <v>203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209</v>
      </c>
      <c r="U8" s="63">
        <v>885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65</v>
      </c>
      <c r="AC8" s="63">
        <f>AD8+AJ8+AP8</f>
        <v>61</v>
      </c>
      <c r="AD8" s="63">
        <f>SUM(AE8:AI8)</f>
        <v>2</v>
      </c>
      <c r="AE8" s="63">
        <v>0</v>
      </c>
      <c r="AF8" s="63">
        <v>2</v>
      </c>
      <c r="AG8" s="63">
        <v>0</v>
      </c>
      <c r="AH8" s="63">
        <v>0</v>
      </c>
      <c r="AI8" s="63">
        <v>0</v>
      </c>
      <c r="AJ8" s="63">
        <f>SUM(AK8:AO8)</f>
        <v>30</v>
      </c>
      <c r="AK8" s="63">
        <v>3</v>
      </c>
      <c r="AL8" s="63">
        <v>27</v>
      </c>
      <c r="AM8" s="63">
        <v>0</v>
      </c>
      <c r="AN8" s="63">
        <v>0</v>
      </c>
      <c r="AO8" s="63">
        <v>0</v>
      </c>
      <c r="AP8" s="63">
        <f>SUM(AQ8:AU8)</f>
        <v>29</v>
      </c>
      <c r="AQ8" s="63">
        <v>27</v>
      </c>
      <c r="AR8" s="63">
        <v>2</v>
      </c>
      <c r="AS8" s="63">
        <v>0</v>
      </c>
      <c r="AT8" s="63">
        <v>0</v>
      </c>
      <c r="AU8" s="63">
        <v>0</v>
      </c>
      <c r="AV8" s="63">
        <f>AW8+BC8+BI8+BO8+BU8</f>
        <v>4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4</v>
      </c>
      <c r="BD8" s="63">
        <v>0</v>
      </c>
      <c r="BE8" s="63">
        <v>0</v>
      </c>
      <c r="BF8" s="63">
        <v>0</v>
      </c>
      <c r="BG8" s="63">
        <v>0</v>
      </c>
      <c r="BH8" s="63">
        <v>4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 t="s">
        <v>112</v>
      </c>
      <c r="CB8" s="63">
        <v>0</v>
      </c>
      <c r="CC8" s="63">
        <v>0</v>
      </c>
      <c r="CD8" s="63">
        <v>0</v>
      </c>
      <c r="CE8" s="63">
        <v>0</v>
      </c>
      <c r="CF8" s="63">
        <v>2</v>
      </c>
      <c r="CG8" s="63">
        <v>5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98</v>
      </c>
      <c r="CS8" s="63">
        <v>246</v>
      </c>
      <c r="CT8" s="63">
        <v>1</v>
      </c>
      <c r="CU8" s="63">
        <v>1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114</v>
      </c>
      <c r="C9" s="62" t="s">
        <v>115</v>
      </c>
      <c r="D9" s="63">
        <v>21</v>
      </c>
      <c r="E9" s="63">
        <v>30</v>
      </c>
      <c r="F9" s="63">
        <v>3</v>
      </c>
      <c r="G9" s="63">
        <v>10</v>
      </c>
      <c r="H9" s="63">
        <v>0</v>
      </c>
      <c r="I9" s="63">
        <v>0</v>
      </c>
      <c r="J9" s="63">
        <v>0</v>
      </c>
      <c r="K9" s="63">
        <v>0</v>
      </c>
      <c r="L9" s="63">
        <v>26</v>
      </c>
      <c r="M9" s="63">
        <v>50</v>
      </c>
      <c r="N9" s="63">
        <v>14</v>
      </c>
      <c r="O9" s="63">
        <v>23</v>
      </c>
      <c r="P9" s="63">
        <v>0</v>
      </c>
      <c r="Q9" s="63">
        <v>0</v>
      </c>
      <c r="R9" s="63">
        <v>0</v>
      </c>
      <c r="S9" s="63">
        <v>0</v>
      </c>
      <c r="T9" s="63">
        <v>180</v>
      </c>
      <c r="U9" s="63">
        <v>361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24</v>
      </c>
      <c r="AC9" s="63">
        <f>AD9+AJ9+AP9</f>
        <v>21</v>
      </c>
      <c r="AD9" s="63">
        <f>SUM(AE9:AI9)</f>
        <v>1</v>
      </c>
      <c r="AE9" s="63">
        <v>0</v>
      </c>
      <c r="AF9" s="63">
        <v>1</v>
      </c>
      <c r="AG9" s="63">
        <v>0</v>
      </c>
      <c r="AH9" s="53">
        <v>0</v>
      </c>
      <c r="AI9" s="63">
        <v>0</v>
      </c>
      <c r="AJ9" s="63">
        <f>SUM(AK9:AO9)</f>
        <v>5</v>
      </c>
      <c r="AK9" s="63">
        <v>0</v>
      </c>
      <c r="AL9" s="63">
        <v>5</v>
      </c>
      <c r="AM9" s="63">
        <v>0</v>
      </c>
      <c r="AN9" s="63">
        <v>0</v>
      </c>
      <c r="AO9" s="63">
        <v>0</v>
      </c>
      <c r="AP9" s="63">
        <f>SUM(AQ9:AU9)</f>
        <v>15</v>
      </c>
      <c r="AQ9" s="63">
        <v>8</v>
      </c>
      <c r="AR9" s="63">
        <v>7</v>
      </c>
      <c r="AS9" s="63">
        <v>0</v>
      </c>
      <c r="AT9" s="63">
        <v>0</v>
      </c>
      <c r="AU9" s="63">
        <v>0</v>
      </c>
      <c r="AV9" s="63">
        <f>AW9+BC9+BI9+BO9+BU9</f>
        <v>3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3</v>
      </c>
      <c r="BV9" s="63">
        <v>0</v>
      </c>
      <c r="BW9" s="63">
        <v>0</v>
      </c>
      <c r="BX9" s="63">
        <v>2</v>
      </c>
      <c r="BY9" s="63">
        <v>1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31</v>
      </c>
      <c r="CS9" s="63">
        <v>75</v>
      </c>
      <c r="CT9" s="63">
        <v>0</v>
      </c>
      <c r="CU9" s="63">
        <v>0</v>
      </c>
      <c r="CV9" s="63">
        <v>6</v>
      </c>
      <c r="CW9" s="63">
        <v>60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116</v>
      </c>
      <c r="C10" s="62" t="s">
        <v>117</v>
      </c>
      <c r="D10" s="63">
        <v>12</v>
      </c>
      <c r="E10" s="63">
        <v>17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11</v>
      </c>
      <c r="M10" s="63">
        <v>22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19</v>
      </c>
      <c r="U10" s="63">
        <v>28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12</v>
      </c>
      <c r="AC10" s="63">
        <f>AD10+AJ10+AP10</f>
        <v>12</v>
      </c>
      <c r="AD10" s="63">
        <f>SUM(AE10:AI10)</f>
        <v>2</v>
      </c>
      <c r="AE10" s="63">
        <v>0</v>
      </c>
      <c r="AF10" s="63">
        <v>2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10</v>
      </c>
      <c r="AQ10" s="63">
        <v>4</v>
      </c>
      <c r="AR10" s="63">
        <v>6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1</v>
      </c>
      <c r="CC10" s="63">
        <v>2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19</v>
      </c>
      <c r="CS10" s="63">
        <v>38</v>
      </c>
      <c r="CT10" s="63">
        <v>1</v>
      </c>
      <c r="CU10" s="63">
        <v>1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118</v>
      </c>
      <c r="C11" s="62" t="s">
        <v>119</v>
      </c>
      <c r="D11" s="63">
        <v>6</v>
      </c>
      <c r="E11" s="63">
        <v>13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26</v>
      </c>
      <c r="M11" s="63">
        <v>44</v>
      </c>
      <c r="N11" s="63">
        <v>0</v>
      </c>
      <c r="O11" s="63">
        <v>0</v>
      </c>
      <c r="P11" s="63">
        <v>4</v>
      </c>
      <c r="Q11" s="63">
        <v>10</v>
      </c>
      <c r="R11" s="63">
        <v>0</v>
      </c>
      <c r="S11" s="63">
        <v>0</v>
      </c>
      <c r="T11" s="63">
        <v>3</v>
      </c>
      <c r="U11" s="63">
        <v>3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6</v>
      </c>
      <c r="AC11" s="63">
        <f>AD11+AJ11+AP11</f>
        <v>6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2</v>
      </c>
      <c r="AK11" s="63">
        <v>0</v>
      </c>
      <c r="AL11" s="63">
        <v>0</v>
      </c>
      <c r="AM11" s="63">
        <v>2</v>
      </c>
      <c r="AN11" s="63">
        <v>0</v>
      </c>
      <c r="AO11" s="63">
        <v>0</v>
      </c>
      <c r="AP11" s="63">
        <f>SUM(AQ11:AU11)</f>
        <v>4</v>
      </c>
      <c r="AQ11" s="63">
        <v>1</v>
      </c>
      <c r="AR11" s="63">
        <v>3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2</v>
      </c>
      <c r="CG11" s="63">
        <v>19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14</v>
      </c>
      <c r="CS11" s="63">
        <v>32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120</v>
      </c>
      <c r="C12" s="62" t="s">
        <v>121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/>
      <c r="M12" s="63"/>
      <c r="N12" s="63"/>
      <c r="O12" s="63"/>
      <c r="P12" s="63">
        <v>0</v>
      </c>
      <c r="Q12" s="63">
        <v>0</v>
      </c>
      <c r="R12" s="63">
        <v>0</v>
      </c>
      <c r="S12" s="63">
        <v>0</v>
      </c>
      <c r="T12" s="63">
        <v>7</v>
      </c>
      <c r="U12" s="63">
        <v>22</v>
      </c>
      <c r="V12" s="63">
        <v>14</v>
      </c>
      <c r="W12" s="63">
        <v>6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15</v>
      </c>
      <c r="CS12" s="63">
        <v>42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122</v>
      </c>
      <c r="C13" s="62" t="s">
        <v>123</v>
      </c>
      <c r="D13" s="63">
        <v>15</v>
      </c>
      <c r="E13" s="63">
        <v>17</v>
      </c>
      <c r="F13" s="63">
        <v>3</v>
      </c>
      <c r="G13" s="63">
        <v>10</v>
      </c>
      <c r="H13" s="63">
        <v>7</v>
      </c>
      <c r="I13" s="63">
        <v>14</v>
      </c>
      <c r="J13" s="63">
        <v>0</v>
      </c>
      <c r="K13" s="63">
        <v>0</v>
      </c>
      <c r="L13" s="63">
        <v>23</v>
      </c>
      <c r="M13" s="63">
        <v>46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59</v>
      </c>
      <c r="U13" s="63">
        <v>113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25</v>
      </c>
      <c r="AC13" s="63">
        <f>AD13+AJ13+AP13</f>
        <v>15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2</v>
      </c>
      <c r="AK13" s="63">
        <v>0</v>
      </c>
      <c r="AL13" s="63">
        <v>2</v>
      </c>
      <c r="AM13" s="63">
        <v>0</v>
      </c>
      <c r="AN13" s="63">
        <v>0</v>
      </c>
      <c r="AO13" s="63">
        <v>0</v>
      </c>
      <c r="AP13" s="63">
        <f>SUM(AQ13:AU13)</f>
        <v>13</v>
      </c>
      <c r="AQ13" s="63">
        <v>10</v>
      </c>
      <c r="AR13" s="63">
        <v>3</v>
      </c>
      <c r="AS13" s="63">
        <v>0</v>
      </c>
      <c r="AT13" s="63">
        <v>0</v>
      </c>
      <c r="AU13" s="63">
        <v>0</v>
      </c>
      <c r="AV13" s="63">
        <f>AW13+BC13+BI13+BO13+BU13</f>
        <v>10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2</v>
      </c>
      <c r="BD13" s="63">
        <v>0</v>
      </c>
      <c r="BE13" s="63">
        <v>1</v>
      </c>
      <c r="BF13" s="63">
        <v>1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/>
      <c r="BR13" s="63">
        <v>0</v>
      </c>
      <c r="BS13" s="63">
        <v>0</v>
      </c>
      <c r="BT13" s="63">
        <v>0</v>
      </c>
      <c r="BU13" s="63">
        <f>SUM(BV13:BZ13)</f>
        <v>8</v>
      </c>
      <c r="BV13" s="63">
        <v>0</v>
      </c>
      <c r="BW13" s="63">
        <v>8</v>
      </c>
      <c r="BX13" s="63">
        <v>0</v>
      </c>
      <c r="BY13" s="63">
        <v>0</v>
      </c>
      <c r="BZ13" s="63">
        <v>0</v>
      </c>
      <c r="CA13" s="63" t="s">
        <v>124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29</v>
      </c>
      <c r="CS13" s="63">
        <v>101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125</v>
      </c>
      <c r="C14" s="62" t="s">
        <v>126</v>
      </c>
      <c r="D14" s="63">
        <v>2</v>
      </c>
      <c r="E14" s="63">
        <v>3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43</v>
      </c>
      <c r="M14" s="63">
        <v>76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77</v>
      </c>
      <c r="U14" s="63">
        <v>141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2</v>
      </c>
      <c r="AC14" s="63">
        <f>AD14+AJ14+AP14</f>
        <v>2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2</v>
      </c>
      <c r="AQ14" s="63">
        <v>1</v>
      </c>
      <c r="AR14" s="63">
        <v>1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 t="s">
        <v>127</v>
      </c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128</v>
      </c>
      <c r="C15" s="62" t="s">
        <v>129</v>
      </c>
      <c r="D15" s="63">
        <v>31</v>
      </c>
      <c r="E15" s="63">
        <v>62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5</v>
      </c>
      <c r="M15" s="63">
        <v>11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31</v>
      </c>
      <c r="AC15" s="63">
        <f>AD15+AJ15+AP15</f>
        <v>31</v>
      </c>
      <c r="AD15" s="63">
        <f>SUM(AE15:AI15)</f>
        <v>1</v>
      </c>
      <c r="AE15" s="63">
        <v>0</v>
      </c>
      <c r="AF15" s="63">
        <v>1</v>
      </c>
      <c r="AG15" s="63">
        <v>0</v>
      </c>
      <c r="AH15" s="63">
        <v>0</v>
      </c>
      <c r="AI15" s="63">
        <v>0</v>
      </c>
      <c r="AJ15" s="63">
        <f>SUM(AK15:AO15)</f>
        <v>24</v>
      </c>
      <c r="AK15" s="63">
        <v>0</v>
      </c>
      <c r="AL15" s="63">
        <v>24</v>
      </c>
      <c r="AM15" s="63">
        <v>0</v>
      </c>
      <c r="AN15" s="63">
        <v>0</v>
      </c>
      <c r="AO15" s="63">
        <v>0</v>
      </c>
      <c r="AP15" s="63">
        <f>SUM(AQ15:AU15)</f>
        <v>6</v>
      </c>
      <c r="AQ15" s="63">
        <v>1</v>
      </c>
      <c r="AR15" s="63">
        <v>5</v>
      </c>
      <c r="AS15" s="63">
        <v>0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 t="s">
        <v>130</v>
      </c>
      <c r="CB15" s="63">
        <v>4</v>
      </c>
      <c r="CC15" s="63">
        <v>10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27</v>
      </c>
      <c r="CS15" s="63">
        <v>82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131</v>
      </c>
      <c r="C16" s="62" t="s">
        <v>132</v>
      </c>
      <c r="D16" s="63">
        <v>12</v>
      </c>
      <c r="E16" s="63">
        <v>38</v>
      </c>
      <c r="F16" s="63">
        <v>0</v>
      </c>
      <c r="G16" s="63">
        <v>0</v>
      </c>
      <c r="H16" s="63">
        <v>2</v>
      </c>
      <c r="I16" s="63">
        <v>8</v>
      </c>
      <c r="J16" s="63">
        <v>0</v>
      </c>
      <c r="K16" s="63">
        <v>0</v>
      </c>
      <c r="L16" s="63">
        <v>29</v>
      </c>
      <c r="M16" s="63">
        <v>61</v>
      </c>
      <c r="N16" s="63"/>
      <c r="O16" s="63"/>
      <c r="P16" s="63">
        <v>21</v>
      </c>
      <c r="Q16" s="63">
        <v>49</v>
      </c>
      <c r="R16" s="63">
        <v>0</v>
      </c>
      <c r="S16" s="63">
        <v>0</v>
      </c>
      <c r="T16" s="63">
        <v>55</v>
      </c>
      <c r="U16" s="63">
        <v>122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14</v>
      </c>
      <c r="AC16" s="63">
        <f>AD16+AJ16+AP16</f>
        <v>12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12</v>
      </c>
      <c r="AK16" s="63">
        <v>0</v>
      </c>
      <c r="AL16" s="63">
        <v>5</v>
      </c>
      <c r="AM16" s="63">
        <v>7</v>
      </c>
      <c r="AN16" s="63">
        <v>0</v>
      </c>
      <c r="AO16" s="63">
        <v>0</v>
      </c>
      <c r="AP16" s="63">
        <f>SUM(AQ16:AU16)</f>
        <v>0</v>
      </c>
      <c r="AQ16" s="63"/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2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2</v>
      </c>
      <c r="BD16" s="63"/>
      <c r="BE16" s="63">
        <v>0</v>
      </c>
      <c r="BF16" s="63">
        <v>2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/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13</v>
      </c>
      <c r="CS16" s="63">
        <v>39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133</v>
      </c>
      <c r="C17" s="62" t="s">
        <v>134</v>
      </c>
      <c r="D17" s="63">
        <v>7</v>
      </c>
      <c r="E17" s="63">
        <v>13</v>
      </c>
      <c r="F17" s="63"/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1</v>
      </c>
      <c r="M17" s="63">
        <v>2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1</v>
      </c>
      <c r="U17" s="63">
        <v>2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7</v>
      </c>
      <c r="AC17" s="63">
        <f>AD17+AJ17+AP17</f>
        <v>7</v>
      </c>
      <c r="AD17" s="63">
        <f>SUM(AE17:AI17)</f>
        <v>4</v>
      </c>
      <c r="AE17" s="63">
        <v>0</v>
      </c>
      <c r="AF17" s="63">
        <v>0</v>
      </c>
      <c r="AG17" s="63">
        <v>4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3</v>
      </c>
      <c r="AQ17" s="63">
        <v>1</v>
      </c>
      <c r="AR17" s="63">
        <v>2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/>
      <c r="BE17" s="63"/>
      <c r="BF17" s="63"/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 t="s">
        <v>135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11</v>
      </c>
      <c r="CS17" s="63">
        <v>27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136</v>
      </c>
      <c r="C18" s="62" t="s">
        <v>137</v>
      </c>
      <c r="D18" s="63">
        <v>9</v>
      </c>
      <c r="E18" s="63">
        <v>12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3</v>
      </c>
      <c r="M18" s="63">
        <v>8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9</v>
      </c>
      <c r="AC18" s="63">
        <f>AD18+AJ18+AP18</f>
        <v>9</v>
      </c>
      <c r="AD18" s="63">
        <f>SUM(AE18:AI18)</f>
        <v>3</v>
      </c>
      <c r="AE18" s="63">
        <v>3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6</v>
      </c>
      <c r="AQ18" s="63">
        <v>6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17</v>
      </c>
      <c r="CS18" s="63">
        <v>62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138</v>
      </c>
      <c r="C19" s="62" t="s">
        <v>139</v>
      </c>
      <c r="D19" s="63">
        <v>3</v>
      </c>
      <c r="E19" s="63">
        <v>1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6</v>
      </c>
      <c r="M19" s="63">
        <v>9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3</v>
      </c>
      <c r="AC19" s="63">
        <f>AD19+AJ19+AP19</f>
        <v>3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2</v>
      </c>
      <c r="AK19" s="63">
        <v>2</v>
      </c>
      <c r="AL19" s="63"/>
      <c r="AM19" s="63">
        <v>0</v>
      </c>
      <c r="AN19" s="63">
        <v>0</v>
      </c>
      <c r="AO19" s="63">
        <v>0</v>
      </c>
      <c r="AP19" s="63">
        <f>SUM(AQ19:AU19)</f>
        <v>1</v>
      </c>
      <c r="AQ19" s="63">
        <v>1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0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 t="s">
        <v>140</v>
      </c>
      <c r="CB19" s="63">
        <v>2</v>
      </c>
      <c r="CC19" s="63">
        <v>4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2</v>
      </c>
      <c r="CS19" s="63">
        <v>4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141</v>
      </c>
      <c r="C20" s="62" t="s">
        <v>142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11</v>
      </c>
      <c r="M20" s="63">
        <v>21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0</v>
      </c>
      <c r="AC20" s="63">
        <f>AD20+AJ20+AP20</f>
        <v>0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/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2</v>
      </c>
      <c r="CS20" s="63">
        <v>4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143</v>
      </c>
      <c r="C21" s="62" t="s">
        <v>144</v>
      </c>
      <c r="D21" s="63">
        <v>2</v>
      </c>
      <c r="E21" s="63">
        <v>6</v>
      </c>
      <c r="F21" s="63">
        <v>2</v>
      </c>
      <c r="G21" s="63">
        <v>1</v>
      </c>
      <c r="H21" s="63">
        <v>0</v>
      </c>
      <c r="I21" s="63">
        <v>0</v>
      </c>
      <c r="J21" s="63">
        <v>0</v>
      </c>
      <c r="K21" s="63">
        <v>0</v>
      </c>
      <c r="L21" s="63">
        <v>2</v>
      </c>
      <c r="M21" s="63">
        <v>4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5</v>
      </c>
      <c r="U21" s="63">
        <v>8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4</v>
      </c>
      <c r="AC21" s="63">
        <f>AD21+AJ21+AP21</f>
        <v>2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2</v>
      </c>
      <c r="AK21" s="63">
        <v>0</v>
      </c>
      <c r="AL21" s="63">
        <v>1</v>
      </c>
      <c r="AM21" s="63">
        <v>0</v>
      </c>
      <c r="AN21" s="63">
        <v>1</v>
      </c>
      <c r="AO21" s="63">
        <v>0</v>
      </c>
      <c r="AP21" s="63">
        <f>SUM(AQ21:AU21)</f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2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2</v>
      </c>
      <c r="BD21" s="63">
        <v>2</v>
      </c>
      <c r="BE21" s="63">
        <v>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/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6</v>
      </c>
      <c r="CS21" s="63">
        <v>13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145</v>
      </c>
      <c r="C22" s="62" t="s">
        <v>146</v>
      </c>
      <c r="D22" s="63">
        <v>3</v>
      </c>
      <c r="E22" s="63">
        <v>6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3</v>
      </c>
      <c r="AC22" s="63">
        <f>AD22+AJ22+AP22</f>
        <v>3</v>
      </c>
      <c r="AD22" s="63">
        <f>SUM(AE22:AI22)</f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f>SUM(AK22:AO22)</f>
        <v>2</v>
      </c>
      <c r="AK22" s="63">
        <v>0</v>
      </c>
      <c r="AL22" s="63">
        <v>2</v>
      </c>
      <c r="AM22" s="63">
        <v>0</v>
      </c>
      <c r="AN22" s="63">
        <v>0</v>
      </c>
      <c r="AO22" s="63">
        <v>0</v>
      </c>
      <c r="AP22" s="63">
        <f>SUM(AQ22:AU22)</f>
        <v>1</v>
      </c>
      <c r="AQ22" s="63">
        <v>0</v>
      </c>
      <c r="AR22" s="63">
        <v>1</v>
      </c>
      <c r="AS22" s="63">
        <v>0</v>
      </c>
      <c r="AT22" s="63">
        <v>0</v>
      </c>
      <c r="AU22" s="63">
        <v>0</v>
      </c>
      <c r="AV22" s="63">
        <f>AW22+BC22+BI22+BO22+BU22</f>
        <v>0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 t="s">
        <v>147</v>
      </c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7</v>
      </c>
      <c r="CS22" s="63">
        <v>14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148</v>
      </c>
      <c r="C23" s="62" t="s">
        <v>149</v>
      </c>
      <c r="D23" s="63">
        <v>0</v>
      </c>
      <c r="E23" s="63">
        <v>0</v>
      </c>
      <c r="F23" s="63">
        <v>0</v>
      </c>
      <c r="G23" s="63">
        <v>0</v>
      </c>
      <c r="H23" s="63">
        <v>2</v>
      </c>
      <c r="I23" s="63">
        <v>4</v>
      </c>
      <c r="J23" s="63">
        <v>0</v>
      </c>
      <c r="K23" s="63">
        <v>0</v>
      </c>
      <c r="L23" s="63">
        <v>16</v>
      </c>
      <c r="M23" s="63">
        <v>42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19</v>
      </c>
      <c r="U23" s="63">
        <v>69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2</v>
      </c>
      <c r="AC23" s="63">
        <f>AD23+AJ23+AP23</f>
        <v>0</v>
      </c>
      <c r="AD23" s="63">
        <f>SUM(AE23:AI23)</f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f>SUM(AK23:AO23)</f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f>SUM(AQ23:AU23)</f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f>AW23+BC23+BI23+BO23+BU23</f>
        <v>2</v>
      </c>
      <c r="AW23" s="63">
        <f>SUM(AX23:BB23)</f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>SUM(BD23:BH23)</f>
        <v>1</v>
      </c>
      <c r="BD23" s="63">
        <v>1</v>
      </c>
      <c r="BE23" s="63">
        <v>0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1</v>
      </c>
      <c r="BV23" s="63">
        <v>1</v>
      </c>
      <c r="BW23" s="63">
        <v>0</v>
      </c>
      <c r="BX23" s="63">
        <v>0</v>
      </c>
      <c r="BY23" s="63">
        <v>0</v>
      </c>
      <c r="BZ23" s="63">
        <v>0</v>
      </c>
      <c r="CA23" s="63" t="s">
        <v>150</v>
      </c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13</v>
      </c>
      <c r="CS23" s="63">
        <v>34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151</v>
      </c>
      <c r="C24" s="62" t="s">
        <v>152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4</v>
      </c>
      <c r="M24" s="63">
        <v>11</v>
      </c>
      <c r="N24" s="63">
        <v>2</v>
      </c>
      <c r="O24" s="63">
        <v>5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f>AC24+AV24</f>
        <v>0</v>
      </c>
      <c r="AC24" s="63">
        <f>AD24+AJ24+AP24</f>
        <v>0</v>
      </c>
      <c r="AD24" s="63">
        <f>SUM(AE24:AI24)</f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f>SUM(AK24:AO24)</f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f>SUM(AQ24:AU24)</f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f>AW24+BC24+BI24+BO24+BU24</f>
        <v>0</v>
      </c>
      <c r="AW24" s="63">
        <f>SUM(AX24:BB24)</f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f>SUM(BD24:BH24)</f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f>SUM(BV24:BZ24)</f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/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3</v>
      </c>
      <c r="CS24" s="63">
        <v>10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153</v>
      </c>
      <c r="C25" s="62" t="s">
        <v>154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3</v>
      </c>
      <c r="M25" s="63">
        <v>10</v>
      </c>
      <c r="N25" s="63">
        <v>1</v>
      </c>
      <c r="O25" s="63">
        <v>2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f>AC25+AV25</f>
        <v>0</v>
      </c>
      <c r="AC25" s="63">
        <f>AD25+AJ25+AP25</f>
        <v>0</v>
      </c>
      <c r="AD25" s="63">
        <f>SUM(AE25:AI25)</f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f>SUM(AK25:AO25)</f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f>SUM(AQ25:AU25)</f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f>AW25+BC25+BI25+BO25+BU25</f>
        <v>0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>SUM(BV25:BZ25)</f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/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4</v>
      </c>
      <c r="CS25" s="63">
        <v>13</v>
      </c>
      <c r="CT25" s="63">
        <v>1</v>
      </c>
      <c r="CU25" s="63">
        <v>2</v>
      </c>
      <c r="CV25" s="63">
        <v>0</v>
      </c>
      <c r="CW25" s="63">
        <v>0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155</v>
      </c>
      <c r="C26" s="62" t="s">
        <v>156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3</v>
      </c>
      <c r="M26" s="63">
        <v>6</v>
      </c>
      <c r="N26" s="63">
        <v>2</v>
      </c>
      <c r="O26" s="63">
        <v>4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f>AC26+AV26</f>
        <v>0</v>
      </c>
      <c r="AC26" s="63">
        <f>AD26+AJ26+AP26</f>
        <v>0</v>
      </c>
      <c r="AD26" s="63">
        <f>SUM(AE26:AI26)</f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f>SUM(AK26:AO26)</f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f>SUM(AQ26:AU26)</f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f>AW26+BC26+BI26+BO26+BU26</f>
        <v>0</v>
      </c>
      <c r="AW26" s="63">
        <f>SUM(AX26:BB26)</f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f>SUM(BD26:BH26)</f>
        <v>0</v>
      </c>
      <c r="BD26" s="63">
        <v>0</v>
      </c>
      <c r="BE26" s="63">
        <v>0</v>
      </c>
      <c r="BF26" s="63">
        <v>0</v>
      </c>
      <c r="BG26" s="63">
        <v>0</v>
      </c>
      <c r="BH26" s="63">
        <v>0</v>
      </c>
      <c r="BI26" s="63">
        <f>SUM(BJ26:BN26)</f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>SUM(BP26:BT26)</f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f>SUM(BV26:BZ26)</f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/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0</v>
      </c>
      <c r="CK26" s="63">
        <v>0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2</v>
      </c>
      <c r="CS26" s="63">
        <v>6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 t="s">
        <v>100</v>
      </c>
      <c r="B27" s="61" t="s">
        <v>157</v>
      </c>
      <c r="C27" s="62" t="s">
        <v>158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8</v>
      </c>
      <c r="M27" s="63">
        <v>14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f>AC27+AV27</f>
        <v>0</v>
      </c>
      <c r="AC27" s="63">
        <f>AD27+AJ27+AP27</f>
        <v>0</v>
      </c>
      <c r="AD27" s="63">
        <f>SUM(AE27:AI27)</f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f>SUM(AK27:AO27)</f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f>SUM(AQ27:AU27)</f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f>AW27+BC27+BI27+BO27+BU27</f>
        <v>0</v>
      </c>
      <c r="AW27" s="63">
        <f>SUM(AX27:BB27)</f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f>SUM(BD27:BH27)</f>
        <v>0</v>
      </c>
      <c r="BD27" s="63">
        <v>0</v>
      </c>
      <c r="BE27" s="63">
        <v>0</v>
      </c>
      <c r="BF27" s="63">
        <v>0</v>
      </c>
      <c r="BG27" s="63">
        <v>0</v>
      </c>
      <c r="BH27" s="63">
        <v>0</v>
      </c>
      <c r="BI27" s="63">
        <f>SUM(BJ27:BN27)</f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f>SUM(BP27:BT27)</f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f>SUM(BV27:BZ27)</f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/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  <c r="CR27" s="63">
        <v>5</v>
      </c>
      <c r="CS27" s="63">
        <v>14</v>
      </c>
      <c r="CT27" s="63">
        <v>0</v>
      </c>
      <c r="CU27" s="63">
        <v>0</v>
      </c>
      <c r="CV27" s="63">
        <v>0</v>
      </c>
      <c r="CW27" s="63">
        <v>0</v>
      </c>
      <c r="CX27" s="63">
        <v>0</v>
      </c>
      <c r="CY27" s="63">
        <v>0</v>
      </c>
    </row>
    <row r="28" spans="1:103" s="53" customFormat="1" ht="13.5" customHeight="1">
      <c r="A28" s="60" t="s">
        <v>100</v>
      </c>
      <c r="B28" s="61" t="s">
        <v>159</v>
      </c>
      <c r="C28" s="62" t="s">
        <v>160</v>
      </c>
      <c r="D28" s="63">
        <v>1</v>
      </c>
      <c r="E28" s="63">
        <v>4</v>
      </c>
      <c r="F28" s="63">
        <v>1</v>
      </c>
      <c r="G28" s="63">
        <v>4</v>
      </c>
      <c r="H28" s="63">
        <v>0</v>
      </c>
      <c r="I28" s="63">
        <v>0</v>
      </c>
      <c r="J28" s="63">
        <v>0</v>
      </c>
      <c r="K28" s="63">
        <v>0</v>
      </c>
      <c r="L28" s="63">
        <v>26</v>
      </c>
      <c r="M28" s="63">
        <v>39</v>
      </c>
      <c r="N28" s="63">
        <v>5</v>
      </c>
      <c r="O28" s="63">
        <v>13</v>
      </c>
      <c r="P28" s="63">
        <v>2</v>
      </c>
      <c r="Q28" s="63">
        <v>19</v>
      </c>
      <c r="R28" s="63">
        <v>0</v>
      </c>
      <c r="S28" s="63">
        <v>0</v>
      </c>
      <c r="T28" s="63">
        <v>0</v>
      </c>
      <c r="U28" s="63">
        <v>0</v>
      </c>
      <c r="V28" s="63">
        <v>17</v>
      </c>
      <c r="W28" s="63">
        <v>37</v>
      </c>
      <c r="X28" s="63">
        <v>0</v>
      </c>
      <c r="Y28" s="63">
        <v>0</v>
      </c>
      <c r="Z28" s="63">
        <v>0</v>
      </c>
      <c r="AA28" s="63">
        <v>0</v>
      </c>
      <c r="AB28" s="63">
        <f>AC28+AV28</f>
        <v>2</v>
      </c>
      <c r="AC28" s="63">
        <f>AD28+AJ28+AP28</f>
        <v>1</v>
      </c>
      <c r="AD28" s="63">
        <f>SUM(AE28:AI28)</f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f>SUM(AK28:AO28)</f>
        <v>1</v>
      </c>
      <c r="AK28" s="63">
        <v>0</v>
      </c>
      <c r="AL28" s="63">
        <v>0</v>
      </c>
      <c r="AM28" s="63">
        <v>1</v>
      </c>
      <c r="AN28" s="63">
        <v>0</v>
      </c>
      <c r="AO28" s="63">
        <v>0</v>
      </c>
      <c r="AP28" s="63">
        <f>SUM(AQ28:AU28)</f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f>AW28+BC28+BI28+BO28+BU28</f>
        <v>1</v>
      </c>
      <c r="AW28" s="63">
        <f>SUM(AX28:BB28)</f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f>SUM(BD28:BH28)</f>
        <v>0</v>
      </c>
      <c r="BD28" s="63">
        <v>0</v>
      </c>
      <c r="BE28" s="63">
        <v>0</v>
      </c>
      <c r="BF28" s="63">
        <v>0</v>
      </c>
      <c r="BG28" s="63">
        <v>0</v>
      </c>
      <c r="BH28" s="63">
        <v>0</v>
      </c>
      <c r="BI28" s="63">
        <f>SUM(BJ28:BN28)</f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f>SUM(BP28:BT28)</f>
        <v>1</v>
      </c>
      <c r="BP28" s="63">
        <v>0</v>
      </c>
      <c r="BQ28" s="63">
        <v>0</v>
      </c>
      <c r="BR28" s="63">
        <v>1</v>
      </c>
      <c r="BS28" s="63">
        <v>0</v>
      </c>
      <c r="BT28" s="63">
        <v>0</v>
      </c>
      <c r="BU28" s="63">
        <f>SUM(BV28:BZ28)</f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 t="s">
        <v>161</v>
      </c>
      <c r="CB28" s="63">
        <v>0</v>
      </c>
      <c r="CC28" s="63">
        <v>0</v>
      </c>
      <c r="CD28" s="63">
        <v>0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0</v>
      </c>
      <c r="CK28" s="63">
        <v>0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  <c r="CR28" s="63">
        <v>5</v>
      </c>
      <c r="CS28" s="63">
        <v>19</v>
      </c>
      <c r="CT28" s="63">
        <v>4</v>
      </c>
      <c r="CU28" s="63">
        <v>10</v>
      </c>
      <c r="CV28" s="63">
        <v>0</v>
      </c>
      <c r="CW28" s="63">
        <v>0</v>
      </c>
      <c r="CX28" s="63">
        <v>0</v>
      </c>
      <c r="CY28" s="63">
        <v>0</v>
      </c>
    </row>
    <row r="29" spans="1:103" s="53" customFormat="1" ht="13.5" customHeight="1">
      <c r="A29" s="60" t="s">
        <v>100</v>
      </c>
      <c r="B29" s="61" t="s">
        <v>162</v>
      </c>
      <c r="C29" s="62" t="s">
        <v>163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9</v>
      </c>
      <c r="M29" s="63">
        <v>18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1</v>
      </c>
      <c r="U29" s="63">
        <v>3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f>AC29+AV29</f>
        <v>0</v>
      </c>
      <c r="AC29" s="63">
        <f>AD29+AJ29+AP29</f>
        <v>0</v>
      </c>
      <c r="AD29" s="63">
        <f>SUM(AE29:AI29)</f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f>SUM(AK29:AO29)</f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f>SUM(AQ29:AU29)</f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f>AW29+BC29+BI29+BO29+BU29</f>
        <v>0</v>
      </c>
      <c r="AW29" s="63">
        <f>SUM(AX29:BB29)</f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f>SUM(BD29:BH29)</f>
        <v>0</v>
      </c>
      <c r="BD29" s="63">
        <v>0</v>
      </c>
      <c r="BE29" s="63">
        <v>0</v>
      </c>
      <c r="BF29" s="63">
        <v>0</v>
      </c>
      <c r="BG29" s="63">
        <v>0</v>
      </c>
      <c r="BH29" s="63">
        <v>0</v>
      </c>
      <c r="BI29" s="63">
        <f>SUM(BJ29:BN29)</f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f>SUM(BP29:BT29)</f>
        <v>0</v>
      </c>
      <c r="BP29" s="63">
        <v>0</v>
      </c>
      <c r="BQ29" s="63">
        <v>0</v>
      </c>
      <c r="BR29" s="63">
        <v>0</v>
      </c>
      <c r="BS29" s="63">
        <v>0</v>
      </c>
      <c r="BT29" s="63">
        <v>0</v>
      </c>
      <c r="BU29" s="63">
        <f>SUM(BV29:BZ29)</f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/>
      <c r="CB29" s="63">
        <v>0</v>
      </c>
      <c r="CC29" s="63">
        <v>0</v>
      </c>
      <c r="CD29" s="63">
        <v>0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0</v>
      </c>
      <c r="CK29" s="63">
        <v>0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  <c r="CR29" s="63">
        <v>13</v>
      </c>
      <c r="CS29" s="63">
        <v>37</v>
      </c>
      <c r="CT29" s="63">
        <v>1</v>
      </c>
      <c r="CU29" s="63">
        <v>2</v>
      </c>
      <c r="CV29" s="63">
        <v>0</v>
      </c>
      <c r="CW29" s="63">
        <v>0</v>
      </c>
      <c r="CX29" s="63">
        <v>0</v>
      </c>
      <c r="CY29" s="63">
        <v>0</v>
      </c>
    </row>
    <row r="30" spans="1:103" s="53" customFormat="1" ht="13.5" customHeight="1">
      <c r="A30" s="60" t="s">
        <v>100</v>
      </c>
      <c r="B30" s="61" t="s">
        <v>164</v>
      </c>
      <c r="C30" s="62" t="s">
        <v>165</v>
      </c>
      <c r="D30" s="63">
        <v>9</v>
      </c>
      <c r="E30" s="63">
        <v>19</v>
      </c>
      <c r="F30" s="63">
        <v>0</v>
      </c>
      <c r="G30" s="63">
        <v>0</v>
      </c>
      <c r="H30" s="63">
        <v>2</v>
      </c>
      <c r="I30" s="63">
        <v>6</v>
      </c>
      <c r="J30" s="63">
        <v>0</v>
      </c>
      <c r="K30" s="63">
        <v>0</v>
      </c>
      <c r="L30" s="63">
        <v>16</v>
      </c>
      <c r="M30" s="63">
        <v>20</v>
      </c>
      <c r="N30" s="63">
        <v>3</v>
      </c>
      <c r="O30" s="63">
        <v>13</v>
      </c>
      <c r="P30" s="63">
        <v>0</v>
      </c>
      <c r="Q30" s="63">
        <v>0</v>
      </c>
      <c r="R30" s="63">
        <v>0</v>
      </c>
      <c r="S30" s="63">
        <v>0</v>
      </c>
      <c r="T30" s="63">
        <v>21</v>
      </c>
      <c r="U30" s="63">
        <v>36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f>AC30+AV30</f>
        <v>11</v>
      </c>
      <c r="AC30" s="63">
        <f>AD30+AJ30+AP30</f>
        <v>9</v>
      </c>
      <c r="AD30" s="63">
        <f>SUM(AE30:AI30)</f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f>SUM(AK30:AO30)</f>
        <v>6</v>
      </c>
      <c r="AK30" s="63">
        <v>0</v>
      </c>
      <c r="AL30" s="63">
        <v>6</v>
      </c>
      <c r="AM30" s="63">
        <v>0</v>
      </c>
      <c r="AN30" s="63">
        <v>0</v>
      </c>
      <c r="AO30" s="63">
        <v>0</v>
      </c>
      <c r="AP30" s="63">
        <f>SUM(AQ30:AU30)</f>
        <v>3</v>
      </c>
      <c r="AQ30" s="63">
        <v>3</v>
      </c>
      <c r="AR30" s="63">
        <v>0</v>
      </c>
      <c r="AS30" s="63">
        <v>0</v>
      </c>
      <c r="AT30" s="63">
        <v>0</v>
      </c>
      <c r="AU30" s="63">
        <v>0</v>
      </c>
      <c r="AV30" s="63">
        <f>AW30+BC30+BI30+BO30+BU30</f>
        <v>2</v>
      </c>
      <c r="AW30" s="63">
        <f>SUM(AX30:BB30)</f>
        <v>0</v>
      </c>
      <c r="AX30" s="63">
        <v>0</v>
      </c>
      <c r="AY30" s="63">
        <v>0</v>
      </c>
      <c r="AZ30" s="63">
        <v>0</v>
      </c>
      <c r="BA30" s="63">
        <v>0</v>
      </c>
      <c r="BB30" s="63">
        <v>0</v>
      </c>
      <c r="BC30" s="63">
        <f>SUM(BD30:BH30)</f>
        <v>2</v>
      </c>
      <c r="BD30" s="63">
        <v>0</v>
      </c>
      <c r="BE30" s="63">
        <v>1</v>
      </c>
      <c r="BF30" s="63">
        <v>1</v>
      </c>
      <c r="BG30" s="63">
        <v>0</v>
      </c>
      <c r="BH30" s="63">
        <v>0</v>
      </c>
      <c r="BI30" s="63">
        <f>SUM(BJ30:BN30)</f>
        <v>0</v>
      </c>
      <c r="BJ30" s="63">
        <v>0</v>
      </c>
      <c r="BK30" s="63">
        <v>0</v>
      </c>
      <c r="BL30" s="63">
        <v>0</v>
      </c>
      <c r="BM30" s="63">
        <v>0</v>
      </c>
      <c r="BN30" s="63">
        <v>0</v>
      </c>
      <c r="BO30" s="63">
        <f>SUM(BP30:BT30)</f>
        <v>0</v>
      </c>
      <c r="BP30" s="63">
        <v>0</v>
      </c>
      <c r="BQ30" s="63">
        <v>0</v>
      </c>
      <c r="BR30" s="63">
        <v>0</v>
      </c>
      <c r="BS30" s="63">
        <v>0</v>
      </c>
      <c r="BT30" s="63">
        <v>0</v>
      </c>
      <c r="BU30" s="63">
        <f>SUM(BV30:BZ30)</f>
        <v>0</v>
      </c>
      <c r="BV30" s="63">
        <v>0</v>
      </c>
      <c r="BW30" s="63">
        <v>0</v>
      </c>
      <c r="BX30" s="63">
        <v>0</v>
      </c>
      <c r="BY30" s="63">
        <v>0</v>
      </c>
      <c r="BZ30" s="63">
        <v>0</v>
      </c>
      <c r="CA30" s="63" t="s">
        <v>135</v>
      </c>
      <c r="CB30" s="63">
        <v>0</v>
      </c>
      <c r="CC30" s="63">
        <v>0</v>
      </c>
      <c r="CD30" s="63">
        <v>0</v>
      </c>
      <c r="CE30" s="63">
        <v>0</v>
      </c>
      <c r="CF30" s="63">
        <v>0</v>
      </c>
      <c r="CG30" s="63">
        <v>0</v>
      </c>
      <c r="CH30" s="63">
        <v>0</v>
      </c>
      <c r="CI30" s="63">
        <v>0</v>
      </c>
      <c r="CJ30" s="63">
        <v>0</v>
      </c>
      <c r="CK30" s="63">
        <v>0</v>
      </c>
      <c r="CL30" s="63">
        <v>0</v>
      </c>
      <c r="CM30" s="63">
        <v>0</v>
      </c>
      <c r="CN30" s="63">
        <v>0</v>
      </c>
      <c r="CO30" s="63">
        <v>0</v>
      </c>
      <c r="CP30" s="63">
        <v>0</v>
      </c>
      <c r="CQ30" s="63">
        <v>0</v>
      </c>
      <c r="CR30" s="63">
        <v>0</v>
      </c>
      <c r="CS30" s="63">
        <v>0</v>
      </c>
      <c r="CT30" s="63">
        <v>0</v>
      </c>
      <c r="CU30" s="63">
        <v>0</v>
      </c>
      <c r="CV30" s="63">
        <v>0</v>
      </c>
      <c r="CW30" s="63">
        <v>0</v>
      </c>
      <c r="CX30" s="63">
        <v>0</v>
      </c>
      <c r="CY30" s="63">
        <v>0</v>
      </c>
    </row>
    <row r="31" spans="1:103" s="53" customFormat="1" ht="13.5" customHeight="1">
      <c r="A31" s="60" t="s">
        <v>100</v>
      </c>
      <c r="B31" s="61" t="s">
        <v>166</v>
      </c>
      <c r="C31" s="62" t="s">
        <v>167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7</v>
      </c>
      <c r="M31" s="63">
        <v>15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f>AC31+AV31</f>
        <v>0</v>
      </c>
      <c r="AC31" s="63">
        <f>AD31+AJ31+AP31</f>
        <v>0</v>
      </c>
      <c r="AD31" s="63">
        <f>SUM(AE31:AI31)</f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f>SUM(AK31:AO31)</f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f>SUM(AQ31:AU31)</f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f>AW31+BC31+BI31+BO31+BU31</f>
        <v>0</v>
      </c>
      <c r="AW31" s="63">
        <f>SUM(AX31:BB31)</f>
        <v>0</v>
      </c>
      <c r="AX31" s="63">
        <v>0</v>
      </c>
      <c r="AY31" s="63">
        <v>0</v>
      </c>
      <c r="AZ31" s="63">
        <v>0</v>
      </c>
      <c r="BA31" s="63">
        <v>0</v>
      </c>
      <c r="BB31" s="63">
        <v>0</v>
      </c>
      <c r="BC31" s="63">
        <f>SUM(BD31:BH31)</f>
        <v>0</v>
      </c>
      <c r="BD31" s="63">
        <v>0</v>
      </c>
      <c r="BE31" s="63">
        <v>0</v>
      </c>
      <c r="BF31" s="63">
        <v>0</v>
      </c>
      <c r="BG31" s="63">
        <v>0</v>
      </c>
      <c r="BH31" s="63">
        <v>0</v>
      </c>
      <c r="BI31" s="63">
        <f>SUM(BJ31:BN31)</f>
        <v>0</v>
      </c>
      <c r="BJ31" s="63">
        <v>0</v>
      </c>
      <c r="BK31" s="63">
        <v>0</v>
      </c>
      <c r="BL31" s="63">
        <v>0</v>
      </c>
      <c r="BM31" s="63">
        <v>0</v>
      </c>
      <c r="BN31" s="63">
        <v>0</v>
      </c>
      <c r="BO31" s="63">
        <f>SUM(BP31:BT31)</f>
        <v>0</v>
      </c>
      <c r="BP31" s="63">
        <v>0</v>
      </c>
      <c r="BQ31" s="63">
        <v>0</v>
      </c>
      <c r="BR31" s="63">
        <v>0</v>
      </c>
      <c r="BS31" s="63">
        <v>0</v>
      </c>
      <c r="BT31" s="63">
        <v>0</v>
      </c>
      <c r="BU31" s="63">
        <f>SUM(BV31:BZ31)</f>
        <v>0</v>
      </c>
      <c r="BV31" s="63">
        <v>0</v>
      </c>
      <c r="BW31" s="63">
        <v>0</v>
      </c>
      <c r="BX31" s="63">
        <v>0</v>
      </c>
      <c r="BY31" s="63">
        <v>0</v>
      </c>
      <c r="BZ31" s="63">
        <v>0</v>
      </c>
      <c r="CA31" s="63"/>
      <c r="CB31" s="63">
        <v>0</v>
      </c>
      <c r="CC31" s="63">
        <v>0</v>
      </c>
      <c r="CD31" s="63">
        <v>0</v>
      </c>
      <c r="CE31" s="63">
        <v>0</v>
      </c>
      <c r="CF31" s="63">
        <v>0</v>
      </c>
      <c r="CG31" s="63">
        <v>0</v>
      </c>
      <c r="CH31" s="63">
        <v>0</v>
      </c>
      <c r="CI31" s="63">
        <v>0</v>
      </c>
      <c r="CJ31" s="63">
        <v>0</v>
      </c>
      <c r="CK31" s="63">
        <v>0</v>
      </c>
      <c r="CL31" s="63">
        <v>0</v>
      </c>
      <c r="CM31" s="63">
        <v>0</v>
      </c>
      <c r="CN31" s="63">
        <v>0</v>
      </c>
      <c r="CO31" s="63">
        <v>0</v>
      </c>
      <c r="CP31" s="63">
        <v>0</v>
      </c>
      <c r="CQ31" s="63">
        <v>0</v>
      </c>
      <c r="CR31" s="63">
        <v>0</v>
      </c>
      <c r="CS31" s="63">
        <v>0</v>
      </c>
      <c r="CT31" s="63">
        <v>0</v>
      </c>
      <c r="CU31" s="63">
        <v>0</v>
      </c>
      <c r="CV31" s="63">
        <v>0</v>
      </c>
      <c r="CW31" s="63">
        <v>0</v>
      </c>
      <c r="CX31" s="63">
        <v>0</v>
      </c>
      <c r="CY31" s="63">
        <v>0</v>
      </c>
    </row>
    <row r="32" spans="1:103" s="53" customFormat="1" ht="13.5" customHeight="1">
      <c r="A32" s="60" t="s">
        <v>100</v>
      </c>
      <c r="B32" s="61" t="s">
        <v>168</v>
      </c>
      <c r="C32" s="62" t="s">
        <v>169</v>
      </c>
      <c r="D32" s="63">
        <v>1</v>
      </c>
      <c r="E32" s="63">
        <v>2</v>
      </c>
      <c r="F32" s="63">
        <v>1</v>
      </c>
      <c r="G32" s="63">
        <v>2</v>
      </c>
      <c r="H32" s="63">
        <v>0</v>
      </c>
      <c r="I32" s="63">
        <v>0</v>
      </c>
      <c r="J32" s="63">
        <v>0</v>
      </c>
      <c r="K32" s="63">
        <v>0</v>
      </c>
      <c r="L32" s="63">
        <v>4</v>
      </c>
      <c r="M32" s="63">
        <v>8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f>AC32+AV32</f>
        <v>2</v>
      </c>
      <c r="AC32" s="63">
        <f>AD32+AJ32+AP32</f>
        <v>1</v>
      </c>
      <c r="AD32" s="63">
        <f>SUM(AE32:AI32)</f>
        <v>1</v>
      </c>
      <c r="AE32" s="63">
        <v>0</v>
      </c>
      <c r="AF32" s="63">
        <v>1</v>
      </c>
      <c r="AG32" s="63">
        <v>0</v>
      </c>
      <c r="AH32" s="63">
        <v>0</v>
      </c>
      <c r="AI32" s="63">
        <v>0</v>
      </c>
      <c r="AJ32" s="63">
        <f>SUM(AK32:AO32)</f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f>SUM(AQ32:AU32)</f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f>AW32+BC32+BI32+BO32+BU32</f>
        <v>1</v>
      </c>
      <c r="AW32" s="63">
        <f>SUM(AX32:BB32)</f>
        <v>1</v>
      </c>
      <c r="AX32" s="63">
        <v>0</v>
      </c>
      <c r="AY32" s="63">
        <v>1</v>
      </c>
      <c r="AZ32" s="63">
        <v>0</v>
      </c>
      <c r="BA32" s="63">
        <v>0</v>
      </c>
      <c r="BB32" s="63">
        <v>0</v>
      </c>
      <c r="BC32" s="63">
        <f>SUM(BD32:BH32)</f>
        <v>0</v>
      </c>
      <c r="BD32" s="63">
        <v>0</v>
      </c>
      <c r="BE32" s="63"/>
      <c r="BF32" s="63">
        <v>0</v>
      </c>
      <c r="BG32" s="63">
        <v>0</v>
      </c>
      <c r="BH32" s="63">
        <v>0</v>
      </c>
      <c r="BI32" s="63">
        <f>SUM(BJ32:BN32)</f>
        <v>0</v>
      </c>
      <c r="BJ32" s="63">
        <v>0</v>
      </c>
      <c r="BK32" s="63">
        <v>0</v>
      </c>
      <c r="BL32" s="63">
        <v>0</v>
      </c>
      <c r="BM32" s="63">
        <v>0</v>
      </c>
      <c r="BN32" s="63">
        <v>0</v>
      </c>
      <c r="BO32" s="63">
        <f>SUM(BP32:BT32)</f>
        <v>0</v>
      </c>
      <c r="BP32" s="63">
        <v>0</v>
      </c>
      <c r="BQ32" s="63">
        <v>0</v>
      </c>
      <c r="BR32" s="63">
        <v>0</v>
      </c>
      <c r="BS32" s="63">
        <v>0</v>
      </c>
      <c r="BT32" s="63">
        <v>0</v>
      </c>
      <c r="BU32" s="63">
        <f>SUM(BV32:BZ32)</f>
        <v>0</v>
      </c>
      <c r="BV32" s="63">
        <v>0</v>
      </c>
      <c r="BW32" s="63">
        <v>0</v>
      </c>
      <c r="BX32" s="63">
        <v>0</v>
      </c>
      <c r="BY32" s="63">
        <v>0</v>
      </c>
      <c r="BZ32" s="63">
        <v>0</v>
      </c>
      <c r="CA32" s="63"/>
      <c r="CB32" s="63">
        <v>0</v>
      </c>
      <c r="CC32" s="63">
        <v>0</v>
      </c>
      <c r="CD32" s="63">
        <v>0</v>
      </c>
      <c r="CE32" s="63">
        <v>0</v>
      </c>
      <c r="CF32" s="63">
        <v>0</v>
      </c>
      <c r="CG32" s="63">
        <v>0</v>
      </c>
      <c r="CH32" s="63">
        <v>0</v>
      </c>
      <c r="CI32" s="63">
        <v>0</v>
      </c>
      <c r="CJ32" s="63">
        <v>0</v>
      </c>
      <c r="CK32" s="63">
        <v>0</v>
      </c>
      <c r="CL32" s="63">
        <v>0</v>
      </c>
      <c r="CM32" s="63">
        <v>0</v>
      </c>
      <c r="CN32" s="63"/>
      <c r="CO32" s="63"/>
      <c r="CP32" s="63">
        <v>0</v>
      </c>
      <c r="CQ32" s="63">
        <v>0</v>
      </c>
      <c r="CR32" s="63">
        <v>0</v>
      </c>
      <c r="CS32" s="63">
        <v>0</v>
      </c>
      <c r="CT32" s="63">
        <v>0</v>
      </c>
      <c r="CU32" s="63">
        <v>0</v>
      </c>
      <c r="CV32" s="63">
        <v>0</v>
      </c>
      <c r="CW32" s="63">
        <v>0</v>
      </c>
      <c r="CX32" s="63">
        <v>0</v>
      </c>
      <c r="CY32" s="63">
        <v>0</v>
      </c>
    </row>
    <row r="33" spans="1:103" s="53" customFormat="1" ht="13.5" customHeight="1">
      <c r="A33" s="60" t="s">
        <v>100</v>
      </c>
      <c r="B33" s="61" t="s">
        <v>170</v>
      </c>
      <c r="C33" s="62" t="s">
        <v>171</v>
      </c>
      <c r="D33" s="63">
        <v>7</v>
      </c>
      <c r="E33" s="63">
        <v>12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1</v>
      </c>
      <c r="Q33" s="63">
        <v>11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f>AC33+AV33</f>
        <v>7</v>
      </c>
      <c r="AC33" s="63">
        <f>AD33+AJ33+AP33</f>
        <v>7</v>
      </c>
      <c r="AD33" s="63">
        <f>SUM(AE33:AI33)</f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f>SUM(AK33:AO33)</f>
        <v>5</v>
      </c>
      <c r="AK33" s="63">
        <v>0</v>
      </c>
      <c r="AL33" s="63">
        <v>5</v>
      </c>
      <c r="AM33" s="63">
        <v>0</v>
      </c>
      <c r="AN33" s="63">
        <v>0</v>
      </c>
      <c r="AO33" s="63">
        <v>0</v>
      </c>
      <c r="AP33" s="63">
        <f>SUM(AQ33:AU33)</f>
        <v>2</v>
      </c>
      <c r="AQ33" s="63">
        <v>2</v>
      </c>
      <c r="AR33" s="63">
        <v>0</v>
      </c>
      <c r="AS33" s="63">
        <v>0</v>
      </c>
      <c r="AT33" s="63">
        <v>0</v>
      </c>
      <c r="AU33" s="63">
        <v>0</v>
      </c>
      <c r="AV33" s="63">
        <f>AW33+BC33+BI33+BO33+BU33</f>
        <v>0</v>
      </c>
      <c r="AW33" s="63">
        <f>SUM(AX33:BB33)</f>
        <v>0</v>
      </c>
      <c r="AX33" s="63">
        <v>0</v>
      </c>
      <c r="AY33" s="63">
        <v>0</v>
      </c>
      <c r="AZ33" s="63">
        <v>0</v>
      </c>
      <c r="BA33" s="63">
        <v>0</v>
      </c>
      <c r="BB33" s="63">
        <v>0</v>
      </c>
      <c r="BC33" s="63">
        <f>SUM(BD33:BH33)</f>
        <v>0</v>
      </c>
      <c r="BD33" s="63">
        <v>0</v>
      </c>
      <c r="BE33" s="63">
        <v>0</v>
      </c>
      <c r="BF33" s="63">
        <v>0</v>
      </c>
      <c r="BG33" s="63">
        <v>0</v>
      </c>
      <c r="BH33" s="63">
        <v>0</v>
      </c>
      <c r="BI33" s="63">
        <f>SUM(BJ33:BN33)</f>
        <v>0</v>
      </c>
      <c r="BJ33" s="63">
        <v>0</v>
      </c>
      <c r="BK33" s="63">
        <v>0</v>
      </c>
      <c r="BL33" s="63">
        <v>0</v>
      </c>
      <c r="BM33" s="63">
        <v>0</v>
      </c>
      <c r="BN33" s="63">
        <v>0</v>
      </c>
      <c r="BO33" s="63">
        <f>SUM(BP33:BT33)</f>
        <v>0</v>
      </c>
      <c r="BP33" s="63">
        <v>0</v>
      </c>
      <c r="BQ33" s="63">
        <v>0</v>
      </c>
      <c r="BR33" s="63">
        <v>0</v>
      </c>
      <c r="BS33" s="63">
        <v>0</v>
      </c>
      <c r="BT33" s="63">
        <v>0</v>
      </c>
      <c r="BU33" s="63">
        <f>SUM(BV33:BZ33)</f>
        <v>0</v>
      </c>
      <c r="BV33" s="63">
        <v>0</v>
      </c>
      <c r="BW33" s="63">
        <v>0</v>
      </c>
      <c r="BX33" s="63">
        <v>0</v>
      </c>
      <c r="BY33" s="63">
        <v>0</v>
      </c>
      <c r="BZ33" s="63">
        <v>0</v>
      </c>
      <c r="CA33" s="63" t="s">
        <v>172</v>
      </c>
      <c r="CB33" s="63">
        <v>0</v>
      </c>
      <c r="CC33" s="63">
        <v>0</v>
      </c>
      <c r="CD33" s="63">
        <v>0</v>
      </c>
      <c r="CE33" s="63">
        <v>0</v>
      </c>
      <c r="CF33" s="63">
        <v>0</v>
      </c>
      <c r="CG33" s="63">
        <v>0</v>
      </c>
      <c r="CH33" s="63">
        <v>0</v>
      </c>
      <c r="CI33" s="63">
        <v>0</v>
      </c>
      <c r="CJ33" s="63">
        <v>0</v>
      </c>
      <c r="CK33" s="63">
        <v>0</v>
      </c>
      <c r="CL33" s="63">
        <v>0</v>
      </c>
      <c r="CM33" s="63">
        <v>0</v>
      </c>
      <c r="CN33" s="63">
        <v>0</v>
      </c>
      <c r="CO33" s="63">
        <v>0</v>
      </c>
      <c r="CP33" s="63">
        <v>0</v>
      </c>
      <c r="CQ33" s="63">
        <v>0</v>
      </c>
      <c r="CR33" s="63">
        <v>0</v>
      </c>
      <c r="CS33" s="63">
        <v>0</v>
      </c>
      <c r="CT33" s="63">
        <v>0</v>
      </c>
      <c r="CU33" s="63">
        <v>0</v>
      </c>
      <c r="CV33" s="63">
        <v>0</v>
      </c>
      <c r="CW33" s="63">
        <v>0</v>
      </c>
      <c r="CX33" s="63">
        <v>0</v>
      </c>
      <c r="CY33" s="63">
        <v>0</v>
      </c>
    </row>
    <row r="34" spans="1:103" s="53" customFormat="1" ht="13.5" customHeight="1">
      <c r="A34" s="60" t="s">
        <v>100</v>
      </c>
      <c r="B34" s="61" t="s">
        <v>173</v>
      </c>
      <c r="C34" s="62" t="s">
        <v>174</v>
      </c>
      <c r="D34" s="63">
        <v>4</v>
      </c>
      <c r="E34" s="63">
        <v>6</v>
      </c>
      <c r="F34" s="63">
        <v>4</v>
      </c>
      <c r="G34" s="63">
        <v>6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f>AC34+AV34</f>
        <v>8</v>
      </c>
      <c r="AC34" s="63">
        <f>AD34+AJ34+AP34</f>
        <v>4</v>
      </c>
      <c r="AD34" s="63">
        <f>SUM(AE34:AI34)</f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f>SUM(AK34:AO34)</f>
        <v>2</v>
      </c>
      <c r="AK34" s="63">
        <v>0</v>
      </c>
      <c r="AL34" s="63">
        <v>2</v>
      </c>
      <c r="AM34" s="63">
        <v>0</v>
      </c>
      <c r="AN34" s="63">
        <v>0</v>
      </c>
      <c r="AO34" s="63">
        <v>0</v>
      </c>
      <c r="AP34" s="63">
        <f>SUM(AQ34:AU34)</f>
        <v>2</v>
      </c>
      <c r="AQ34" s="63">
        <v>1</v>
      </c>
      <c r="AR34" s="63">
        <v>1</v>
      </c>
      <c r="AS34" s="63">
        <v>0</v>
      </c>
      <c r="AT34" s="63">
        <v>0</v>
      </c>
      <c r="AU34" s="63">
        <v>0</v>
      </c>
      <c r="AV34" s="63">
        <f>AW34+BC34+BI34+BO34+BU34</f>
        <v>4</v>
      </c>
      <c r="AW34" s="63">
        <f>SUM(AX34:BB34)</f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f>SUM(BD34:BH34)</f>
        <v>2</v>
      </c>
      <c r="BD34" s="63">
        <v>1</v>
      </c>
      <c r="BE34" s="63">
        <v>1</v>
      </c>
      <c r="BF34" s="63">
        <v>0</v>
      </c>
      <c r="BG34" s="63">
        <v>0</v>
      </c>
      <c r="BH34" s="63">
        <v>0</v>
      </c>
      <c r="BI34" s="63">
        <f>SUM(BJ34:BN34)</f>
        <v>0</v>
      </c>
      <c r="BJ34" s="63">
        <v>0</v>
      </c>
      <c r="BK34" s="63">
        <v>0</v>
      </c>
      <c r="BL34" s="63">
        <v>0</v>
      </c>
      <c r="BM34" s="63">
        <v>0</v>
      </c>
      <c r="BN34" s="63">
        <v>0</v>
      </c>
      <c r="BO34" s="63">
        <f>SUM(BP34:BT34)</f>
        <v>0</v>
      </c>
      <c r="BP34" s="63">
        <v>0</v>
      </c>
      <c r="BQ34" s="63">
        <v>0</v>
      </c>
      <c r="BR34" s="63">
        <v>0</v>
      </c>
      <c r="BS34" s="63">
        <v>0</v>
      </c>
      <c r="BT34" s="63">
        <v>0</v>
      </c>
      <c r="BU34" s="63">
        <f>SUM(BV34:BZ34)</f>
        <v>2</v>
      </c>
      <c r="BV34" s="63">
        <v>0</v>
      </c>
      <c r="BW34" s="63">
        <v>2</v>
      </c>
      <c r="BX34" s="63">
        <v>0</v>
      </c>
      <c r="BY34" s="63">
        <v>0</v>
      </c>
      <c r="BZ34" s="63">
        <v>0</v>
      </c>
      <c r="CA34" s="63" t="s">
        <v>175</v>
      </c>
      <c r="CB34" s="63">
        <v>0</v>
      </c>
      <c r="CC34" s="63">
        <v>0</v>
      </c>
      <c r="CD34" s="63">
        <v>0</v>
      </c>
      <c r="CE34" s="63">
        <v>0</v>
      </c>
      <c r="CF34" s="63">
        <v>0</v>
      </c>
      <c r="CG34" s="63">
        <v>0</v>
      </c>
      <c r="CH34" s="63">
        <v>0</v>
      </c>
      <c r="CI34" s="63">
        <v>0</v>
      </c>
      <c r="CJ34" s="63">
        <v>0</v>
      </c>
      <c r="CK34" s="63">
        <v>0</v>
      </c>
      <c r="CL34" s="63">
        <v>0</v>
      </c>
      <c r="CM34" s="63">
        <v>0</v>
      </c>
      <c r="CN34" s="63">
        <v>0</v>
      </c>
      <c r="CO34" s="63">
        <v>0</v>
      </c>
      <c r="CP34" s="63">
        <v>0</v>
      </c>
      <c r="CQ34" s="63">
        <v>0</v>
      </c>
      <c r="CR34" s="63">
        <v>3</v>
      </c>
      <c r="CS34" s="63">
        <v>5</v>
      </c>
      <c r="CT34" s="63">
        <v>0</v>
      </c>
      <c r="CU34" s="63">
        <v>0</v>
      </c>
      <c r="CV34" s="63">
        <v>0</v>
      </c>
      <c r="CW34" s="63">
        <v>0</v>
      </c>
      <c r="CX34" s="63">
        <v>0</v>
      </c>
      <c r="CY34" s="63">
        <v>0</v>
      </c>
    </row>
    <row r="35" spans="1:103" s="53" customFormat="1" ht="13.5" customHeight="1">
      <c r="A35" s="60" t="s">
        <v>100</v>
      </c>
      <c r="B35" s="61" t="s">
        <v>176</v>
      </c>
      <c r="C35" s="62" t="s">
        <v>177</v>
      </c>
      <c r="D35" s="63">
        <v>3</v>
      </c>
      <c r="E35" s="63">
        <v>10</v>
      </c>
      <c r="F35" s="63">
        <v>2</v>
      </c>
      <c r="G35" s="63">
        <v>4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f>AC35+AV35</f>
        <v>5</v>
      </c>
      <c r="AC35" s="63">
        <f>AD35+AJ35+AP35</f>
        <v>3</v>
      </c>
      <c r="AD35" s="63">
        <f>SUM(AE35:AI35)</f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f>SUM(AK35:AO35)</f>
        <v>3</v>
      </c>
      <c r="AK35" s="63">
        <v>0</v>
      </c>
      <c r="AL35" s="63">
        <v>2</v>
      </c>
      <c r="AM35" s="63">
        <v>1</v>
      </c>
      <c r="AN35" s="63">
        <v>0</v>
      </c>
      <c r="AO35" s="63">
        <v>0</v>
      </c>
      <c r="AP35" s="63">
        <f>SUM(AQ35:AU35)</f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f>AW35+BC35+BI35+BO35+BU35</f>
        <v>2</v>
      </c>
      <c r="AW35" s="63">
        <f>SUM(AX35:BB35)</f>
        <v>1</v>
      </c>
      <c r="AX35" s="63">
        <v>0</v>
      </c>
      <c r="AY35" s="63">
        <v>1</v>
      </c>
      <c r="AZ35" s="63">
        <v>0</v>
      </c>
      <c r="BA35" s="63">
        <v>0</v>
      </c>
      <c r="BB35" s="63">
        <v>0</v>
      </c>
      <c r="BC35" s="63">
        <f>SUM(BD35:BH35)</f>
        <v>1</v>
      </c>
      <c r="BD35" s="63">
        <v>0</v>
      </c>
      <c r="BE35" s="63">
        <v>1</v>
      </c>
      <c r="BF35" s="63">
        <v>0</v>
      </c>
      <c r="BG35" s="63">
        <v>0</v>
      </c>
      <c r="BH35" s="63">
        <v>0</v>
      </c>
      <c r="BI35" s="63">
        <f>SUM(BJ35:BN35)</f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f>SUM(BP35:BT35)</f>
        <v>0</v>
      </c>
      <c r="BP35" s="63">
        <v>0</v>
      </c>
      <c r="BQ35" s="63">
        <v>0</v>
      </c>
      <c r="BR35" s="63">
        <v>0</v>
      </c>
      <c r="BS35" s="63">
        <v>0</v>
      </c>
      <c r="BT35" s="63">
        <v>0</v>
      </c>
      <c r="BU35" s="63">
        <f>SUM(BV35:BZ35)</f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/>
      <c r="CB35" s="63">
        <v>0</v>
      </c>
      <c r="CC35" s="63">
        <v>0</v>
      </c>
      <c r="CD35" s="63">
        <v>0</v>
      </c>
      <c r="CE35" s="63">
        <v>0</v>
      </c>
      <c r="CF35" s="63">
        <v>0</v>
      </c>
      <c r="CG35" s="63">
        <v>0</v>
      </c>
      <c r="CH35" s="63">
        <v>0</v>
      </c>
      <c r="CI35" s="63">
        <v>0</v>
      </c>
      <c r="CJ35" s="63">
        <v>0</v>
      </c>
      <c r="CK35" s="63">
        <v>0</v>
      </c>
      <c r="CL35" s="63">
        <v>0</v>
      </c>
      <c r="CM35" s="63">
        <v>0</v>
      </c>
      <c r="CN35" s="63">
        <v>0</v>
      </c>
      <c r="CO35" s="63">
        <v>0</v>
      </c>
      <c r="CP35" s="63">
        <v>0</v>
      </c>
      <c r="CQ35" s="63">
        <v>0</v>
      </c>
      <c r="CR35" s="63">
        <v>6</v>
      </c>
      <c r="CS35" s="63">
        <v>11</v>
      </c>
      <c r="CT35" s="63">
        <v>0</v>
      </c>
      <c r="CU35" s="63">
        <v>0</v>
      </c>
      <c r="CV35" s="63">
        <v>0</v>
      </c>
      <c r="CW35" s="63">
        <v>0</v>
      </c>
      <c r="CX35" s="63">
        <v>0</v>
      </c>
      <c r="CY35" s="63">
        <v>0</v>
      </c>
    </row>
    <row r="36" spans="1:103" s="53" customFormat="1" ht="13.5" customHeight="1">
      <c r="A36" s="60" t="s">
        <v>100</v>
      </c>
      <c r="B36" s="61" t="s">
        <v>178</v>
      </c>
      <c r="C36" s="62" t="s">
        <v>179</v>
      </c>
      <c r="D36" s="63">
        <v>1</v>
      </c>
      <c r="E36" s="63">
        <v>3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f>AC36+AV36</f>
        <v>1</v>
      </c>
      <c r="AC36" s="63">
        <f>AD36+AJ36+AP36</f>
        <v>1</v>
      </c>
      <c r="AD36" s="63">
        <f>SUM(AE36:AI36)</f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f>SUM(AK36:AO36)</f>
        <v>1</v>
      </c>
      <c r="AK36" s="63"/>
      <c r="AL36" s="63">
        <v>1</v>
      </c>
      <c r="AM36" s="63">
        <v>0</v>
      </c>
      <c r="AN36" s="63">
        <v>0</v>
      </c>
      <c r="AO36" s="63">
        <v>0</v>
      </c>
      <c r="AP36" s="63">
        <f>SUM(AQ36:AU36)</f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f>AW36+BC36+BI36+BO36+BU36</f>
        <v>0</v>
      </c>
      <c r="AW36" s="63">
        <f>SUM(AX36:BB36)</f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f>SUM(BD36:BH36)</f>
        <v>0</v>
      </c>
      <c r="BD36" s="63">
        <v>0</v>
      </c>
      <c r="BE36" s="63">
        <v>0</v>
      </c>
      <c r="BF36" s="63">
        <v>0</v>
      </c>
      <c r="BG36" s="63">
        <v>0</v>
      </c>
      <c r="BH36" s="63">
        <v>0</v>
      </c>
      <c r="BI36" s="63">
        <f>SUM(BJ36:BN36)</f>
        <v>0</v>
      </c>
      <c r="BJ36" s="63">
        <v>0</v>
      </c>
      <c r="BK36" s="63">
        <v>0</v>
      </c>
      <c r="BL36" s="63">
        <v>0</v>
      </c>
      <c r="BM36" s="63">
        <v>0</v>
      </c>
      <c r="BN36" s="63">
        <v>0</v>
      </c>
      <c r="BO36" s="63">
        <f>SUM(BP36:BT36)</f>
        <v>0</v>
      </c>
      <c r="BP36" s="63">
        <v>0</v>
      </c>
      <c r="BQ36" s="63">
        <v>0</v>
      </c>
      <c r="BR36" s="63">
        <v>0</v>
      </c>
      <c r="BS36" s="63">
        <v>0</v>
      </c>
      <c r="BT36" s="63">
        <v>0</v>
      </c>
      <c r="BU36" s="63">
        <f>SUM(BV36:BZ36)</f>
        <v>0</v>
      </c>
      <c r="BV36" s="63">
        <v>0</v>
      </c>
      <c r="BW36" s="63">
        <v>0</v>
      </c>
      <c r="BX36" s="63">
        <v>0</v>
      </c>
      <c r="BY36" s="63">
        <v>0</v>
      </c>
      <c r="BZ36" s="63">
        <v>0</v>
      </c>
      <c r="CA36" s="63"/>
      <c r="CB36" s="63">
        <v>0</v>
      </c>
      <c r="CC36" s="63">
        <v>0</v>
      </c>
      <c r="CD36" s="63">
        <v>0</v>
      </c>
      <c r="CE36" s="63">
        <v>0</v>
      </c>
      <c r="CF36" s="63">
        <v>0</v>
      </c>
      <c r="CG36" s="63">
        <v>0</v>
      </c>
      <c r="CH36" s="63">
        <v>0</v>
      </c>
      <c r="CI36" s="63">
        <v>0</v>
      </c>
      <c r="CJ36" s="63">
        <v>0</v>
      </c>
      <c r="CK36" s="63">
        <v>0</v>
      </c>
      <c r="CL36" s="63">
        <v>0</v>
      </c>
      <c r="CM36" s="63">
        <v>0</v>
      </c>
      <c r="CN36" s="63">
        <v>0</v>
      </c>
      <c r="CO36" s="63">
        <v>0</v>
      </c>
      <c r="CP36" s="63">
        <v>0</v>
      </c>
      <c r="CQ36" s="63">
        <v>0</v>
      </c>
      <c r="CR36" s="63">
        <v>8</v>
      </c>
      <c r="CS36" s="63">
        <v>16</v>
      </c>
      <c r="CT36" s="63">
        <v>0</v>
      </c>
      <c r="CU36" s="63">
        <v>0</v>
      </c>
      <c r="CV36" s="63">
        <v>0</v>
      </c>
      <c r="CW36" s="63">
        <v>0</v>
      </c>
      <c r="CX36" s="63">
        <v>0</v>
      </c>
      <c r="CY36" s="63">
        <v>0</v>
      </c>
    </row>
    <row r="37" spans="1:103" s="53" customFormat="1" ht="13.5" customHeight="1">
      <c r="A37" s="60" t="s">
        <v>100</v>
      </c>
      <c r="B37" s="61" t="s">
        <v>180</v>
      </c>
      <c r="C37" s="62" t="s">
        <v>181</v>
      </c>
      <c r="D37" s="63">
        <v>3</v>
      </c>
      <c r="E37" s="63">
        <v>1</v>
      </c>
      <c r="F37" s="63">
        <v>0</v>
      </c>
      <c r="G37" s="63">
        <v>0</v>
      </c>
      <c r="H37" s="63">
        <v>5</v>
      </c>
      <c r="I37" s="63">
        <v>6</v>
      </c>
      <c r="J37" s="63">
        <v>0</v>
      </c>
      <c r="K37" s="63">
        <v>0</v>
      </c>
      <c r="L37" s="63">
        <v>20</v>
      </c>
      <c r="M37" s="63">
        <v>36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2</v>
      </c>
      <c r="U37" s="63">
        <v>1</v>
      </c>
      <c r="V37" s="63">
        <v>0</v>
      </c>
      <c r="W37" s="63">
        <v>0</v>
      </c>
      <c r="X37" s="63">
        <v>15</v>
      </c>
      <c r="Y37" s="63">
        <v>54</v>
      </c>
      <c r="Z37" s="63">
        <v>0</v>
      </c>
      <c r="AA37" s="63">
        <v>0</v>
      </c>
      <c r="AB37" s="63">
        <f>AC37+AV37</f>
        <v>8</v>
      </c>
      <c r="AC37" s="63">
        <f>AD37+AJ37+AP37</f>
        <v>3</v>
      </c>
      <c r="AD37" s="63">
        <f>SUM(AE37:AI37)</f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f>SUM(AK37:AO37)</f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f>SUM(AQ37:AU37)</f>
        <v>3</v>
      </c>
      <c r="AQ37" s="63">
        <v>3</v>
      </c>
      <c r="AR37" s="63">
        <v>0</v>
      </c>
      <c r="AS37" s="63">
        <v>0</v>
      </c>
      <c r="AT37" s="63">
        <v>0</v>
      </c>
      <c r="AU37" s="63">
        <v>0</v>
      </c>
      <c r="AV37" s="63">
        <f>AW37+BC37+BI37+BO37+BU37</f>
        <v>5</v>
      </c>
      <c r="AW37" s="63">
        <f>SUM(AX37:BB37)</f>
        <v>0</v>
      </c>
      <c r="AX37" s="63">
        <v>0</v>
      </c>
      <c r="AY37" s="63">
        <v>0</v>
      </c>
      <c r="AZ37" s="63">
        <v>0</v>
      </c>
      <c r="BA37" s="63">
        <v>0</v>
      </c>
      <c r="BB37" s="63">
        <v>0</v>
      </c>
      <c r="BC37" s="63">
        <f>SUM(BD37:BH37)</f>
        <v>4</v>
      </c>
      <c r="BD37" s="63">
        <v>3</v>
      </c>
      <c r="BE37" s="63">
        <v>1</v>
      </c>
      <c r="BF37" s="63">
        <v>0</v>
      </c>
      <c r="BG37" s="63">
        <v>0</v>
      </c>
      <c r="BH37" s="63">
        <v>0</v>
      </c>
      <c r="BI37" s="63">
        <f>SUM(BJ37:BN37)</f>
        <v>0</v>
      </c>
      <c r="BJ37" s="63">
        <v>0</v>
      </c>
      <c r="BK37" s="63">
        <v>0</v>
      </c>
      <c r="BL37" s="63">
        <v>0</v>
      </c>
      <c r="BM37" s="63">
        <v>0</v>
      </c>
      <c r="BN37" s="63">
        <v>0</v>
      </c>
      <c r="BO37" s="63">
        <f>SUM(BP37:BT37)</f>
        <v>0</v>
      </c>
      <c r="BP37" s="63">
        <v>0</v>
      </c>
      <c r="BQ37" s="63">
        <v>0</v>
      </c>
      <c r="BR37" s="63">
        <v>0</v>
      </c>
      <c r="BS37" s="63">
        <v>0</v>
      </c>
      <c r="BT37" s="63">
        <v>0</v>
      </c>
      <c r="BU37" s="63">
        <f>SUM(BV37:BZ37)</f>
        <v>1</v>
      </c>
      <c r="BV37" s="63">
        <v>0</v>
      </c>
      <c r="BW37" s="63">
        <v>1</v>
      </c>
      <c r="BX37" s="63">
        <v>0</v>
      </c>
      <c r="BY37" s="63">
        <v>0</v>
      </c>
      <c r="BZ37" s="63">
        <v>0</v>
      </c>
      <c r="CA37" s="63" t="s">
        <v>182</v>
      </c>
      <c r="CB37" s="63">
        <v>0</v>
      </c>
      <c r="CC37" s="63">
        <v>0</v>
      </c>
      <c r="CD37" s="63">
        <v>0</v>
      </c>
      <c r="CE37" s="63">
        <v>0</v>
      </c>
      <c r="CF37" s="63">
        <v>0</v>
      </c>
      <c r="CG37" s="63">
        <v>0</v>
      </c>
      <c r="CH37" s="63">
        <v>0</v>
      </c>
      <c r="CI37" s="63">
        <v>0</v>
      </c>
      <c r="CJ37" s="63">
        <v>0</v>
      </c>
      <c r="CK37" s="63">
        <v>0</v>
      </c>
      <c r="CL37" s="63">
        <v>0</v>
      </c>
      <c r="CM37" s="63">
        <v>0</v>
      </c>
      <c r="CN37" s="63">
        <v>0</v>
      </c>
      <c r="CO37" s="63">
        <v>0</v>
      </c>
      <c r="CP37" s="63">
        <v>0</v>
      </c>
      <c r="CQ37" s="63">
        <v>0</v>
      </c>
      <c r="CR37" s="63">
        <v>15</v>
      </c>
      <c r="CS37" s="63">
        <v>33</v>
      </c>
      <c r="CT37" s="63">
        <v>0</v>
      </c>
      <c r="CU37" s="63">
        <v>0</v>
      </c>
      <c r="CV37" s="63">
        <v>0</v>
      </c>
      <c r="CW37" s="63">
        <v>0</v>
      </c>
      <c r="CX37" s="63">
        <v>0</v>
      </c>
      <c r="CY37" s="63">
        <v>0</v>
      </c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s="53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</row>
    <row r="59" spans="1:103" s="53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</row>
    <row r="60" spans="1:103" s="53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</row>
    <row r="61" spans="1:103" s="53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</row>
    <row r="62" spans="1:103" s="53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</row>
    <row r="63" spans="1:103" s="53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</row>
    <row r="64" spans="1:103" s="53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</row>
    <row r="65" spans="1:103" s="53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</row>
    <row r="66" spans="1:103" s="53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</row>
    <row r="67" spans="1:103" s="53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</row>
    <row r="68" spans="1:103" s="53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</row>
    <row r="69" spans="1:103" s="53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</row>
    <row r="70" spans="1:103" s="53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</row>
    <row r="71" spans="1:103" s="53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</row>
    <row r="72" spans="1:103" s="53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</row>
    <row r="73" spans="1:103" s="53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</row>
    <row r="74" spans="1:103" s="53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</row>
    <row r="75" spans="1:103" s="53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</row>
    <row r="76" spans="1:103" s="53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</row>
    <row r="77" spans="1:103" s="53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</row>
    <row r="78" spans="1:103" s="53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</row>
    <row r="79" spans="1:103" s="53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</row>
    <row r="80" spans="1:103" s="53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</row>
    <row r="81" spans="1:103" s="53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</row>
    <row r="82" spans="1:103" s="53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</row>
    <row r="83" spans="1:103" s="53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</row>
    <row r="84" spans="1:103" s="53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</row>
    <row r="85" spans="1:103" s="53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</row>
    <row r="86" spans="1:103" s="53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</row>
    <row r="87" spans="1:103" s="53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</row>
    <row r="88" spans="1:103" s="53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</row>
    <row r="89" spans="1:103" s="53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</row>
    <row r="90" spans="1:103" s="53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</row>
    <row r="91" spans="1:103" s="53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</row>
    <row r="92" spans="1:103" s="53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</row>
    <row r="93" spans="1:103" s="53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</row>
    <row r="94" spans="1:103" s="53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</row>
    <row r="95" spans="1:103" s="53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</row>
    <row r="96" spans="1:103" s="53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</row>
    <row r="97" spans="1:103" s="53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</row>
    <row r="98" spans="1:103" s="53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</row>
    <row r="99" spans="1:103" s="53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</row>
    <row r="100" spans="1:103" s="53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</row>
    <row r="101" spans="1:103" s="53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</row>
    <row r="102" spans="1:103" s="53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</row>
    <row r="103" spans="1:103" s="53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</row>
    <row r="104" spans="1:103" s="53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</row>
    <row r="105" spans="1:103" s="53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</row>
    <row r="106" spans="1:103" s="53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</row>
    <row r="107" spans="1:103" s="53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</row>
    <row r="108" spans="1:103" s="53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</row>
    <row r="109" spans="1:103" s="53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</row>
    <row r="110" spans="1:103" s="53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</row>
    <row r="111" spans="1:103" s="53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</row>
    <row r="112" spans="1:103" s="53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</row>
    <row r="113" spans="1:103" s="53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</row>
    <row r="114" spans="1:103" s="53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</row>
    <row r="115" spans="1:103" s="53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</row>
    <row r="116" spans="1:103" s="53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</row>
    <row r="117" spans="1:103" s="53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</row>
    <row r="118" spans="1:103" s="53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</row>
    <row r="119" spans="1:103" s="53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</row>
    <row r="120" spans="1:103" s="53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</row>
    <row r="121" spans="1:103" s="53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</row>
    <row r="122" spans="1:103" s="53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</row>
    <row r="123" spans="1:103" s="53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</row>
    <row r="124" spans="1:103" s="53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</row>
    <row r="125" spans="1:103" s="53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</row>
    <row r="126" spans="1:103" s="53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</row>
    <row r="127" spans="1:103" s="53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</row>
    <row r="128" spans="1:103" s="53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</row>
    <row r="129" spans="1:103" s="53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</row>
    <row r="130" spans="1:103" s="53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  <c r="CQ130" s="63"/>
      <c r="CR130" s="63"/>
      <c r="CS130" s="63"/>
      <c r="CT130" s="63"/>
      <c r="CU130" s="63"/>
      <c r="CV130" s="63"/>
      <c r="CW130" s="63"/>
      <c r="CX130" s="63"/>
      <c r="CY130" s="63"/>
    </row>
    <row r="131" spans="1:103" s="53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</row>
    <row r="132" spans="1:103" s="53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</row>
    <row r="133" spans="1:103" s="53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</row>
    <row r="134" spans="1:103" s="53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</row>
    <row r="135" spans="1:103" s="53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  <c r="CQ135" s="63"/>
      <c r="CR135" s="63"/>
      <c r="CS135" s="63"/>
      <c r="CT135" s="63"/>
      <c r="CU135" s="63"/>
      <c r="CV135" s="63"/>
      <c r="CW135" s="63"/>
      <c r="CX135" s="63"/>
      <c r="CY135" s="63"/>
    </row>
    <row r="136" spans="1:103" s="53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</row>
    <row r="137" spans="1:103" s="53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</row>
    <row r="138" spans="1:103" s="53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  <c r="CQ138" s="63"/>
      <c r="CR138" s="63"/>
      <c r="CS138" s="63"/>
      <c r="CT138" s="63"/>
      <c r="CU138" s="63"/>
      <c r="CV138" s="63"/>
      <c r="CW138" s="63"/>
      <c r="CX138" s="63"/>
      <c r="CY138" s="63"/>
    </row>
    <row r="139" spans="1:103" s="53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</row>
    <row r="140" spans="1:103" s="53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</row>
    <row r="141" spans="1:103" s="53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</row>
    <row r="142" spans="1:103" s="53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</row>
    <row r="143" spans="1:103" s="53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s="53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1:103" s="53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</row>
    <row r="146" spans="1:103" s="53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</row>
    <row r="147" spans="1:103" s="53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</row>
    <row r="148" spans="1:103" s="53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</row>
    <row r="149" spans="1:103" s="53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</row>
    <row r="150" spans="1:103" s="53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</row>
    <row r="151" spans="1:103" s="53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</row>
    <row r="152" spans="1:103" s="53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</row>
    <row r="153" spans="1:103" s="53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</row>
    <row r="154" spans="1:103" s="53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</row>
    <row r="155" spans="1:103" s="53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</row>
    <row r="156" spans="1:103" s="53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</row>
    <row r="157" spans="1:103" s="53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</row>
    <row r="158" spans="1:103" s="53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</row>
    <row r="159" spans="1:103" s="53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</row>
    <row r="160" spans="1:103" s="53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</row>
    <row r="161" spans="1:103" s="53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</row>
    <row r="162" spans="1:103" s="53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</row>
    <row r="163" spans="1:103" s="53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</row>
    <row r="164" spans="1:103" s="53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</row>
    <row r="165" spans="1:103" s="53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</row>
    <row r="166" spans="1:103" s="53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</row>
    <row r="167" spans="1:103" s="53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</row>
    <row r="168" spans="1:103" s="53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63"/>
      <c r="CW168" s="63"/>
      <c r="CX168" s="63"/>
      <c r="CY168" s="63"/>
    </row>
    <row r="169" spans="1:103" s="53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</row>
    <row r="170" spans="1:103" s="53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  <c r="CB170" s="63"/>
      <c r="CC170" s="63"/>
      <c r="CD170" s="63"/>
      <c r="CE170" s="63"/>
      <c r="CF170" s="63"/>
      <c r="CG170" s="63"/>
      <c r="CH170" s="63"/>
      <c r="CI170" s="63"/>
      <c r="CJ170" s="63"/>
      <c r="CK170" s="63"/>
      <c r="CL170" s="63"/>
      <c r="CM170" s="63"/>
      <c r="CN170" s="63"/>
      <c r="CO170" s="63"/>
      <c r="CP170" s="63"/>
      <c r="CQ170" s="63"/>
      <c r="CR170" s="63"/>
      <c r="CS170" s="63"/>
      <c r="CT170" s="63"/>
      <c r="CU170" s="63"/>
      <c r="CV170" s="63"/>
      <c r="CW170" s="63"/>
      <c r="CX170" s="63"/>
      <c r="CY170" s="63"/>
    </row>
    <row r="171" spans="1:103" s="53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  <c r="CB171" s="63"/>
      <c r="CC171" s="63"/>
      <c r="CD171" s="63"/>
      <c r="CE171" s="63"/>
      <c r="CF171" s="63"/>
      <c r="CG171" s="63"/>
      <c r="CH171" s="63"/>
      <c r="CI171" s="63"/>
      <c r="CJ171" s="63"/>
      <c r="CK171" s="63"/>
      <c r="CL171" s="63"/>
      <c r="CM171" s="63"/>
      <c r="CN171" s="63"/>
      <c r="CO171" s="63"/>
      <c r="CP171" s="63"/>
      <c r="CQ171" s="63"/>
      <c r="CR171" s="63"/>
      <c r="CS171" s="63"/>
      <c r="CT171" s="63"/>
      <c r="CU171" s="63"/>
      <c r="CV171" s="63"/>
      <c r="CW171" s="63"/>
      <c r="CX171" s="63"/>
      <c r="CY171" s="63"/>
    </row>
    <row r="172" spans="1:103" s="53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</row>
    <row r="173" spans="1:103" s="53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</row>
    <row r="174" spans="1:103" s="53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  <c r="CQ174" s="63"/>
      <c r="CR174" s="63"/>
      <c r="CS174" s="63"/>
      <c r="CT174" s="63"/>
      <c r="CU174" s="63"/>
      <c r="CV174" s="63"/>
      <c r="CW174" s="63"/>
      <c r="CX174" s="63"/>
      <c r="CY174" s="63"/>
    </row>
    <row r="175" spans="1:103" s="53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  <c r="CQ175" s="63"/>
      <c r="CR175" s="63"/>
      <c r="CS175" s="63"/>
      <c r="CT175" s="63"/>
      <c r="CU175" s="63"/>
      <c r="CV175" s="63"/>
      <c r="CW175" s="63"/>
      <c r="CX175" s="63"/>
      <c r="CY175" s="63"/>
    </row>
    <row r="176" spans="1:103" s="53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</row>
    <row r="177" spans="1:103" s="53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  <c r="CB177" s="63"/>
      <c r="CC177" s="63"/>
      <c r="CD177" s="63"/>
      <c r="CE177" s="63"/>
      <c r="CF177" s="63"/>
      <c r="CG177" s="63"/>
      <c r="CH177" s="63"/>
      <c r="CI177" s="63"/>
      <c r="CJ177" s="63"/>
      <c r="CK177" s="63"/>
      <c r="CL177" s="63"/>
      <c r="CM177" s="63"/>
      <c r="CN177" s="63"/>
      <c r="CO177" s="63"/>
      <c r="CP177" s="63"/>
      <c r="CQ177" s="63"/>
      <c r="CR177" s="63"/>
      <c r="CS177" s="63"/>
      <c r="CT177" s="63"/>
      <c r="CU177" s="63"/>
      <c r="CV177" s="63"/>
      <c r="CW177" s="63"/>
      <c r="CX177" s="63"/>
      <c r="CY177" s="63"/>
    </row>
    <row r="178" spans="1:103" s="53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  <c r="CQ178" s="63"/>
      <c r="CR178" s="63"/>
      <c r="CS178" s="63"/>
      <c r="CT178" s="63"/>
      <c r="CU178" s="63"/>
      <c r="CV178" s="63"/>
      <c r="CW178" s="63"/>
      <c r="CX178" s="63"/>
      <c r="CY178" s="63"/>
    </row>
    <row r="179" spans="1:103" s="53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  <c r="CB179" s="63"/>
      <c r="CC179" s="63"/>
      <c r="CD179" s="63"/>
      <c r="CE179" s="63"/>
      <c r="CF179" s="63"/>
      <c r="CG179" s="63"/>
      <c r="CH179" s="63"/>
      <c r="CI179" s="63"/>
      <c r="CJ179" s="63"/>
      <c r="CK179" s="63"/>
      <c r="CL179" s="63"/>
      <c r="CM179" s="63"/>
      <c r="CN179" s="63"/>
      <c r="CO179" s="63"/>
      <c r="CP179" s="63"/>
      <c r="CQ179" s="63"/>
      <c r="CR179" s="63"/>
      <c r="CS179" s="63"/>
      <c r="CT179" s="63"/>
      <c r="CU179" s="63"/>
      <c r="CV179" s="63"/>
      <c r="CW179" s="63"/>
      <c r="CX179" s="63"/>
      <c r="CY179" s="63"/>
    </row>
    <row r="180" spans="1:103" s="53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  <c r="CU180" s="63"/>
      <c r="CV180" s="63"/>
      <c r="CW180" s="63"/>
      <c r="CX180" s="63"/>
      <c r="CY180" s="63"/>
    </row>
    <row r="181" spans="1:103" s="53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  <c r="CB181" s="63"/>
      <c r="CC181" s="63"/>
      <c r="CD181" s="63"/>
      <c r="CE181" s="63"/>
      <c r="CF181" s="63"/>
      <c r="CG181" s="63"/>
      <c r="CH181" s="63"/>
      <c r="CI181" s="63"/>
      <c r="CJ181" s="63"/>
      <c r="CK181" s="63"/>
      <c r="CL181" s="63"/>
      <c r="CM181" s="63"/>
      <c r="CN181" s="63"/>
      <c r="CO181" s="63"/>
      <c r="CP181" s="63"/>
      <c r="CQ181" s="63"/>
      <c r="CR181" s="63"/>
      <c r="CS181" s="63"/>
      <c r="CT181" s="63"/>
      <c r="CU181" s="63"/>
      <c r="CV181" s="63"/>
      <c r="CW181" s="63"/>
      <c r="CX181" s="63"/>
      <c r="CY181" s="63"/>
    </row>
    <row r="182" spans="1:103" s="53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  <c r="CQ182" s="63"/>
      <c r="CR182" s="63"/>
      <c r="CS182" s="63"/>
      <c r="CT182" s="63"/>
      <c r="CU182" s="63"/>
      <c r="CV182" s="63"/>
      <c r="CW182" s="63"/>
      <c r="CX182" s="63"/>
      <c r="CY182" s="63"/>
    </row>
    <row r="183" spans="1:103" s="53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  <c r="CB183" s="63"/>
      <c r="CC183" s="63"/>
      <c r="CD183" s="63"/>
      <c r="CE183" s="63"/>
      <c r="CF183" s="63"/>
      <c r="CG183" s="63"/>
      <c r="CH183" s="63"/>
      <c r="CI183" s="63"/>
      <c r="CJ183" s="63"/>
      <c r="CK183" s="63"/>
      <c r="CL183" s="63"/>
      <c r="CM183" s="63"/>
      <c r="CN183" s="63"/>
      <c r="CO183" s="63"/>
      <c r="CP183" s="63"/>
      <c r="CQ183" s="63"/>
      <c r="CR183" s="63"/>
      <c r="CS183" s="63"/>
      <c r="CT183" s="63"/>
      <c r="CU183" s="63"/>
      <c r="CV183" s="63"/>
      <c r="CW183" s="63"/>
      <c r="CX183" s="63"/>
      <c r="CY183" s="63"/>
    </row>
    <row r="184" spans="1:103" s="53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  <c r="CB184" s="63"/>
      <c r="CC184" s="63"/>
      <c r="CD184" s="63"/>
      <c r="CE184" s="63"/>
      <c r="CF184" s="63"/>
      <c r="CG184" s="63"/>
      <c r="CH184" s="63"/>
      <c r="CI184" s="63"/>
      <c r="CJ184" s="63"/>
      <c r="CK184" s="63"/>
      <c r="CL184" s="63"/>
      <c r="CM184" s="63"/>
      <c r="CN184" s="63"/>
      <c r="CO184" s="63"/>
      <c r="CP184" s="63"/>
      <c r="CQ184" s="63"/>
      <c r="CR184" s="63"/>
      <c r="CS184" s="63"/>
      <c r="CT184" s="63"/>
      <c r="CU184" s="63"/>
      <c r="CV184" s="63"/>
      <c r="CW184" s="63"/>
      <c r="CX184" s="63"/>
      <c r="CY184" s="63"/>
    </row>
    <row r="185" spans="1:103" s="53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  <c r="CB185" s="63"/>
      <c r="CC185" s="63"/>
      <c r="CD185" s="63"/>
      <c r="CE185" s="63"/>
      <c r="CF185" s="63"/>
      <c r="CG185" s="63"/>
      <c r="CH185" s="63"/>
      <c r="CI185" s="63"/>
      <c r="CJ185" s="63"/>
      <c r="CK185" s="63"/>
      <c r="CL185" s="63"/>
      <c r="CM185" s="63"/>
      <c r="CN185" s="63"/>
      <c r="CO185" s="63"/>
      <c r="CP185" s="63"/>
      <c r="CQ185" s="63"/>
      <c r="CR185" s="63"/>
      <c r="CS185" s="63"/>
      <c r="CT185" s="63"/>
      <c r="CU185" s="63"/>
      <c r="CV185" s="63"/>
      <c r="CW185" s="63"/>
      <c r="CX185" s="63"/>
      <c r="CY185" s="63"/>
    </row>
    <row r="186" spans="1:103" s="53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  <c r="CB186" s="63"/>
      <c r="CC186" s="63"/>
      <c r="CD186" s="63"/>
      <c r="CE186" s="63"/>
      <c r="CF186" s="63"/>
      <c r="CG186" s="63"/>
      <c r="CH186" s="63"/>
      <c r="CI186" s="63"/>
      <c r="CJ186" s="63"/>
      <c r="CK186" s="63"/>
      <c r="CL186" s="63"/>
      <c r="CM186" s="63"/>
      <c r="CN186" s="63"/>
      <c r="CO186" s="63"/>
      <c r="CP186" s="63"/>
      <c r="CQ186" s="63"/>
      <c r="CR186" s="63"/>
      <c r="CS186" s="63"/>
      <c r="CT186" s="63"/>
      <c r="CU186" s="63"/>
      <c r="CV186" s="63"/>
      <c r="CW186" s="63"/>
      <c r="CX186" s="63"/>
      <c r="CY186" s="63"/>
    </row>
    <row r="187" spans="1:103" s="53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</row>
    <row r="188" spans="1:103" s="53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</row>
    <row r="189" spans="1:103" s="53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</row>
    <row r="190" spans="1:103" s="53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  <c r="CQ190" s="63"/>
      <c r="CR190" s="63"/>
      <c r="CS190" s="63"/>
      <c r="CT190" s="63"/>
      <c r="CU190" s="63"/>
      <c r="CV190" s="63"/>
      <c r="CW190" s="63"/>
      <c r="CX190" s="63"/>
      <c r="CY190" s="63"/>
    </row>
    <row r="191" spans="1:103" s="53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  <c r="CQ191" s="63"/>
      <c r="CR191" s="63"/>
      <c r="CS191" s="63"/>
      <c r="CT191" s="63"/>
      <c r="CU191" s="63"/>
      <c r="CV191" s="63"/>
      <c r="CW191" s="63"/>
      <c r="CX191" s="63"/>
      <c r="CY191" s="63"/>
    </row>
    <row r="192" spans="1:103" s="53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  <c r="CB192" s="63"/>
      <c r="CC192" s="63"/>
      <c r="CD192" s="63"/>
      <c r="CE192" s="63"/>
      <c r="CF192" s="63"/>
      <c r="CG192" s="63"/>
      <c r="CH192" s="63"/>
      <c r="CI192" s="63"/>
      <c r="CJ192" s="63"/>
      <c r="CK192" s="63"/>
      <c r="CL192" s="63"/>
      <c r="CM192" s="63"/>
      <c r="CN192" s="63"/>
      <c r="CO192" s="63"/>
      <c r="CP192" s="63"/>
      <c r="CQ192" s="63"/>
      <c r="CR192" s="63"/>
      <c r="CS192" s="63"/>
      <c r="CT192" s="63"/>
      <c r="CU192" s="63"/>
      <c r="CV192" s="63"/>
      <c r="CW192" s="63"/>
      <c r="CX192" s="63"/>
      <c r="CY192" s="63"/>
    </row>
    <row r="193" spans="1:103" s="53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3"/>
      <c r="CI193" s="63"/>
      <c r="CJ193" s="63"/>
      <c r="CK193" s="63"/>
      <c r="CL193" s="63"/>
      <c r="CM193" s="63"/>
      <c r="CN193" s="63"/>
      <c r="CO193" s="63"/>
      <c r="CP193" s="63"/>
      <c r="CQ193" s="63"/>
      <c r="CR193" s="63"/>
      <c r="CS193" s="63"/>
      <c r="CT193" s="63"/>
      <c r="CU193" s="63"/>
      <c r="CV193" s="63"/>
      <c r="CW193" s="63"/>
      <c r="CX193" s="63"/>
      <c r="CY193" s="63"/>
    </row>
    <row r="194" spans="1:103" s="53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  <c r="CB194" s="63"/>
      <c r="CC194" s="63"/>
      <c r="CD194" s="63"/>
      <c r="CE194" s="63"/>
      <c r="CF194" s="63"/>
      <c r="CG194" s="63"/>
      <c r="CH194" s="63"/>
      <c r="CI194" s="63"/>
      <c r="CJ194" s="63"/>
      <c r="CK194" s="63"/>
      <c r="CL194" s="63"/>
      <c r="CM194" s="63"/>
      <c r="CN194" s="63"/>
      <c r="CO194" s="63"/>
      <c r="CP194" s="63"/>
      <c r="CQ194" s="63"/>
      <c r="CR194" s="63"/>
      <c r="CS194" s="63"/>
      <c r="CT194" s="63"/>
      <c r="CU194" s="63"/>
      <c r="CV194" s="63"/>
      <c r="CW194" s="63"/>
      <c r="CX194" s="63"/>
      <c r="CY194" s="63"/>
    </row>
    <row r="195" spans="1:103" s="53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</row>
    <row r="196" spans="1:103" s="53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  <c r="CQ196" s="63"/>
      <c r="CR196" s="63"/>
      <c r="CS196" s="63"/>
      <c r="CT196" s="63"/>
      <c r="CU196" s="63"/>
      <c r="CV196" s="63"/>
      <c r="CW196" s="63"/>
      <c r="CX196" s="63"/>
      <c r="CY196" s="63"/>
    </row>
    <row r="197" spans="1:103" s="53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  <c r="CB197" s="63"/>
      <c r="CC197" s="63"/>
      <c r="CD197" s="63"/>
      <c r="CE197" s="63"/>
      <c r="CF197" s="63"/>
      <c r="CG197" s="63"/>
      <c r="CH197" s="63"/>
      <c r="CI197" s="63"/>
      <c r="CJ197" s="63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</row>
    <row r="198" spans="1:103" s="53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</row>
    <row r="199" spans="1:103" s="53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  <c r="CB199" s="63"/>
      <c r="CC199" s="63"/>
      <c r="CD199" s="63"/>
      <c r="CE199" s="63"/>
      <c r="CF199" s="63"/>
      <c r="CG199" s="63"/>
      <c r="CH199" s="63"/>
      <c r="CI199" s="63"/>
      <c r="CJ199" s="63"/>
      <c r="CK199" s="63"/>
      <c r="CL199" s="63"/>
      <c r="CM199" s="63"/>
      <c r="CN199" s="63"/>
      <c r="CO199" s="63"/>
      <c r="CP199" s="63"/>
      <c r="CQ199" s="63"/>
      <c r="CR199" s="63"/>
      <c r="CS199" s="63"/>
      <c r="CT199" s="63"/>
      <c r="CU199" s="63"/>
      <c r="CV199" s="63"/>
      <c r="CW199" s="63"/>
      <c r="CX199" s="63"/>
      <c r="CY199" s="63"/>
    </row>
    <row r="200" spans="1:103" s="53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  <c r="CQ200" s="63"/>
      <c r="CR200" s="63"/>
      <c r="CS200" s="63"/>
      <c r="CT200" s="63"/>
      <c r="CU200" s="63"/>
      <c r="CV200" s="63"/>
      <c r="CW200" s="63"/>
      <c r="CX200" s="63"/>
      <c r="CY200" s="63"/>
    </row>
    <row r="201" spans="1:103" s="53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  <c r="CB201" s="63"/>
      <c r="CC201" s="63"/>
      <c r="CD201" s="63"/>
      <c r="CE201" s="63"/>
      <c r="CF201" s="63"/>
      <c r="CG201" s="63"/>
      <c r="CH201" s="63"/>
      <c r="CI201" s="63"/>
      <c r="CJ201" s="63"/>
      <c r="CK201" s="63"/>
      <c r="CL201" s="63"/>
      <c r="CM201" s="63"/>
      <c r="CN201" s="63"/>
      <c r="CO201" s="63"/>
      <c r="CP201" s="63"/>
      <c r="CQ201" s="63"/>
      <c r="CR201" s="63"/>
      <c r="CS201" s="63"/>
      <c r="CT201" s="63"/>
      <c r="CU201" s="63"/>
      <c r="CV201" s="63"/>
      <c r="CW201" s="63"/>
      <c r="CX201" s="63"/>
      <c r="CY201" s="63"/>
    </row>
    <row r="202" spans="1:103" s="53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  <c r="CQ202" s="63"/>
      <c r="CR202" s="63"/>
      <c r="CS202" s="63"/>
      <c r="CT202" s="63"/>
      <c r="CU202" s="63"/>
      <c r="CV202" s="63"/>
      <c r="CW202" s="63"/>
      <c r="CX202" s="63"/>
      <c r="CY202" s="63"/>
    </row>
    <row r="203" spans="1:103" s="53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  <c r="CB203" s="63"/>
      <c r="CC203" s="63"/>
      <c r="CD203" s="63"/>
      <c r="CE203" s="63"/>
      <c r="CF203" s="63"/>
      <c r="CG203" s="63"/>
      <c r="CH203" s="63"/>
      <c r="CI203" s="63"/>
      <c r="CJ203" s="63"/>
      <c r="CK203" s="63"/>
      <c r="CL203" s="63"/>
      <c r="CM203" s="63"/>
      <c r="CN203" s="63"/>
      <c r="CO203" s="63"/>
      <c r="CP203" s="63"/>
      <c r="CQ203" s="63"/>
      <c r="CR203" s="63"/>
      <c r="CS203" s="63"/>
      <c r="CT203" s="63"/>
      <c r="CU203" s="63"/>
      <c r="CV203" s="63"/>
      <c r="CW203" s="63"/>
      <c r="CX203" s="63"/>
      <c r="CY203" s="63"/>
    </row>
    <row r="204" spans="1:103" s="53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  <c r="CB204" s="63"/>
      <c r="CC204" s="63"/>
      <c r="CD204" s="63"/>
      <c r="CE204" s="63"/>
      <c r="CF204" s="63"/>
      <c r="CG204" s="63"/>
      <c r="CH204" s="63"/>
      <c r="CI204" s="63"/>
      <c r="CJ204" s="63"/>
      <c r="CK204" s="63"/>
      <c r="CL204" s="63"/>
      <c r="CM204" s="63"/>
      <c r="CN204" s="63"/>
      <c r="CO204" s="63"/>
      <c r="CP204" s="63"/>
      <c r="CQ204" s="63"/>
      <c r="CR204" s="63"/>
      <c r="CS204" s="63"/>
      <c r="CT204" s="63"/>
      <c r="CU204" s="63"/>
      <c r="CV204" s="63"/>
      <c r="CW204" s="63"/>
      <c r="CX204" s="63"/>
      <c r="CY204" s="63"/>
    </row>
    <row r="205" spans="1:103" s="53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  <c r="CU205" s="63"/>
      <c r="CV205" s="63"/>
      <c r="CW205" s="63"/>
      <c r="CX205" s="63"/>
      <c r="CY205" s="63"/>
    </row>
    <row r="206" spans="1:103" s="53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  <c r="CQ206" s="63"/>
      <c r="CR206" s="63"/>
      <c r="CS206" s="63"/>
      <c r="CT206" s="63"/>
      <c r="CU206" s="63"/>
      <c r="CV206" s="63"/>
      <c r="CW206" s="63"/>
      <c r="CX206" s="63"/>
      <c r="CY206" s="63"/>
    </row>
    <row r="207" spans="1:103" s="53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  <c r="CB207" s="63"/>
      <c r="CC207" s="63"/>
      <c r="CD207" s="63"/>
      <c r="CE207" s="63"/>
      <c r="CF207" s="63"/>
      <c r="CG207" s="63"/>
      <c r="CH207" s="63"/>
      <c r="CI207" s="63"/>
      <c r="CJ207" s="63"/>
      <c r="CK207" s="63"/>
      <c r="CL207" s="63"/>
      <c r="CM207" s="63"/>
      <c r="CN207" s="63"/>
      <c r="CO207" s="63"/>
      <c r="CP207" s="63"/>
      <c r="CQ207" s="63"/>
      <c r="CR207" s="63"/>
      <c r="CS207" s="63"/>
      <c r="CT207" s="63"/>
      <c r="CU207" s="63"/>
      <c r="CV207" s="63"/>
      <c r="CW207" s="63"/>
      <c r="CX207" s="63"/>
      <c r="CY207" s="63"/>
    </row>
  </sheetData>
  <sortState ref="A8:CY37">
    <sortCondition ref="A8:A37"/>
    <sortCondition ref="B8:B37"/>
    <sortCondition ref="C8:C37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&amp;L収集運搬機材の状況（市区町村）（令和1年度実績）</oddHeader>
  </headerFooter>
  <colBreaks count="2" manualBreakCount="2">
    <brk id="19" min="1" max="36" man="1"/>
    <brk id="87" min="1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3" customFormat="1" ht="13.5" customHeight="1">
      <c r="A2" s="112" t="s">
        <v>1</v>
      </c>
      <c r="B2" s="112" t="s">
        <v>2</v>
      </c>
      <c r="C2" s="109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8" customFormat="1" ht="13.5" customHeight="1">
      <c r="A3" s="113"/>
      <c r="B3" s="113"/>
      <c r="C3" s="110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3" customFormat="1" ht="18.75" customHeight="1">
      <c r="A4" s="113"/>
      <c r="B4" s="113"/>
      <c r="C4" s="110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0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3" customFormat="1" ht="22.5" customHeight="1">
      <c r="A5" s="113"/>
      <c r="B5" s="113"/>
      <c r="C5" s="110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2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78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9" customFormat="1" ht="13.5" customHeight="1">
      <c r="A6" s="113"/>
      <c r="B6" s="113"/>
      <c r="C6" s="110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0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和歌山県</v>
      </c>
      <c r="B7" s="70" t="str">
        <f>組合状況!B7</f>
        <v>30000</v>
      </c>
      <c r="C7" s="69" t="s">
        <v>52</v>
      </c>
      <c r="D7" s="71">
        <f t="shared" ref="D7:CY7" si="0">SUM(D$8:D$57)</f>
        <v>2</v>
      </c>
      <c r="E7" s="71">
        <f t="shared" si="0"/>
        <v>4</v>
      </c>
      <c r="F7" s="71">
        <f t="shared" si="0"/>
        <v>4</v>
      </c>
      <c r="G7" s="71">
        <f t="shared" si="0"/>
        <v>14</v>
      </c>
      <c r="H7" s="71">
        <f t="shared" si="0"/>
        <v>0</v>
      </c>
      <c r="I7" s="71">
        <f t="shared" si="0"/>
        <v>0</v>
      </c>
      <c r="J7" s="71">
        <f t="shared" si="0"/>
        <v>0</v>
      </c>
      <c r="K7" s="71">
        <f t="shared" si="0"/>
        <v>0</v>
      </c>
      <c r="L7" s="71">
        <f t="shared" si="0"/>
        <v>0</v>
      </c>
      <c r="M7" s="71">
        <f t="shared" si="0"/>
        <v>0</v>
      </c>
      <c r="N7" s="71">
        <f t="shared" si="0"/>
        <v>10</v>
      </c>
      <c r="O7" s="71">
        <f t="shared" si="0"/>
        <v>99</v>
      </c>
      <c r="P7" s="71">
        <f t="shared" si="0"/>
        <v>84</v>
      </c>
      <c r="Q7" s="71">
        <f t="shared" si="0"/>
        <v>890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6</v>
      </c>
      <c r="AC7" s="79">
        <f>AD7+AJ7+AP7</f>
        <v>2</v>
      </c>
      <c r="AD7" s="79">
        <f>SUM(AE7:AI7)</f>
        <v>0</v>
      </c>
      <c r="AE7" s="79">
        <f t="shared" ref="AE7:BZ7" si="1">SUM(AE$8:AE$207)</f>
        <v>0</v>
      </c>
      <c r="AF7" s="79">
        <f t="shared" si="1"/>
        <v>0</v>
      </c>
      <c r="AG7" s="79">
        <f t="shared" si="1"/>
        <v>0</v>
      </c>
      <c r="AH7" s="79">
        <f t="shared" si="1"/>
        <v>0</v>
      </c>
      <c r="AI7" s="79">
        <f t="shared" si="1"/>
        <v>0</v>
      </c>
      <c r="AJ7" s="79">
        <f>SUM(AK7:AO7)</f>
        <v>2</v>
      </c>
      <c r="AK7" s="79">
        <f t="shared" si="1"/>
        <v>0</v>
      </c>
      <c r="AL7" s="79">
        <f t="shared" si="1"/>
        <v>0</v>
      </c>
      <c r="AM7" s="79">
        <f t="shared" si="1"/>
        <v>2</v>
      </c>
      <c r="AN7" s="79">
        <f t="shared" si="1"/>
        <v>0</v>
      </c>
      <c r="AO7" s="79">
        <f t="shared" si="1"/>
        <v>0</v>
      </c>
      <c r="AP7" s="79">
        <f>SUM(AQ7:AU7)</f>
        <v>0</v>
      </c>
      <c r="AQ7" s="79">
        <f t="shared" si="1"/>
        <v>0</v>
      </c>
      <c r="AR7" s="79">
        <f t="shared" si="1"/>
        <v>0</v>
      </c>
      <c r="AS7" s="79">
        <f t="shared" si="1"/>
        <v>0</v>
      </c>
      <c r="AT7" s="79">
        <f t="shared" si="1"/>
        <v>0</v>
      </c>
      <c r="AU7" s="79">
        <f t="shared" si="1"/>
        <v>0</v>
      </c>
      <c r="AV7" s="79">
        <f>AW7+BC7+BI7+BO7+BU7</f>
        <v>4</v>
      </c>
      <c r="AW7" s="79">
        <f>SUM(AX7:BB7)</f>
        <v>0</v>
      </c>
      <c r="AX7" s="79">
        <f t="shared" si="1"/>
        <v>0</v>
      </c>
      <c r="AY7" s="79">
        <f t="shared" si="1"/>
        <v>0</v>
      </c>
      <c r="AZ7" s="79">
        <f t="shared" si="1"/>
        <v>0</v>
      </c>
      <c r="BA7" s="79">
        <f t="shared" si="1"/>
        <v>0</v>
      </c>
      <c r="BB7" s="79">
        <f t="shared" si="1"/>
        <v>0</v>
      </c>
      <c r="BC7" s="79">
        <f>SUM(BD7:BH7)</f>
        <v>3</v>
      </c>
      <c r="BD7" s="79">
        <f t="shared" si="1"/>
        <v>0</v>
      </c>
      <c r="BE7" s="79">
        <f t="shared" si="1"/>
        <v>0</v>
      </c>
      <c r="BF7" s="79">
        <f t="shared" si="1"/>
        <v>3</v>
      </c>
      <c r="BG7" s="79">
        <f t="shared" si="1"/>
        <v>0</v>
      </c>
      <c r="BH7" s="79">
        <f t="shared" si="1"/>
        <v>0</v>
      </c>
      <c r="BI7" s="79">
        <f>SUM(BJ7:BN7)</f>
        <v>0</v>
      </c>
      <c r="BJ7" s="79">
        <f t="shared" si="1"/>
        <v>0</v>
      </c>
      <c r="BK7" s="79">
        <f t="shared" si="1"/>
        <v>0</v>
      </c>
      <c r="BL7" s="79">
        <f t="shared" si="1"/>
        <v>0</v>
      </c>
      <c r="BM7" s="79">
        <f t="shared" si="1"/>
        <v>0</v>
      </c>
      <c r="BN7" s="79">
        <f t="shared" si="1"/>
        <v>0</v>
      </c>
      <c r="BO7" s="79">
        <f>SUM(BP7:BT7)</f>
        <v>0</v>
      </c>
      <c r="BP7" s="79">
        <f t="shared" si="1"/>
        <v>0</v>
      </c>
      <c r="BQ7" s="79">
        <f t="shared" si="1"/>
        <v>0</v>
      </c>
      <c r="BR7" s="79">
        <f t="shared" si="1"/>
        <v>0</v>
      </c>
      <c r="BS7" s="79">
        <f t="shared" si="1"/>
        <v>0</v>
      </c>
      <c r="BT7" s="79">
        <f t="shared" si="1"/>
        <v>0</v>
      </c>
      <c r="BU7" s="79">
        <f>SUM(BV7:BZ7)</f>
        <v>1</v>
      </c>
      <c r="BV7" s="79">
        <f t="shared" si="1"/>
        <v>0</v>
      </c>
      <c r="BW7" s="79">
        <f t="shared" si="1"/>
        <v>1</v>
      </c>
      <c r="BX7" s="79">
        <f t="shared" si="1"/>
        <v>0</v>
      </c>
      <c r="BY7" s="79">
        <f t="shared" si="1"/>
        <v>0</v>
      </c>
      <c r="BZ7" s="79">
        <f t="shared" si="1"/>
        <v>0</v>
      </c>
      <c r="CA7" s="79">
        <f>COUNTIF(CA$8:CA$207,"&lt;&gt;")</f>
        <v>4</v>
      </c>
      <c r="CB7" s="71">
        <f t="shared" si="0"/>
        <v>0</v>
      </c>
      <c r="CC7" s="71">
        <f t="shared" si="0"/>
        <v>0</v>
      </c>
      <c r="CD7" s="71">
        <f t="shared" si="0"/>
        <v>0</v>
      </c>
      <c r="CE7" s="71">
        <f t="shared" si="0"/>
        <v>0</v>
      </c>
      <c r="CF7" s="71">
        <f t="shared" si="0"/>
        <v>4</v>
      </c>
      <c r="CG7" s="71">
        <f t="shared" si="0"/>
        <v>11</v>
      </c>
      <c r="CH7" s="71">
        <f t="shared" si="0"/>
        <v>0</v>
      </c>
      <c r="CI7" s="71">
        <f t="shared" si="0"/>
        <v>0</v>
      </c>
      <c r="CJ7" s="71">
        <f t="shared" si="0"/>
        <v>0</v>
      </c>
      <c r="CK7" s="71">
        <f t="shared" si="0"/>
        <v>0</v>
      </c>
      <c r="CL7" s="71">
        <f t="shared" si="0"/>
        <v>0</v>
      </c>
      <c r="CM7" s="71">
        <f t="shared" si="0"/>
        <v>0</v>
      </c>
      <c r="CN7" s="71">
        <f t="shared" si="0"/>
        <v>6</v>
      </c>
      <c r="CO7" s="71">
        <f t="shared" si="0"/>
        <v>60</v>
      </c>
      <c r="CP7" s="71">
        <f t="shared" si="0"/>
        <v>0</v>
      </c>
      <c r="CQ7" s="71">
        <f t="shared" si="0"/>
        <v>0</v>
      </c>
      <c r="CR7" s="71">
        <f t="shared" si="0"/>
        <v>28</v>
      </c>
      <c r="CS7" s="71">
        <f t="shared" si="0"/>
        <v>68</v>
      </c>
      <c r="CT7" s="71">
        <f t="shared" si="0"/>
        <v>1</v>
      </c>
      <c r="CU7" s="71">
        <f t="shared" si="0"/>
        <v>2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183</v>
      </c>
      <c r="C8" s="62" t="s">
        <v>184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0</v>
      </c>
      <c r="AC8" s="63">
        <f>AD8+AJ8+AP8</f>
        <v>0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0</v>
      </c>
      <c r="CS8" s="63">
        <v>0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186</v>
      </c>
      <c r="C9" s="62" t="s">
        <v>187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0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2</v>
      </c>
      <c r="CG9" s="63">
        <v>5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0</v>
      </c>
      <c r="CS9" s="63">
        <v>0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188</v>
      </c>
      <c r="C10" s="62" t="s">
        <v>189</v>
      </c>
      <c r="D10" s="63">
        <v>2</v>
      </c>
      <c r="E10" s="63">
        <v>4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3</v>
      </c>
      <c r="O10" s="63">
        <v>25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2</v>
      </c>
      <c r="AC10" s="63">
        <f>AD10+AJ10+AP10</f>
        <v>2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2</v>
      </c>
      <c r="AK10" s="63">
        <v>0</v>
      </c>
      <c r="AL10" s="63">
        <v>0</v>
      </c>
      <c r="AM10" s="63">
        <v>2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 t="s">
        <v>190</v>
      </c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191</v>
      </c>
      <c r="C11" s="62" t="s">
        <v>192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19</v>
      </c>
      <c r="Q11" s="63">
        <v>190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0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1</v>
      </c>
      <c r="CO11" s="63">
        <v>10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193</v>
      </c>
      <c r="C12" s="62" t="s">
        <v>194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 t="s">
        <v>135</v>
      </c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6</v>
      </c>
      <c r="CS12" s="63">
        <v>13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195</v>
      </c>
      <c r="C13" s="62" t="s">
        <v>196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201</v>
      </c>
      <c r="C14" s="62" t="s">
        <v>202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0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10</v>
      </c>
      <c r="CS14" s="63">
        <v>20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203</v>
      </c>
      <c r="C15" s="62" t="s">
        <v>204</v>
      </c>
      <c r="D15" s="63">
        <v>0</v>
      </c>
      <c r="E15" s="63">
        <v>0</v>
      </c>
      <c r="F15" s="63">
        <v>2</v>
      </c>
      <c r="G15" s="63">
        <v>6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7</v>
      </c>
      <c r="O15" s="63">
        <v>74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2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2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1</v>
      </c>
      <c r="BD15" s="63">
        <v>0</v>
      </c>
      <c r="BE15" s="63">
        <v>0</v>
      </c>
      <c r="BF15" s="63">
        <v>1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1</v>
      </c>
      <c r="BV15" s="63">
        <v>0</v>
      </c>
      <c r="BW15" s="63">
        <v>1</v>
      </c>
      <c r="BX15" s="63">
        <v>0</v>
      </c>
      <c r="BY15" s="63">
        <v>0</v>
      </c>
      <c r="BZ15" s="63">
        <v>0</v>
      </c>
      <c r="CA15" s="63" t="s">
        <v>205</v>
      </c>
      <c r="CB15" s="63">
        <v>0</v>
      </c>
      <c r="CC15" s="63">
        <v>0</v>
      </c>
      <c r="CD15" s="63">
        <v>0</v>
      </c>
      <c r="CE15" s="63">
        <v>0</v>
      </c>
      <c r="CF15" s="63">
        <v>1</v>
      </c>
      <c r="CG15" s="63">
        <v>4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5</v>
      </c>
      <c r="CO15" s="63">
        <v>50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206</v>
      </c>
      <c r="C16" s="62" t="s">
        <v>207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0</v>
      </c>
      <c r="AC16" s="63">
        <f>AD16+AJ16+AP16</f>
        <v>0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0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0</v>
      </c>
      <c r="CS16" s="63">
        <v>0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208</v>
      </c>
      <c r="C17" s="62" t="s">
        <v>209</v>
      </c>
      <c r="D17" s="63">
        <v>0</v>
      </c>
      <c r="E17" s="63">
        <v>0</v>
      </c>
      <c r="F17" s="63">
        <v>2</v>
      </c>
      <c r="G17" s="63">
        <v>8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2</v>
      </c>
      <c r="AC17" s="63">
        <f>AD17+AJ17+AP17</f>
        <v>0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2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2</v>
      </c>
      <c r="BD17" s="63">
        <v>0</v>
      </c>
      <c r="BE17" s="63">
        <v>0</v>
      </c>
      <c r="BF17" s="63">
        <v>2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 t="s">
        <v>210</v>
      </c>
      <c r="CB17" s="63">
        <v>0</v>
      </c>
      <c r="CC17" s="63">
        <v>0</v>
      </c>
      <c r="CD17" s="63">
        <v>0</v>
      </c>
      <c r="CE17" s="63">
        <v>0</v>
      </c>
      <c r="CF17" s="63">
        <v>1</v>
      </c>
      <c r="CG17" s="63">
        <v>2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0</v>
      </c>
      <c r="CS17" s="63">
        <v>0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211</v>
      </c>
      <c r="C18" s="62" t="s">
        <v>212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0</v>
      </c>
      <c r="AC18" s="63">
        <f>AD18+AJ18+AP18</f>
        <v>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0</v>
      </c>
      <c r="CS18" s="63">
        <v>0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213</v>
      </c>
      <c r="C19" s="62" t="s">
        <v>214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0</v>
      </c>
      <c r="AC19" s="63">
        <f>AD19+AJ19+AP19</f>
        <v>0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0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/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12</v>
      </c>
      <c r="CS19" s="63">
        <v>35</v>
      </c>
      <c r="CT19" s="63">
        <v>1</v>
      </c>
      <c r="CU19" s="63">
        <v>2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215</v>
      </c>
      <c r="C20" s="62" t="s">
        <v>216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0</v>
      </c>
      <c r="AC20" s="63">
        <f>AD20+AJ20+AP20</f>
        <v>0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/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0</v>
      </c>
      <c r="CS20" s="63">
        <v>0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217</v>
      </c>
      <c r="C21" s="62" t="s">
        <v>218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65</v>
      </c>
      <c r="Q21" s="63">
        <v>700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0</v>
      </c>
      <c r="AC21" s="63">
        <f>AD21+AJ21+AP21</f>
        <v>0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f>SUM(AQ21:AU21)</f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0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/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0</v>
      </c>
      <c r="CS21" s="63">
        <v>0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219</v>
      </c>
      <c r="C22" s="62" t="s">
        <v>220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0</v>
      </c>
      <c r="AC22" s="63">
        <f>AD22+AJ22+AP22</f>
        <v>0</v>
      </c>
      <c r="AD22" s="63">
        <f>SUM(AE22:AI22)</f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f>SUM(AK22:AO22)</f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f>SUM(AQ22:AU22)</f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0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/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0</v>
      </c>
      <c r="CS22" s="63">
        <v>0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221</v>
      </c>
      <c r="C23" s="62" t="s">
        <v>222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0</v>
      </c>
      <c r="AC23" s="63">
        <f>AD23+AJ23+AP23</f>
        <v>0</v>
      </c>
      <c r="AD23" s="63">
        <f>SUM(AE23:AI23)</f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f>SUM(AK23:AO23)</f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f>SUM(AQ23:AU23)</f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f>AW23+BC23+BI23+BO23+BU23</f>
        <v>0</v>
      </c>
      <c r="AW23" s="63">
        <f>SUM(AX23:BB23)</f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>SUM(BD23:BH23)</f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/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0</v>
      </c>
      <c r="CS23" s="63">
        <v>0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</row>
    <row r="25" spans="1:103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</row>
    <row r="26" spans="1:103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</row>
    <row r="27" spans="1:103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ht="13.5" customHeight="1"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</row>
    <row r="59" spans="1:103" ht="13.5" customHeight="1"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</row>
    <row r="60" spans="1:103" ht="13.5" customHeight="1"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</row>
    <row r="61" spans="1:103" ht="13.5" customHeight="1"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</row>
    <row r="62" spans="1:103" ht="13.5" customHeight="1"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</row>
    <row r="63" spans="1:103" ht="13.5" customHeight="1"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</row>
    <row r="64" spans="1:103" ht="13.5" customHeight="1"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</row>
    <row r="65" spans="28:79" ht="13.5" customHeight="1"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</row>
    <row r="66" spans="28:79" ht="13.5" customHeight="1"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</row>
    <row r="67" spans="28:79" ht="13.5" customHeight="1"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</row>
    <row r="68" spans="28:79" ht="13.5" customHeight="1"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</row>
    <row r="69" spans="28:79" ht="13.5" customHeight="1"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</row>
    <row r="70" spans="28:79" ht="13.5" customHeight="1"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</row>
    <row r="71" spans="28:79" ht="13.5" customHeight="1"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</row>
    <row r="72" spans="28:79" ht="13.5" customHeight="1"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</row>
    <row r="73" spans="28:79" ht="13.5" customHeight="1"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</row>
    <row r="74" spans="28:79" ht="13.5" customHeight="1"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</row>
    <row r="75" spans="28:79" ht="13.5" customHeight="1"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</row>
    <row r="76" spans="28:79" ht="13.5" customHeight="1"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</row>
    <row r="77" spans="28:79" ht="13.5" customHeight="1"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</row>
    <row r="78" spans="28:79" ht="13.5" customHeight="1"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</row>
    <row r="79" spans="28:79" ht="13.5" customHeight="1"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</row>
    <row r="80" spans="28:79" ht="13.5" customHeight="1"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</row>
    <row r="81" spans="28:79" ht="13.5" customHeight="1"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</row>
    <row r="82" spans="28:79" ht="13.5" customHeight="1"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</row>
    <row r="83" spans="28:79" ht="13.5" customHeight="1"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</row>
    <row r="84" spans="28:79" ht="13.5" customHeight="1"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</row>
    <row r="85" spans="28:79" ht="13.5" customHeight="1"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</row>
    <row r="86" spans="28:79" ht="13.5" customHeight="1"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</row>
    <row r="87" spans="28:79" ht="13.5" customHeight="1"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</row>
    <row r="88" spans="28:79" ht="13.5" customHeight="1"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</row>
    <row r="89" spans="28:79" ht="13.5" customHeight="1"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</row>
    <row r="90" spans="28:79" ht="13.5" customHeight="1"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</row>
    <row r="91" spans="28:79" ht="13.5" customHeight="1"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</row>
    <row r="92" spans="28:79" ht="13.5" customHeight="1"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</row>
    <row r="93" spans="28:79" ht="13.5" customHeight="1"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</row>
    <row r="94" spans="28:79" ht="13.5" customHeight="1"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</row>
    <row r="95" spans="28:79" ht="13.5" customHeight="1"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</row>
    <row r="96" spans="28:79" ht="13.5" customHeight="1"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</row>
    <row r="97" spans="28:79" ht="13.5" customHeight="1"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</row>
    <row r="98" spans="28:79" ht="13.5" customHeight="1"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</row>
    <row r="99" spans="28:79" ht="13.5" customHeight="1"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</row>
    <row r="100" spans="28:79" ht="13.5" customHeight="1"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</row>
    <row r="101" spans="28:79" ht="13.5" customHeight="1"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</row>
    <row r="102" spans="28:79" ht="13.5" customHeight="1"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</row>
    <row r="103" spans="28:79" ht="13.5" customHeight="1"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</row>
    <row r="104" spans="28:79" ht="13.5" customHeight="1"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</row>
    <row r="105" spans="28:79" ht="13.5" customHeight="1"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</row>
    <row r="106" spans="28:79" ht="13.5" customHeight="1"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</row>
    <row r="107" spans="28:79" ht="13.5" customHeight="1"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</row>
    <row r="108" spans="28:79" ht="13.5" customHeight="1"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</row>
    <row r="109" spans="28:79" ht="13.5" customHeight="1"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</row>
    <row r="110" spans="28:79" ht="13.5" customHeight="1"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</row>
    <row r="111" spans="28:79" ht="13.5" customHeight="1"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</row>
    <row r="112" spans="28:79" ht="13.5" customHeight="1"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</row>
    <row r="113" spans="28:79" ht="13.5" customHeight="1"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</row>
    <row r="114" spans="28:79" ht="13.5" customHeight="1"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</row>
    <row r="115" spans="28:79" ht="13.5" customHeight="1"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</row>
    <row r="116" spans="28:79" ht="13.5" customHeight="1"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</row>
    <row r="117" spans="28:79" ht="13.5" customHeight="1"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</row>
    <row r="118" spans="28:79" ht="13.5" customHeight="1"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</row>
    <row r="119" spans="28:79" ht="13.5" customHeight="1"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</row>
    <row r="120" spans="28:79" ht="13.5" customHeight="1"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</row>
    <row r="121" spans="28:79" ht="13.5" customHeight="1"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</row>
    <row r="122" spans="28:79" ht="13.5" customHeight="1"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</row>
    <row r="123" spans="28:79" ht="13.5" customHeight="1"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</row>
    <row r="124" spans="28:79" ht="13.5" customHeight="1"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</row>
    <row r="125" spans="28:79" ht="13.5" customHeight="1"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</row>
    <row r="126" spans="28:79" ht="13.5" customHeight="1"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</row>
    <row r="127" spans="28:79" ht="13.5" customHeight="1"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</row>
    <row r="128" spans="28:79" ht="13.5" customHeight="1"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</row>
    <row r="129" spans="28:79" ht="13.5" customHeight="1"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</row>
    <row r="130" spans="28:79" ht="13.5" customHeight="1"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</row>
    <row r="131" spans="28:79" ht="13.5" customHeight="1"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</row>
    <row r="132" spans="28:79" ht="13.5" customHeight="1"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</row>
    <row r="133" spans="28:79" ht="13.5" customHeight="1"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</row>
    <row r="134" spans="28:79" ht="13.5" customHeight="1"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</row>
    <row r="135" spans="28:79" ht="13.5" customHeight="1"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</row>
    <row r="136" spans="28:79" ht="13.5" customHeight="1"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</row>
    <row r="137" spans="28:79" ht="13.5" customHeight="1"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</row>
    <row r="138" spans="28:79" ht="13.5" customHeight="1"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</row>
    <row r="139" spans="28:79" ht="13.5" customHeight="1"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</row>
    <row r="140" spans="28:79" ht="13.5" customHeight="1"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</row>
    <row r="141" spans="28:79" ht="13.5" customHeight="1"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</row>
    <row r="142" spans="28:79" ht="13.5" customHeight="1"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</row>
    <row r="143" spans="28:79" ht="13.5" customHeight="1"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</row>
    <row r="144" spans="28:79" ht="13.5" customHeight="1"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</row>
    <row r="145" spans="28:79" ht="13.5" customHeight="1"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</row>
    <row r="146" spans="28:79" ht="13.5" customHeight="1"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</row>
    <row r="147" spans="28:79" ht="13.5" customHeight="1"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</row>
    <row r="148" spans="28:79" ht="13.5" customHeight="1"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</row>
    <row r="149" spans="28:79" ht="13.5" customHeight="1"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</row>
    <row r="150" spans="28:79" ht="13.5" customHeight="1"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</row>
    <row r="151" spans="28:79" ht="13.5" customHeight="1"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</row>
    <row r="152" spans="28:79" ht="13.5" customHeight="1"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</row>
    <row r="153" spans="28:79" ht="13.5" customHeight="1"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</row>
    <row r="154" spans="28:79" ht="13.5" customHeight="1"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</row>
    <row r="155" spans="28:79" ht="13.5" customHeight="1"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</row>
    <row r="156" spans="28:79" ht="13.5" customHeight="1"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</row>
    <row r="157" spans="28:79" ht="13.5" customHeight="1"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</row>
    <row r="158" spans="28:79" ht="13.5" customHeight="1"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</row>
    <row r="159" spans="28:79" ht="13.5" customHeight="1"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</row>
    <row r="160" spans="28:79" ht="13.5" customHeight="1"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</row>
    <row r="161" spans="28:79" ht="13.5" customHeight="1"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</row>
    <row r="162" spans="28:79" ht="13.5" customHeight="1"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</row>
    <row r="163" spans="28:79" ht="13.5" customHeight="1"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</row>
    <row r="164" spans="28:79" ht="13.5" customHeight="1"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</row>
    <row r="165" spans="28:79" ht="13.5" customHeight="1"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</row>
    <row r="166" spans="28:79" ht="13.5" customHeight="1"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</row>
    <row r="167" spans="28:79" ht="13.5" customHeight="1"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</row>
    <row r="168" spans="28:79" ht="13.5" customHeight="1"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</row>
    <row r="169" spans="28:79" ht="13.5" customHeight="1"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</row>
    <row r="170" spans="28:79" ht="13.5" customHeight="1"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</row>
    <row r="171" spans="28:79" ht="13.5" customHeight="1"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</row>
    <row r="172" spans="28:79" ht="13.5" customHeight="1"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</row>
    <row r="173" spans="28:79" ht="13.5" customHeight="1"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</row>
    <row r="174" spans="28:79" ht="13.5" customHeight="1"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</row>
    <row r="175" spans="28:79" ht="13.5" customHeight="1"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</row>
    <row r="176" spans="28:79" ht="13.5" customHeight="1"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</row>
    <row r="177" spans="28:79" ht="13.5" customHeight="1"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</row>
    <row r="178" spans="28:79" ht="13.5" customHeight="1"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</row>
    <row r="179" spans="28:79" ht="13.5" customHeight="1"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</row>
    <row r="180" spans="28:79" ht="13.5" customHeight="1"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</row>
    <row r="181" spans="28:79" ht="13.5" customHeight="1"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</row>
    <row r="182" spans="28:79" ht="13.5" customHeight="1"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</row>
    <row r="183" spans="28:79" ht="13.5" customHeight="1"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</row>
    <row r="184" spans="28:79" ht="13.5" customHeight="1"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</row>
    <row r="185" spans="28:79" ht="13.5" customHeight="1"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</row>
    <row r="186" spans="28:79" ht="13.5" customHeight="1"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</row>
    <row r="187" spans="28:79" ht="13.5" customHeight="1"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</row>
    <row r="188" spans="28:79" ht="13.5" customHeight="1"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</row>
    <row r="189" spans="28:79" ht="13.5" customHeight="1"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</row>
    <row r="190" spans="28:79" ht="13.5" customHeight="1"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</row>
    <row r="191" spans="28:79" ht="13.5" customHeight="1"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</row>
    <row r="192" spans="28:79" ht="13.5" customHeight="1"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</row>
    <row r="193" spans="28:79" ht="13.5" customHeight="1"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</row>
    <row r="194" spans="28:79" ht="13.5" customHeight="1"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</row>
    <row r="195" spans="28:79" ht="13.5" customHeight="1"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</row>
    <row r="196" spans="28:79" ht="13.5" customHeight="1"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</row>
    <row r="197" spans="28:79" ht="13.5" customHeight="1"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</row>
    <row r="198" spans="28:79" ht="13.5" customHeight="1"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</row>
    <row r="199" spans="28:79" ht="13.5" customHeight="1"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</row>
    <row r="200" spans="28:79" ht="13.5" customHeight="1"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</row>
    <row r="201" spans="28:79" ht="13.5" customHeight="1"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</row>
    <row r="202" spans="28:79" ht="13.5" customHeight="1"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</row>
    <row r="203" spans="28:79" ht="13.5" customHeight="1"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</row>
    <row r="204" spans="28:79" ht="13.5" customHeight="1"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</row>
    <row r="205" spans="28:79" ht="13.5" customHeight="1"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</row>
    <row r="206" spans="28:79" ht="13.5" customHeight="1"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</row>
    <row r="207" spans="28:79" ht="13.5" customHeight="1"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</row>
  </sheetData>
  <sortState ref="A8:CY23">
    <sortCondition ref="A8:A23"/>
    <sortCondition ref="B8:B23"/>
    <sortCondition ref="C8:C23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&amp;L収集運搬機材の状況（一部事務組合・広域連合）（令和1年度実績）</oddHeader>
  </headerFooter>
  <colBreaks count="1" manualBreakCount="1">
    <brk id="87" min="1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107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11" customFormat="1" ht="13.5" customHeight="1">
      <c r="A6" s="113"/>
      <c r="B6" s="113"/>
      <c r="C6" s="111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和歌山県</v>
      </c>
      <c r="B7" s="70" t="str">
        <f>組合状況!B7</f>
        <v>30000</v>
      </c>
      <c r="C7" s="69" t="s">
        <v>52</v>
      </c>
      <c r="D7" s="71">
        <f>SUM(E7:G7)</f>
        <v>180</v>
      </c>
      <c r="E7" s="71">
        <f>SUM(E$8:E$207)</f>
        <v>105</v>
      </c>
      <c r="F7" s="71">
        <f>SUM(F$8:F$207)</f>
        <v>54</v>
      </c>
      <c r="G7" s="71">
        <f>SUM(G$8:G$207)</f>
        <v>21</v>
      </c>
      <c r="H7" s="71">
        <f>SUM(I7:K7)</f>
        <v>221</v>
      </c>
      <c r="I7" s="71">
        <f>SUM(I$8:I$207)</f>
        <v>185</v>
      </c>
      <c r="J7" s="71">
        <f>SUM(J$8:J$207)</f>
        <v>35</v>
      </c>
      <c r="K7" s="71">
        <f>SUM(K$8:K$207)</f>
        <v>1</v>
      </c>
      <c r="L7" s="71">
        <f>SUM(M7:O7)</f>
        <v>0</v>
      </c>
      <c r="M7" s="71">
        <f>SUM(M$8:M$207)</f>
        <v>0</v>
      </c>
      <c r="N7" s="71">
        <f>SUM(N$8:N$207)</f>
        <v>0</v>
      </c>
      <c r="O7" s="71">
        <f>SUM(O$8:O$207)</f>
        <v>0</v>
      </c>
      <c r="P7" s="71">
        <f>SUM(Q7:S7)</f>
        <v>101</v>
      </c>
      <c r="Q7" s="71">
        <f>SUM(Q$8:Q$207)</f>
        <v>101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100</v>
      </c>
      <c r="B8" s="61" t="s">
        <v>110</v>
      </c>
      <c r="C8" s="62" t="s">
        <v>111</v>
      </c>
      <c r="D8" s="63">
        <f>SUM(E8:G8)</f>
        <v>27</v>
      </c>
      <c r="E8" s="63">
        <v>11</v>
      </c>
      <c r="F8" s="63">
        <v>13</v>
      </c>
      <c r="G8" s="63">
        <v>3</v>
      </c>
      <c r="H8" s="63">
        <f>SUM(I8:K8)</f>
        <v>54</v>
      </c>
      <c r="I8" s="63">
        <v>34</v>
      </c>
      <c r="J8" s="63">
        <v>20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23</v>
      </c>
      <c r="Q8" s="63">
        <v>23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114</v>
      </c>
      <c r="C9" s="62" t="s">
        <v>115</v>
      </c>
      <c r="D9" s="63">
        <f>SUM(E9:G9)</f>
        <v>13</v>
      </c>
      <c r="E9" s="63">
        <v>4</v>
      </c>
      <c r="F9" s="63">
        <v>8</v>
      </c>
      <c r="G9" s="63">
        <v>1</v>
      </c>
      <c r="H9" s="63">
        <f>SUM(I9:K9)</f>
        <v>50</v>
      </c>
      <c r="I9" s="63">
        <v>50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12</v>
      </c>
      <c r="Q9" s="63">
        <v>12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116</v>
      </c>
      <c r="C10" s="62" t="s">
        <v>117</v>
      </c>
      <c r="D10" s="63">
        <f>SUM(E10:G10)</f>
        <v>7</v>
      </c>
      <c r="E10" s="63">
        <v>5</v>
      </c>
      <c r="F10" s="63">
        <v>2</v>
      </c>
      <c r="G10" s="63">
        <v>0</v>
      </c>
      <c r="H10" s="63">
        <f>SUM(I10:K10)</f>
        <v>6</v>
      </c>
      <c r="I10" s="63">
        <v>6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7</v>
      </c>
      <c r="Q10" s="63">
        <v>7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118</v>
      </c>
      <c r="C11" s="62" t="s">
        <v>119</v>
      </c>
      <c r="D11" s="63">
        <f>SUM(E11:G11)</f>
        <v>5</v>
      </c>
      <c r="E11" s="63">
        <v>1</v>
      </c>
      <c r="F11" s="63">
        <v>1</v>
      </c>
      <c r="G11" s="63">
        <v>3</v>
      </c>
      <c r="H11" s="63">
        <f>SUM(I11:K11)</f>
        <v>1</v>
      </c>
      <c r="I11" s="63">
        <v>1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6</v>
      </c>
      <c r="Q11" s="63">
        <v>6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120</v>
      </c>
      <c r="C12" s="62" t="s">
        <v>121</v>
      </c>
      <c r="D12" s="63">
        <f>SUM(E12:G12)</f>
        <v>2</v>
      </c>
      <c r="E12" s="63">
        <v>2</v>
      </c>
      <c r="F12" s="63">
        <v>0</v>
      </c>
      <c r="G12" s="63">
        <v>0</v>
      </c>
      <c r="H12" s="63">
        <f>SUM(I12:K12)</f>
        <v>4</v>
      </c>
      <c r="I12" s="63">
        <v>4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5</v>
      </c>
      <c r="Q12" s="63">
        <v>5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122</v>
      </c>
      <c r="C13" s="62" t="s">
        <v>123</v>
      </c>
      <c r="D13" s="63">
        <f>SUM(E13:G13)</f>
        <v>16</v>
      </c>
      <c r="E13" s="63">
        <v>8</v>
      </c>
      <c r="F13" s="63">
        <v>6</v>
      </c>
      <c r="G13" s="63">
        <v>2</v>
      </c>
      <c r="H13" s="63">
        <f>SUM(I13:K13)</f>
        <v>9</v>
      </c>
      <c r="I13" s="63">
        <v>9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9</v>
      </c>
      <c r="Q13" s="63">
        <v>9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125</v>
      </c>
      <c r="C14" s="62" t="s">
        <v>126</v>
      </c>
      <c r="D14" s="63">
        <f>SUM(E14:G14)</f>
        <v>13</v>
      </c>
      <c r="E14" s="63">
        <v>6</v>
      </c>
      <c r="F14" s="63">
        <v>5</v>
      </c>
      <c r="G14" s="63">
        <v>2</v>
      </c>
      <c r="H14" s="63">
        <f>SUM(I14:K14)</f>
        <v>25</v>
      </c>
      <c r="I14" s="63">
        <v>24</v>
      </c>
      <c r="J14" s="63">
        <v>0</v>
      </c>
      <c r="K14" s="63">
        <v>1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128</v>
      </c>
      <c r="C15" s="62" t="s">
        <v>129</v>
      </c>
      <c r="D15" s="63">
        <f>SUM(E15:G15)</f>
        <v>1</v>
      </c>
      <c r="E15" s="63">
        <v>1</v>
      </c>
      <c r="F15" s="63">
        <v>0</v>
      </c>
      <c r="G15" s="63">
        <v>0</v>
      </c>
      <c r="H15" s="63">
        <f>SUM(I15:K15)</f>
        <v>6</v>
      </c>
      <c r="I15" s="63">
        <v>2</v>
      </c>
      <c r="J15" s="63">
        <v>4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5</v>
      </c>
      <c r="Q15" s="63">
        <v>5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131</v>
      </c>
      <c r="C16" s="62" t="s">
        <v>132</v>
      </c>
      <c r="D16" s="63">
        <f>SUM(E16:G16)</f>
        <v>8</v>
      </c>
      <c r="E16" s="63">
        <v>8</v>
      </c>
      <c r="F16" s="63">
        <v>0</v>
      </c>
      <c r="G16" s="63">
        <v>0</v>
      </c>
      <c r="H16" s="63">
        <f>SUM(I16:K16)</f>
        <v>12</v>
      </c>
      <c r="I16" s="63">
        <v>11</v>
      </c>
      <c r="J16" s="63">
        <v>1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4</v>
      </c>
      <c r="Q16" s="63">
        <v>4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133</v>
      </c>
      <c r="C17" s="62" t="s">
        <v>134</v>
      </c>
      <c r="D17" s="63">
        <f>SUM(E17:G17)</f>
        <v>1</v>
      </c>
      <c r="E17" s="63">
        <v>1</v>
      </c>
      <c r="F17" s="63">
        <v>0</v>
      </c>
      <c r="G17" s="63">
        <v>0</v>
      </c>
      <c r="H17" s="63">
        <f>SUM(I17:K17)</f>
        <v>1</v>
      </c>
      <c r="I17" s="63">
        <v>1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2</v>
      </c>
      <c r="Q17" s="63">
        <v>2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136</v>
      </c>
      <c r="C18" s="62" t="s">
        <v>137</v>
      </c>
      <c r="D18" s="63">
        <f>SUM(E18:G18)</f>
        <v>8</v>
      </c>
      <c r="E18" s="63">
        <v>6</v>
      </c>
      <c r="F18" s="63">
        <v>1</v>
      </c>
      <c r="G18" s="63">
        <v>1</v>
      </c>
      <c r="H18" s="63">
        <f>SUM(I18:K18)</f>
        <v>5</v>
      </c>
      <c r="I18" s="63">
        <v>5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3</v>
      </c>
      <c r="Q18" s="63">
        <v>3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138</v>
      </c>
      <c r="C19" s="62" t="s">
        <v>139</v>
      </c>
      <c r="D19" s="63">
        <f>SUM(E19:G19)</f>
        <v>2</v>
      </c>
      <c r="E19" s="63">
        <v>2</v>
      </c>
      <c r="F19" s="63">
        <v>0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141</v>
      </c>
      <c r="C20" s="62" t="s">
        <v>142</v>
      </c>
      <c r="D20" s="63">
        <f>SUM(E20:G20)</f>
        <v>5</v>
      </c>
      <c r="E20" s="63">
        <v>5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1</v>
      </c>
      <c r="Q20" s="63">
        <v>1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143</v>
      </c>
      <c r="C21" s="62" t="s">
        <v>144</v>
      </c>
      <c r="D21" s="63">
        <f>SUM(E21:G21)</f>
        <v>1</v>
      </c>
      <c r="E21" s="63">
        <v>1</v>
      </c>
      <c r="F21" s="63">
        <v>0</v>
      </c>
      <c r="G21" s="63">
        <v>0</v>
      </c>
      <c r="H21" s="63">
        <f>SUM(I21:K21)</f>
        <v>2</v>
      </c>
      <c r="I21" s="63">
        <v>1</v>
      </c>
      <c r="J21" s="63">
        <v>1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2</v>
      </c>
      <c r="Q21" s="63">
        <v>2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145</v>
      </c>
      <c r="C22" s="62" t="s">
        <v>146</v>
      </c>
      <c r="D22" s="63">
        <f>SUM(E22:G22)</f>
        <v>5</v>
      </c>
      <c r="E22" s="63">
        <v>2</v>
      </c>
      <c r="F22" s="63">
        <v>2</v>
      </c>
      <c r="G22" s="63">
        <v>1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2</v>
      </c>
      <c r="Q22" s="63">
        <v>2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148</v>
      </c>
      <c r="C23" s="62" t="s">
        <v>149</v>
      </c>
      <c r="D23" s="63">
        <f>SUM(E23:G23)</f>
        <v>18</v>
      </c>
      <c r="E23" s="63">
        <v>13</v>
      </c>
      <c r="F23" s="63">
        <v>2</v>
      </c>
      <c r="G23" s="63">
        <v>3</v>
      </c>
      <c r="H23" s="63">
        <f>SUM(I23:K23)</f>
        <v>11</v>
      </c>
      <c r="I23" s="63">
        <v>8</v>
      </c>
      <c r="J23" s="63">
        <v>3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2</v>
      </c>
      <c r="Q23" s="63">
        <v>2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151</v>
      </c>
      <c r="C24" s="62" t="s">
        <v>152</v>
      </c>
      <c r="D24" s="63">
        <f>SUM(E24:G24)</f>
        <v>1</v>
      </c>
      <c r="E24" s="63">
        <v>1</v>
      </c>
      <c r="F24" s="63">
        <v>0</v>
      </c>
      <c r="G24" s="63">
        <v>0</v>
      </c>
      <c r="H24" s="63">
        <f>SUM(I24:K24)</f>
        <v>0</v>
      </c>
      <c r="I24" s="63">
        <v>0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1</v>
      </c>
      <c r="Q24" s="63">
        <v>1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153</v>
      </c>
      <c r="C25" s="62" t="s">
        <v>154</v>
      </c>
      <c r="D25" s="63">
        <f>SUM(E25:G25)</f>
        <v>1</v>
      </c>
      <c r="E25" s="63">
        <v>1</v>
      </c>
      <c r="F25" s="63">
        <v>0</v>
      </c>
      <c r="G25" s="63">
        <v>0</v>
      </c>
      <c r="H25" s="63">
        <f>SUM(I25:K25)</f>
        <v>0</v>
      </c>
      <c r="I25" s="63">
        <v>0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2</v>
      </c>
      <c r="Q25" s="63">
        <v>2</v>
      </c>
      <c r="R25" s="63">
        <v>0</v>
      </c>
      <c r="S25" s="63">
        <v>0</v>
      </c>
    </row>
    <row r="26" spans="1:19" s="10" customFormat="1" ht="13.5" customHeight="1">
      <c r="A26" s="60" t="s">
        <v>100</v>
      </c>
      <c r="B26" s="61" t="s">
        <v>155</v>
      </c>
      <c r="C26" s="62" t="s">
        <v>156</v>
      </c>
      <c r="D26" s="63">
        <f>SUM(E26:G26)</f>
        <v>1</v>
      </c>
      <c r="E26" s="63">
        <v>1</v>
      </c>
      <c r="F26" s="63">
        <v>0</v>
      </c>
      <c r="G26" s="63">
        <v>0</v>
      </c>
      <c r="H26" s="63">
        <f>SUM(I26:K26)</f>
        <v>1</v>
      </c>
      <c r="I26" s="63">
        <v>1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1</v>
      </c>
      <c r="Q26" s="63">
        <v>1</v>
      </c>
      <c r="R26" s="63">
        <v>0</v>
      </c>
      <c r="S26" s="63">
        <v>0</v>
      </c>
    </row>
    <row r="27" spans="1:19" s="10" customFormat="1" ht="13.5" customHeight="1">
      <c r="A27" s="60" t="s">
        <v>100</v>
      </c>
      <c r="B27" s="61" t="s">
        <v>157</v>
      </c>
      <c r="C27" s="62" t="s">
        <v>158</v>
      </c>
      <c r="D27" s="63">
        <f>SUM(E27:G27)</f>
        <v>2</v>
      </c>
      <c r="E27" s="63">
        <v>2</v>
      </c>
      <c r="F27" s="63">
        <v>0</v>
      </c>
      <c r="G27" s="63">
        <v>0</v>
      </c>
      <c r="H27" s="63">
        <f>SUM(I27:K27)</f>
        <v>1</v>
      </c>
      <c r="I27" s="63">
        <v>0</v>
      </c>
      <c r="J27" s="63">
        <v>1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1</v>
      </c>
      <c r="Q27" s="63">
        <v>1</v>
      </c>
      <c r="R27" s="63">
        <v>0</v>
      </c>
      <c r="S27" s="63">
        <v>0</v>
      </c>
    </row>
    <row r="28" spans="1:19" s="10" customFormat="1" ht="13.5" customHeight="1">
      <c r="A28" s="60" t="s">
        <v>100</v>
      </c>
      <c r="B28" s="61" t="s">
        <v>159</v>
      </c>
      <c r="C28" s="62" t="s">
        <v>160</v>
      </c>
      <c r="D28" s="63">
        <f>SUM(E28:G28)</f>
        <v>6</v>
      </c>
      <c r="E28" s="63">
        <v>3</v>
      </c>
      <c r="F28" s="63">
        <v>2</v>
      </c>
      <c r="G28" s="63">
        <v>1</v>
      </c>
      <c r="H28" s="63">
        <f>SUM(I28:K28)</f>
        <v>5</v>
      </c>
      <c r="I28" s="63">
        <v>4</v>
      </c>
      <c r="J28" s="63">
        <v>1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1</v>
      </c>
      <c r="Q28" s="63">
        <v>1</v>
      </c>
      <c r="R28" s="63">
        <v>0</v>
      </c>
      <c r="S28" s="63">
        <v>0</v>
      </c>
    </row>
    <row r="29" spans="1:19" s="10" customFormat="1" ht="13.5" customHeight="1">
      <c r="A29" s="60" t="s">
        <v>100</v>
      </c>
      <c r="B29" s="61" t="s">
        <v>162</v>
      </c>
      <c r="C29" s="62" t="s">
        <v>163</v>
      </c>
      <c r="D29" s="63">
        <f>SUM(E29:G29)</f>
        <v>3</v>
      </c>
      <c r="E29" s="63">
        <v>3</v>
      </c>
      <c r="F29" s="63">
        <v>0</v>
      </c>
      <c r="G29" s="63">
        <v>0</v>
      </c>
      <c r="H29" s="63">
        <f>SUM(I29:K29)</f>
        <v>1</v>
      </c>
      <c r="I29" s="63">
        <v>1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4</v>
      </c>
      <c r="Q29" s="63">
        <v>4</v>
      </c>
      <c r="R29" s="63">
        <v>0</v>
      </c>
      <c r="S29" s="63">
        <v>0</v>
      </c>
    </row>
    <row r="30" spans="1:19" s="10" customFormat="1" ht="13.5" customHeight="1">
      <c r="A30" s="60" t="s">
        <v>100</v>
      </c>
      <c r="B30" s="61" t="s">
        <v>164</v>
      </c>
      <c r="C30" s="62" t="s">
        <v>165</v>
      </c>
      <c r="D30" s="63">
        <f>SUM(E30:G30)</f>
        <v>9</v>
      </c>
      <c r="E30" s="63">
        <v>3</v>
      </c>
      <c r="F30" s="63">
        <v>6</v>
      </c>
      <c r="G30" s="63">
        <v>0</v>
      </c>
      <c r="H30" s="63">
        <f>SUM(I30:K30)</f>
        <v>8</v>
      </c>
      <c r="I30" s="63">
        <v>4</v>
      </c>
      <c r="J30" s="63">
        <v>4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0</v>
      </c>
      <c r="Q30" s="63">
        <v>0</v>
      </c>
      <c r="R30" s="63">
        <v>0</v>
      </c>
      <c r="S30" s="63">
        <v>0</v>
      </c>
    </row>
    <row r="31" spans="1:19" s="10" customFormat="1" ht="13.5" customHeight="1">
      <c r="A31" s="60" t="s">
        <v>100</v>
      </c>
      <c r="B31" s="61" t="s">
        <v>166</v>
      </c>
      <c r="C31" s="62" t="s">
        <v>167</v>
      </c>
      <c r="D31" s="63">
        <f>SUM(E31:G31)</f>
        <v>2</v>
      </c>
      <c r="E31" s="63">
        <v>2</v>
      </c>
      <c r="F31" s="63">
        <v>0</v>
      </c>
      <c r="G31" s="63">
        <v>0</v>
      </c>
      <c r="H31" s="63">
        <f>SUM(I31:K31)</f>
        <v>0</v>
      </c>
      <c r="I31" s="63">
        <v>0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 t="s">
        <v>100</v>
      </c>
      <c r="B32" s="61" t="s">
        <v>168</v>
      </c>
      <c r="C32" s="62" t="s">
        <v>169</v>
      </c>
      <c r="D32" s="63">
        <f>SUM(E32:G32)</f>
        <v>2</v>
      </c>
      <c r="E32" s="63">
        <v>2</v>
      </c>
      <c r="F32" s="63">
        <v>0</v>
      </c>
      <c r="G32" s="63">
        <v>0</v>
      </c>
      <c r="H32" s="63">
        <f>SUM(I32:K32)</f>
        <v>0</v>
      </c>
      <c r="I32" s="63">
        <v>0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0</v>
      </c>
      <c r="Q32" s="63">
        <v>0</v>
      </c>
      <c r="R32" s="63">
        <v>0</v>
      </c>
      <c r="S32" s="63">
        <v>0</v>
      </c>
    </row>
    <row r="33" spans="1:19" s="10" customFormat="1" ht="13.5" customHeight="1">
      <c r="A33" s="60" t="s">
        <v>100</v>
      </c>
      <c r="B33" s="61" t="s">
        <v>170</v>
      </c>
      <c r="C33" s="62" t="s">
        <v>171</v>
      </c>
      <c r="D33" s="63">
        <f>SUM(E33:G33)</f>
        <v>7</v>
      </c>
      <c r="E33" s="63">
        <v>2</v>
      </c>
      <c r="F33" s="63">
        <v>4</v>
      </c>
      <c r="G33" s="63">
        <v>1</v>
      </c>
      <c r="H33" s="63">
        <f>SUM(I33:K33)</f>
        <v>0</v>
      </c>
      <c r="I33" s="63">
        <v>0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0</v>
      </c>
      <c r="Q33" s="63">
        <v>0</v>
      </c>
      <c r="R33" s="63">
        <v>0</v>
      </c>
      <c r="S33" s="63">
        <v>0</v>
      </c>
    </row>
    <row r="34" spans="1:19" s="10" customFormat="1" ht="13.5" customHeight="1">
      <c r="A34" s="60" t="s">
        <v>100</v>
      </c>
      <c r="B34" s="61" t="s">
        <v>173</v>
      </c>
      <c r="C34" s="62" t="s">
        <v>174</v>
      </c>
      <c r="D34" s="63">
        <f>SUM(E34:G34)</f>
        <v>0</v>
      </c>
      <c r="E34" s="63">
        <v>0</v>
      </c>
      <c r="F34" s="63">
        <v>0</v>
      </c>
      <c r="G34" s="63">
        <v>0</v>
      </c>
      <c r="H34" s="63">
        <f>SUM(I34:K34)</f>
        <v>0</v>
      </c>
      <c r="I34" s="63">
        <v>0</v>
      </c>
      <c r="J34" s="63">
        <v>0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1</v>
      </c>
      <c r="Q34" s="63">
        <v>1</v>
      </c>
      <c r="R34" s="63">
        <v>0</v>
      </c>
      <c r="S34" s="63">
        <v>0</v>
      </c>
    </row>
    <row r="35" spans="1:19" s="10" customFormat="1" ht="13.5" customHeight="1">
      <c r="A35" s="60" t="s">
        <v>100</v>
      </c>
      <c r="B35" s="61" t="s">
        <v>176</v>
      </c>
      <c r="C35" s="62" t="s">
        <v>177</v>
      </c>
      <c r="D35" s="63">
        <f>SUM(E35:G35)</f>
        <v>8</v>
      </c>
      <c r="E35" s="63">
        <v>3</v>
      </c>
      <c r="F35" s="63">
        <v>2</v>
      </c>
      <c r="G35" s="63">
        <v>3</v>
      </c>
      <c r="H35" s="63">
        <f>SUM(I35:K35)</f>
        <v>4</v>
      </c>
      <c r="I35" s="63">
        <v>4</v>
      </c>
      <c r="J35" s="63">
        <v>0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3</v>
      </c>
      <c r="Q35" s="63">
        <v>3</v>
      </c>
      <c r="R35" s="63">
        <v>0</v>
      </c>
      <c r="S35" s="63">
        <v>0</v>
      </c>
    </row>
    <row r="36" spans="1:19" s="10" customFormat="1" ht="13.5" customHeight="1">
      <c r="A36" s="60" t="s">
        <v>100</v>
      </c>
      <c r="B36" s="61" t="s">
        <v>178</v>
      </c>
      <c r="C36" s="62" t="s">
        <v>179</v>
      </c>
      <c r="D36" s="63">
        <f>SUM(E36:G36)</f>
        <v>0</v>
      </c>
      <c r="E36" s="63">
        <v>0</v>
      </c>
      <c r="F36" s="63">
        <v>0</v>
      </c>
      <c r="G36" s="63">
        <v>0</v>
      </c>
      <c r="H36" s="63">
        <f>SUM(I36:K36)</f>
        <v>0</v>
      </c>
      <c r="I36" s="63">
        <v>0</v>
      </c>
      <c r="J36" s="63">
        <v>0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0</v>
      </c>
      <c r="Q36" s="63">
        <v>0</v>
      </c>
      <c r="R36" s="63">
        <v>0</v>
      </c>
      <c r="S36" s="63">
        <v>0</v>
      </c>
    </row>
    <row r="37" spans="1:19" s="10" customFormat="1" ht="13.5" customHeight="1">
      <c r="A37" s="60" t="s">
        <v>100</v>
      </c>
      <c r="B37" s="61" t="s">
        <v>180</v>
      </c>
      <c r="C37" s="62" t="s">
        <v>181</v>
      </c>
      <c r="D37" s="63">
        <f>SUM(E37:G37)</f>
        <v>6</v>
      </c>
      <c r="E37" s="63">
        <v>6</v>
      </c>
      <c r="F37" s="63">
        <v>0</v>
      </c>
      <c r="G37" s="63">
        <v>0</v>
      </c>
      <c r="H37" s="63">
        <f>SUM(I37:K37)</f>
        <v>15</v>
      </c>
      <c r="I37" s="63">
        <v>15</v>
      </c>
      <c r="J37" s="63">
        <v>0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4</v>
      </c>
      <c r="Q37" s="63">
        <v>4</v>
      </c>
      <c r="R37" s="63">
        <v>0</v>
      </c>
      <c r="S37" s="63">
        <v>0</v>
      </c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37">
    <sortCondition ref="A8:A37"/>
    <sortCondition ref="B8:B37"/>
    <sortCondition ref="C8:C37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&amp;L委託・許可件数（市区町村）（令和1年度実績）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108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45" customFormat="1" ht="13.5" customHeight="1">
      <c r="A6" s="113"/>
      <c r="B6" s="113"/>
      <c r="C6" s="111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和歌山県</v>
      </c>
      <c r="B7" s="70" t="str">
        <f>組合状況!B7</f>
        <v>30000</v>
      </c>
      <c r="C7" s="69" t="s">
        <v>52</v>
      </c>
      <c r="D7" s="71">
        <f>SUM(E7:G7)</f>
        <v>25</v>
      </c>
      <c r="E7" s="71">
        <f>SUM(E$8:E$57)</f>
        <v>6</v>
      </c>
      <c r="F7" s="71">
        <f>SUM(F$8:F$57)</f>
        <v>10</v>
      </c>
      <c r="G7" s="71">
        <f>SUM(G$8:G$57)</f>
        <v>9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7</v>
      </c>
      <c r="M7" s="71">
        <f>SUM(M$8:M$57)</f>
        <v>3</v>
      </c>
      <c r="N7" s="71">
        <f>SUM(N$8:N$57)</f>
        <v>2</v>
      </c>
      <c r="O7" s="71">
        <f>SUM(O$8:O$57)</f>
        <v>2</v>
      </c>
      <c r="P7" s="71">
        <f>SUM(Q7:S7)</f>
        <v>11</v>
      </c>
      <c r="Q7" s="71">
        <f>SUM(Q$8:Q$57)</f>
        <v>11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100</v>
      </c>
      <c r="B8" s="61" t="s">
        <v>183</v>
      </c>
      <c r="C8" s="62" t="s">
        <v>184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186</v>
      </c>
      <c r="C9" s="62" t="s">
        <v>187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188</v>
      </c>
      <c r="C10" s="62" t="s">
        <v>189</v>
      </c>
      <c r="D10" s="63">
        <f>SUM(E10:G10)</f>
        <v>4</v>
      </c>
      <c r="E10" s="63">
        <v>1</v>
      </c>
      <c r="F10" s="63">
        <v>3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2</v>
      </c>
      <c r="M10" s="63">
        <v>1</v>
      </c>
      <c r="N10" s="63">
        <v>1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191</v>
      </c>
      <c r="C11" s="62" t="s">
        <v>192</v>
      </c>
      <c r="D11" s="63">
        <f>SUM(E11:G11)</f>
        <v>3</v>
      </c>
      <c r="E11" s="63">
        <v>1</v>
      </c>
      <c r="F11" s="63">
        <v>1</v>
      </c>
      <c r="G11" s="63">
        <v>1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3</v>
      </c>
      <c r="M11" s="63">
        <v>1</v>
      </c>
      <c r="N11" s="63">
        <v>1</v>
      </c>
      <c r="O11" s="63">
        <v>1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193</v>
      </c>
      <c r="C12" s="62" t="s">
        <v>194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3</v>
      </c>
      <c r="Q12" s="63">
        <v>3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195</v>
      </c>
      <c r="C13" s="62" t="s">
        <v>196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201</v>
      </c>
      <c r="C14" s="62" t="s">
        <v>202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3</v>
      </c>
      <c r="Q14" s="63">
        <v>3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203</v>
      </c>
      <c r="C15" s="62" t="s">
        <v>204</v>
      </c>
      <c r="D15" s="63">
        <f>SUM(E15:G15)</f>
        <v>9</v>
      </c>
      <c r="E15" s="63">
        <v>4</v>
      </c>
      <c r="F15" s="63">
        <v>3</v>
      </c>
      <c r="G15" s="63">
        <v>2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2</v>
      </c>
      <c r="M15" s="63">
        <v>1</v>
      </c>
      <c r="N15" s="63">
        <v>0</v>
      </c>
      <c r="O15" s="63">
        <v>1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206</v>
      </c>
      <c r="C16" s="62" t="s">
        <v>207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208</v>
      </c>
      <c r="C17" s="62" t="s">
        <v>209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211</v>
      </c>
      <c r="C18" s="62" t="s">
        <v>212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213</v>
      </c>
      <c r="C19" s="62" t="s">
        <v>214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5</v>
      </c>
      <c r="Q19" s="63">
        <v>5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215</v>
      </c>
      <c r="C20" s="62" t="s">
        <v>216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217</v>
      </c>
      <c r="C21" s="62" t="s">
        <v>218</v>
      </c>
      <c r="D21" s="63">
        <f>SUM(E21:G21)</f>
        <v>7</v>
      </c>
      <c r="E21" s="63">
        <v>0</v>
      </c>
      <c r="F21" s="63">
        <v>2</v>
      </c>
      <c r="G21" s="63">
        <v>5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219</v>
      </c>
      <c r="C22" s="62" t="s">
        <v>220</v>
      </c>
      <c r="D22" s="63">
        <f>SUM(E22:G22)</f>
        <v>2</v>
      </c>
      <c r="E22" s="63">
        <v>0</v>
      </c>
      <c r="F22" s="63">
        <v>1</v>
      </c>
      <c r="G22" s="63">
        <v>1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221</v>
      </c>
      <c r="C23" s="62" t="s">
        <v>222</v>
      </c>
      <c r="D23" s="63">
        <f>SUM(E23:G23)</f>
        <v>0</v>
      </c>
      <c r="E23" s="63">
        <v>0</v>
      </c>
      <c r="F23" s="63">
        <v>0</v>
      </c>
      <c r="G23" s="63">
        <v>0</v>
      </c>
      <c r="H23" s="63">
        <f>SUM(I23:K23)</f>
        <v>0</v>
      </c>
      <c r="I23" s="63">
        <v>0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23">
    <sortCondition ref="A8:A23"/>
    <sortCondition ref="B8:B23"/>
    <sortCondition ref="C8:C23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&amp;L委託・許可件数（一部事務組合・広域連合）（令和1年度実績）</oddHeader>
  </headerFooter>
  <colBreaks count="1" manualBreakCount="1">
    <brk id="11" min="1" max="2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109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12" t="s">
        <v>1</v>
      </c>
      <c r="B2" s="112" t="s">
        <v>2</v>
      </c>
      <c r="C2" s="114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13"/>
      <c r="B3" s="113"/>
      <c r="C3" s="111"/>
      <c r="D3" s="111" t="s">
        <v>52</v>
      </c>
      <c r="E3" s="134" t="s">
        <v>36</v>
      </c>
      <c r="F3" s="134" t="s">
        <v>37</v>
      </c>
      <c r="G3" s="111" t="s">
        <v>52</v>
      </c>
      <c r="H3" s="112" t="s">
        <v>39</v>
      </c>
      <c r="I3" s="112" t="s">
        <v>40</v>
      </c>
      <c r="J3" s="112" t="s">
        <v>41</v>
      </c>
    </row>
    <row r="4" spans="1:10" s="11" customFormat="1" ht="18.75" customHeight="1">
      <c r="A4" s="113"/>
      <c r="B4" s="113"/>
      <c r="C4" s="111"/>
      <c r="D4" s="111"/>
      <c r="E4" s="111"/>
      <c r="F4" s="111"/>
      <c r="G4" s="111"/>
      <c r="H4" s="110"/>
      <c r="I4" s="110"/>
      <c r="J4" s="110"/>
    </row>
    <row r="5" spans="1:10" s="11" customFormat="1" ht="22.5" customHeight="1">
      <c r="A5" s="113"/>
      <c r="B5" s="113"/>
      <c r="C5" s="111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13"/>
      <c r="B6" s="113"/>
      <c r="C6" s="111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和歌山県</v>
      </c>
      <c r="B7" s="70" t="str">
        <f>組合状況!B7</f>
        <v>30000</v>
      </c>
      <c r="C7" s="69" t="s">
        <v>52</v>
      </c>
      <c r="D7" s="71">
        <f t="shared" ref="D7:J7" si="0">SUM(D$8:D$207)</f>
        <v>295</v>
      </c>
      <c r="E7" s="71">
        <f t="shared" si="0"/>
        <v>194</v>
      </c>
      <c r="F7" s="71">
        <f t="shared" si="0"/>
        <v>104</v>
      </c>
      <c r="G7" s="71">
        <f t="shared" si="0"/>
        <v>2379</v>
      </c>
      <c r="H7" s="71">
        <f t="shared" si="0"/>
        <v>1849</v>
      </c>
      <c r="I7" s="71">
        <f t="shared" si="0"/>
        <v>506</v>
      </c>
      <c r="J7" s="71">
        <f t="shared" si="0"/>
        <v>41</v>
      </c>
    </row>
    <row r="8" spans="1:10" s="10" customFormat="1" ht="13.5" customHeight="1">
      <c r="A8" s="60" t="s">
        <v>100</v>
      </c>
      <c r="B8" s="61" t="s">
        <v>110</v>
      </c>
      <c r="C8" s="62" t="s">
        <v>111</v>
      </c>
      <c r="D8" s="63">
        <v>63</v>
      </c>
      <c r="E8" s="63">
        <v>40</v>
      </c>
      <c r="F8" s="63">
        <v>23</v>
      </c>
      <c r="G8" s="63">
        <v>742</v>
      </c>
      <c r="H8" s="63">
        <v>531</v>
      </c>
      <c r="I8" s="63">
        <v>211</v>
      </c>
      <c r="J8" s="63">
        <v>0</v>
      </c>
    </row>
    <row r="9" spans="1:10" s="10" customFormat="1" ht="13.5" customHeight="1">
      <c r="A9" s="60" t="s">
        <v>100</v>
      </c>
      <c r="B9" s="61" t="s">
        <v>114</v>
      </c>
      <c r="C9" s="62" t="s">
        <v>115</v>
      </c>
      <c r="D9" s="63">
        <v>47</v>
      </c>
      <c r="E9" s="63">
        <v>35</v>
      </c>
      <c r="F9" s="63">
        <v>12</v>
      </c>
      <c r="G9" s="63">
        <v>220</v>
      </c>
      <c r="H9" s="63">
        <v>187</v>
      </c>
      <c r="I9" s="63">
        <v>28</v>
      </c>
      <c r="J9" s="63">
        <v>5</v>
      </c>
    </row>
    <row r="10" spans="1:10" s="10" customFormat="1" ht="13.5" customHeight="1">
      <c r="A10" s="60" t="s">
        <v>100</v>
      </c>
      <c r="B10" s="61" t="s">
        <v>116</v>
      </c>
      <c r="C10" s="62" t="s">
        <v>117</v>
      </c>
      <c r="D10" s="63">
        <v>11</v>
      </c>
      <c r="E10" s="63">
        <v>5</v>
      </c>
      <c r="F10" s="63">
        <v>6</v>
      </c>
      <c r="G10" s="63">
        <v>97</v>
      </c>
      <c r="H10" s="63">
        <v>97</v>
      </c>
      <c r="I10" s="63">
        <v>0</v>
      </c>
      <c r="J10" s="63">
        <v>0</v>
      </c>
    </row>
    <row r="11" spans="1:10" s="10" customFormat="1" ht="13.5" customHeight="1">
      <c r="A11" s="60" t="s">
        <v>100</v>
      </c>
      <c r="B11" s="61" t="s">
        <v>118</v>
      </c>
      <c r="C11" s="62" t="s">
        <v>119</v>
      </c>
      <c r="D11" s="63">
        <v>11</v>
      </c>
      <c r="E11" s="63">
        <v>6</v>
      </c>
      <c r="F11" s="63">
        <v>6</v>
      </c>
      <c r="G11" s="63">
        <v>68</v>
      </c>
      <c r="H11" s="63">
        <v>59</v>
      </c>
      <c r="I11" s="63">
        <v>15</v>
      </c>
      <c r="J11" s="63">
        <v>4</v>
      </c>
    </row>
    <row r="12" spans="1:10" s="10" customFormat="1" ht="13.5" customHeight="1">
      <c r="A12" s="60" t="s">
        <v>100</v>
      </c>
      <c r="B12" s="61" t="s">
        <v>120</v>
      </c>
      <c r="C12" s="62" t="s">
        <v>121</v>
      </c>
      <c r="D12" s="63">
        <v>9</v>
      </c>
      <c r="E12" s="63">
        <v>4</v>
      </c>
      <c r="F12" s="63">
        <v>5</v>
      </c>
      <c r="G12" s="63">
        <v>64</v>
      </c>
      <c r="H12" s="63">
        <v>64</v>
      </c>
      <c r="I12" s="63">
        <v>0</v>
      </c>
      <c r="J12" s="63">
        <v>0</v>
      </c>
    </row>
    <row r="13" spans="1:10" s="10" customFormat="1" ht="13.5" customHeight="1">
      <c r="A13" s="60" t="s">
        <v>100</v>
      </c>
      <c r="B13" s="61" t="s">
        <v>122</v>
      </c>
      <c r="C13" s="62" t="s">
        <v>123</v>
      </c>
      <c r="D13" s="63">
        <v>18</v>
      </c>
      <c r="E13" s="63">
        <v>9</v>
      </c>
      <c r="F13" s="63">
        <v>9</v>
      </c>
      <c r="G13" s="63">
        <v>236</v>
      </c>
      <c r="H13" s="63">
        <v>149</v>
      </c>
      <c r="I13" s="63">
        <v>85</v>
      </c>
      <c r="J13" s="63">
        <v>2</v>
      </c>
    </row>
    <row r="14" spans="1:10" s="10" customFormat="1" ht="13.5" customHeight="1">
      <c r="A14" s="60" t="s">
        <v>100</v>
      </c>
      <c r="B14" s="61" t="s">
        <v>125</v>
      </c>
      <c r="C14" s="62" t="s">
        <v>126</v>
      </c>
      <c r="D14" s="63">
        <v>27</v>
      </c>
      <c r="E14" s="63">
        <v>24</v>
      </c>
      <c r="F14" s="63">
        <v>3</v>
      </c>
      <c r="G14" s="63">
        <v>318</v>
      </c>
      <c r="H14" s="63">
        <v>263</v>
      </c>
      <c r="I14" s="63">
        <v>27</v>
      </c>
      <c r="J14" s="63">
        <v>28</v>
      </c>
    </row>
    <row r="15" spans="1:10" s="10" customFormat="1" ht="13.5" customHeight="1">
      <c r="A15" s="60" t="s">
        <v>100</v>
      </c>
      <c r="B15" s="61" t="s">
        <v>128</v>
      </c>
      <c r="C15" s="62" t="s">
        <v>129</v>
      </c>
      <c r="D15" s="63">
        <v>10</v>
      </c>
      <c r="E15" s="63">
        <v>5</v>
      </c>
      <c r="F15" s="63">
        <v>5</v>
      </c>
      <c r="G15" s="63">
        <v>186</v>
      </c>
      <c r="H15" s="63">
        <v>126</v>
      </c>
      <c r="I15" s="63">
        <v>60</v>
      </c>
      <c r="J15" s="63">
        <v>0</v>
      </c>
    </row>
    <row r="16" spans="1:10" s="10" customFormat="1" ht="13.5" customHeight="1">
      <c r="A16" s="60" t="s">
        <v>100</v>
      </c>
      <c r="B16" s="61" t="s">
        <v>131</v>
      </c>
      <c r="C16" s="62" t="s">
        <v>132</v>
      </c>
      <c r="D16" s="63">
        <v>8</v>
      </c>
      <c r="E16" s="63">
        <v>5</v>
      </c>
      <c r="F16" s="63">
        <v>3</v>
      </c>
      <c r="G16" s="63">
        <v>50</v>
      </c>
      <c r="H16" s="63">
        <v>50</v>
      </c>
      <c r="I16" s="63">
        <v>0</v>
      </c>
      <c r="J16" s="63">
        <v>0</v>
      </c>
    </row>
    <row r="17" spans="1:10" s="10" customFormat="1" ht="13.5" customHeight="1">
      <c r="A17" s="60" t="s">
        <v>100</v>
      </c>
      <c r="B17" s="61" t="s">
        <v>133</v>
      </c>
      <c r="C17" s="62" t="s">
        <v>134</v>
      </c>
      <c r="D17" s="63">
        <v>2</v>
      </c>
      <c r="E17" s="63">
        <v>1</v>
      </c>
      <c r="F17" s="63">
        <v>1</v>
      </c>
      <c r="G17" s="63">
        <v>11</v>
      </c>
      <c r="H17" s="63">
        <v>11</v>
      </c>
      <c r="I17" s="63">
        <v>0</v>
      </c>
      <c r="J17" s="63">
        <v>0</v>
      </c>
    </row>
    <row r="18" spans="1:10" s="10" customFormat="1" ht="13.5" customHeight="1">
      <c r="A18" s="60" t="s">
        <v>100</v>
      </c>
      <c r="B18" s="61" t="s">
        <v>136</v>
      </c>
      <c r="C18" s="62" t="s">
        <v>137</v>
      </c>
      <c r="D18" s="63">
        <v>7</v>
      </c>
      <c r="E18" s="63">
        <v>5</v>
      </c>
      <c r="F18" s="63">
        <v>2</v>
      </c>
      <c r="G18" s="63">
        <v>25</v>
      </c>
      <c r="H18" s="63">
        <v>25</v>
      </c>
      <c r="I18" s="63">
        <v>0</v>
      </c>
      <c r="J18" s="63">
        <v>0</v>
      </c>
    </row>
    <row r="19" spans="1:10" s="10" customFormat="1" ht="13.5" customHeight="1">
      <c r="A19" s="60" t="s">
        <v>100</v>
      </c>
      <c r="B19" s="61" t="s">
        <v>138</v>
      </c>
      <c r="C19" s="62" t="s">
        <v>139</v>
      </c>
      <c r="D19" s="63">
        <v>4</v>
      </c>
      <c r="E19" s="63">
        <v>2</v>
      </c>
      <c r="F19" s="63">
        <v>2</v>
      </c>
      <c r="G19" s="63">
        <v>6</v>
      </c>
      <c r="H19" s="63">
        <v>6</v>
      </c>
      <c r="I19" s="63">
        <v>0</v>
      </c>
      <c r="J19" s="63">
        <v>0</v>
      </c>
    </row>
    <row r="20" spans="1:10" s="10" customFormat="1" ht="13.5" customHeight="1">
      <c r="A20" s="60" t="s">
        <v>100</v>
      </c>
      <c r="B20" s="61" t="s">
        <v>141</v>
      </c>
      <c r="C20" s="62" t="s">
        <v>142</v>
      </c>
      <c r="D20" s="63">
        <v>5</v>
      </c>
      <c r="E20" s="63">
        <v>4</v>
      </c>
      <c r="F20" s="63">
        <v>1</v>
      </c>
      <c r="G20" s="63">
        <v>14</v>
      </c>
      <c r="H20" s="63">
        <v>14</v>
      </c>
      <c r="I20" s="63">
        <v>0</v>
      </c>
      <c r="J20" s="63">
        <v>0</v>
      </c>
    </row>
    <row r="21" spans="1:10" s="10" customFormat="1" ht="13.5" customHeight="1">
      <c r="A21" s="60" t="s">
        <v>100</v>
      </c>
      <c r="B21" s="61" t="s">
        <v>143</v>
      </c>
      <c r="C21" s="62" t="s">
        <v>144</v>
      </c>
      <c r="D21" s="63">
        <v>4</v>
      </c>
      <c r="E21" s="63">
        <v>2</v>
      </c>
      <c r="F21" s="63">
        <v>2</v>
      </c>
      <c r="G21" s="63">
        <v>24</v>
      </c>
      <c r="H21" s="63">
        <v>18</v>
      </c>
      <c r="I21" s="63">
        <v>10</v>
      </c>
      <c r="J21" s="63">
        <v>0</v>
      </c>
    </row>
    <row r="22" spans="1:10" s="10" customFormat="1" ht="13.5" customHeight="1">
      <c r="A22" s="60" t="s">
        <v>100</v>
      </c>
      <c r="B22" s="61" t="s">
        <v>145</v>
      </c>
      <c r="C22" s="62" t="s">
        <v>146</v>
      </c>
      <c r="D22" s="63">
        <v>3</v>
      </c>
      <c r="E22" s="63">
        <v>3</v>
      </c>
      <c r="F22" s="63">
        <v>0</v>
      </c>
      <c r="G22" s="63">
        <v>6</v>
      </c>
      <c r="H22" s="63">
        <v>4</v>
      </c>
      <c r="I22" s="63">
        <v>2</v>
      </c>
      <c r="J22" s="63">
        <v>0</v>
      </c>
    </row>
    <row r="23" spans="1:10" s="10" customFormat="1" ht="13.5" customHeight="1">
      <c r="A23" s="60" t="s">
        <v>100</v>
      </c>
      <c r="B23" s="61" t="s">
        <v>148</v>
      </c>
      <c r="C23" s="62" t="s">
        <v>149</v>
      </c>
      <c r="D23" s="63">
        <v>14</v>
      </c>
      <c r="E23" s="63">
        <v>12</v>
      </c>
      <c r="F23" s="63">
        <v>2</v>
      </c>
      <c r="G23" s="63">
        <v>66</v>
      </c>
      <c r="H23" s="63">
        <v>64</v>
      </c>
      <c r="I23" s="63">
        <v>5</v>
      </c>
      <c r="J23" s="63">
        <v>0</v>
      </c>
    </row>
    <row r="24" spans="1:10" s="10" customFormat="1" ht="13.5" customHeight="1">
      <c r="A24" s="60" t="s">
        <v>100</v>
      </c>
      <c r="B24" s="61" t="s">
        <v>151</v>
      </c>
      <c r="C24" s="62" t="s">
        <v>152</v>
      </c>
      <c r="D24" s="63">
        <v>1</v>
      </c>
      <c r="E24" s="63">
        <v>1</v>
      </c>
      <c r="F24" s="63">
        <v>1</v>
      </c>
      <c r="G24" s="63">
        <v>7</v>
      </c>
      <c r="H24" s="63">
        <v>7</v>
      </c>
      <c r="I24" s="63">
        <v>0</v>
      </c>
      <c r="J24" s="63">
        <v>0</v>
      </c>
    </row>
    <row r="25" spans="1:10" s="10" customFormat="1" ht="13.5" customHeight="1">
      <c r="A25" s="60" t="s">
        <v>100</v>
      </c>
      <c r="B25" s="61" t="s">
        <v>153</v>
      </c>
      <c r="C25" s="62" t="s">
        <v>154</v>
      </c>
      <c r="D25" s="63">
        <v>3</v>
      </c>
      <c r="E25" s="63">
        <v>1</v>
      </c>
      <c r="F25" s="63">
        <v>2</v>
      </c>
      <c r="G25" s="63">
        <v>15</v>
      </c>
      <c r="H25" s="63">
        <v>15</v>
      </c>
      <c r="I25" s="63">
        <v>0</v>
      </c>
      <c r="J25" s="63">
        <v>0</v>
      </c>
    </row>
    <row r="26" spans="1:10" s="10" customFormat="1" ht="13.5" customHeight="1">
      <c r="A26" s="60" t="s">
        <v>100</v>
      </c>
      <c r="B26" s="61" t="s">
        <v>155</v>
      </c>
      <c r="C26" s="62" t="s">
        <v>156</v>
      </c>
      <c r="D26" s="63">
        <v>2</v>
      </c>
      <c r="E26" s="63">
        <v>2</v>
      </c>
      <c r="F26" s="63">
        <v>1</v>
      </c>
      <c r="G26" s="63">
        <v>0</v>
      </c>
      <c r="H26" s="63">
        <v>0</v>
      </c>
      <c r="I26" s="63">
        <v>0</v>
      </c>
      <c r="J26" s="63">
        <v>0</v>
      </c>
    </row>
    <row r="27" spans="1:10" s="10" customFormat="1" ht="13.5" customHeight="1">
      <c r="A27" s="60" t="s">
        <v>100</v>
      </c>
      <c r="B27" s="61" t="s">
        <v>157</v>
      </c>
      <c r="C27" s="62" t="s">
        <v>158</v>
      </c>
      <c r="D27" s="63">
        <v>4</v>
      </c>
      <c r="E27" s="63">
        <v>3</v>
      </c>
      <c r="F27" s="63">
        <v>1</v>
      </c>
      <c r="G27" s="63">
        <v>28</v>
      </c>
      <c r="H27" s="63">
        <v>15</v>
      </c>
      <c r="I27" s="63">
        <v>13</v>
      </c>
      <c r="J27" s="63">
        <v>0</v>
      </c>
    </row>
    <row r="28" spans="1:10" s="10" customFormat="1" ht="13.5" customHeight="1">
      <c r="A28" s="60" t="s">
        <v>100</v>
      </c>
      <c r="B28" s="61" t="s">
        <v>159</v>
      </c>
      <c r="C28" s="62" t="s">
        <v>160</v>
      </c>
      <c r="D28" s="63">
        <v>5</v>
      </c>
      <c r="E28" s="63">
        <v>4</v>
      </c>
      <c r="F28" s="63">
        <v>1</v>
      </c>
      <c r="G28" s="63">
        <v>36</v>
      </c>
      <c r="H28" s="63">
        <v>22</v>
      </c>
      <c r="I28" s="63">
        <v>12</v>
      </c>
      <c r="J28" s="63">
        <v>2</v>
      </c>
    </row>
    <row r="29" spans="1:10" s="10" customFormat="1" ht="13.5" customHeight="1">
      <c r="A29" s="60" t="s">
        <v>100</v>
      </c>
      <c r="B29" s="61" t="s">
        <v>162</v>
      </c>
      <c r="C29" s="62" t="s">
        <v>163</v>
      </c>
      <c r="D29" s="63">
        <v>5</v>
      </c>
      <c r="E29" s="63">
        <v>3</v>
      </c>
      <c r="F29" s="63">
        <v>2</v>
      </c>
      <c r="G29" s="63">
        <v>22</v>
      </c>
      <c r="H29" s="63">
        <v>22</v>
      </c>
      <c r="I29" s="63">
        <v>0</v>
      </c>
      <c r="J29" s="63">
        <v>0</v>
      </c>
    </row>
    <row r="30" spans="1:10" s="10" customFormat="1" ht="13.5" customHeight="1">
      <c r="A30" s="60" t="s">
        <v>100</v>
      </c>
      <c r="B30" s="61" t="s">
        <v>164</v>
      </c>
      <c r="C30" s="62" t="s">
        <v>165</v>
      </c>
      <c r="D30" s="63">
        <v>8</v>
      </c>
      <c r="E30" s="63">
        <v>4</v>
      </c>
      <c r="F30" s="63">
        <v>4</v>
      </c>
      <c r="G30" s="63">
        <v>29</v>
      </c>
      <c r="H30" s="63">
        <v>23</v>
      </c>
      <c r="I30" s="63">
        <v>6</v>
      </c>
      <c r="J30" s="63">
        <v>0</v>
      </c>
    </row>
    <row r="31" spans="1:10" s="10" customFormat="1" ht="13.5" customHeight="1">
      <c r="A31" s="60" t="s">
        <v>100</v>
      </c>
      <c r="B31" s="61" t="s">
        <v>166</v>
      </c>
      <c r="C31" s="62" t="s">
        <v>167</v>
      </c>
      <c r="D31" s="63">
        <v>2</v>
      </c>
      <c r="E31" s="63">
        <v>2</v>
      </c>
      <c r="F31" s="63">
        <v>0</v>
      </c>
      <c r="G31" s="63">
        <v>14</v>
      </c>
      <c r="H31" s="63">
        <v>11</v>
      </c>
      <c r="I31" s="63">
        <v>3</v>
      </c>
      <c r="J31" s="63">
        <v>0</v>
      </c>
    </row>
    <row r="32" spans="1:10" s="10" customFormat="1" ht="13.5" customHeight="1">
      <c r="A32" s="60" t="s">
        <v>100</v>
      </c>
      <c r="B32" s="61" t="s">
        <v>168</v>
      </c>
      <c r="C32" s="62" t="s">
        <v>169</v>
      </c>
      <c r="D32" s="63">
        <v>4</v>
      </c>
      <c r="E32" s="63">
        <v>2</v>
      </c>
      <c r="F32" s="63">
        <v>2</v>
      </c>
      <c r="G32" s="63">
        <v>8</v>
      </c>
      <c r="H32" s="63">
        <v>8</v>
      </c>
      <c r="I32" s="63">
        <v>0</v>
      </c>
      <c r="J32" s="63">
        <v>0</v>
      </c>
    </row>
    <row r="33" spans="1:10" s="10" customFormat="1" ht="13.5" customHeight="1">
      <c r="A33" s="60" t="s">
        <v>100</v>
      </c>
      <c r="B33" s="61" t="s">
        <v>170</v>
      </c>
      <c r="C33" s="62" t="s">
        <v>171</v>
      </c>
      <c r="D33" s="63">
        <v>5</v>
      </c>
      <c r="E33" s="63">
        <v>3</v>
      </c>
      <c r="F33" s="63">
        <v>2</v>
      </c>
      <c r="G33" s="63">
        <v>29</v>
      </c>
      <c r="H33" s="63">
        <v>22</v>
      </c>
      <c r="I33" s="63">
        <v>7</v>
      </c>
      <c r="J33" s="63">
        <v>0</v>
      </c>
    </row>
    <row r="34" spans="1:10" s="10" customFormat="1" ht="13.5" customHeight="1">
      <c r="A34" s="60" t="s">
        <v>100</v>
      </c>
      <c r="B34" s="61" t="s">
        <v>173</v>
      </c>
      <c r="C34" s="62" t="s">
        <v>174</v>
      </c>
      <c r="D34" s="63">
        <v>1</v>
      </c>
      <c r="E34" s="63">
        <v>0</v>
      </c>
      <c r="F34" s="63">
        <v>1</v>
      </c>
      <c r="G34" s="63">
        <v>7</v>
      </c>
      <c r="H34" s="63">
        <v>0</v>
      </c>
      <c r="I34" s="63">
        <v>7</v>
      </c>
      <c r="J34" s="63">
        <v>0</v>
      </c>
    </row>
    <row r="35" spans="1:10" s="10" customFormat="1" ht="13.5" customHeight="1">
      <c r="A35" s="60" t="s">
        <v>100</v>
      </c>
      <c r="B35" s="61" t="s">
        <v>176</v>
      </c>
      <c r="C35" s="62" t="s">
        <v>177</v>
      </c>
      <c r="D35" s="63">
        <v>1</v>
      </c>
      <c r="E35" s="63">
        <v>0</v>
      </c>
      <c r="F35" s="63">
        <v>1</v>
      </c>
      <c r="G35" s="63">
        <v>5</v>
      </c>
      <c r="H35" s="63">
        <v>5</v>
      </c>
      <c r="I35" s="63">
        <v>0</v>
      </c>
      <c r="J35" s="63">
        <v>0</v>
      </c>
    </row>
    <row r="36" spans="1:10" s="10" customFormat="1" ht="13.5" customHeight="1">
      <c r="A36" s="60" t="s">
        <v>100</v>
      </c>
      <c r="B36" s="61" t="s">
        <v>178</v>
      </c>
      <c r="C36" s="62" t="s">
        <v>179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</row>
    <row r="37" spans="1:10" s="10" customFormat="1" ht="13.5" customHeight="1">
      <c r="A37" s="60" t="s">
        <v>100</v>
      </c>
      <c r="B37" s="61" t="s">
        <v>180</v>
      </c>
      <c r="C37" s="62" t="s">
        <v>181</v>
      </c>
      <c r="D37" s="63">
        <v>11</v>
      </c>
      <c r="E37" s="63">
        <v>7</v>
      </c>
      <c r="F37" s="63">
        <v>4</v>
      </c>
      <c r="G37" s="63">
        <v>46</v>
      </c>
      <c r="H37" s="63">
        <v>31</v>
      </c>
      <c r="I37" s="63">
        <v>15</v>
      </c>
      <c r="J37" s="63">
        <v>0</v>
      </c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37">
    <sortCondition ref="A8:A37"/>
    <sortCondition ref="B8:B37"/>
    <sortCondition ref="C8:C37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&amp;L処理業者と従業員数（令和1年度実績）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エントリー スタッフ２</cp:lastModifiedBy>
  <cp:lastPrinted>2016-10-26T02:57:45Z</cp:lastPrinted>
  <dcterms:created xsi:type="dcterms:W3CDTF">2008-01-06T09:25:24Z</dcterms:created>
  <dcterms:modified xsi:type="dcterms:W3CDTF">2021-01-18T05:43:15Z</dcterms:modified>
</cp:coreProperties>
</file>