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ouko_hosokawa\Desktop\環境省廃棄物実態調査集約結果（28兵庫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水洗化人口等!$A$6:$AA$47</definedName>
    <definedName name="_xlnm.Print_Area" localSheetId="2">し尿集計結果!$A$1:$M$36</definedName>
    <definedName name="_xlnm.Print_Area" localSheetId="1">し尿処理状況!$2:$48</definedName>
    <definedName name="_xlnm.Print_Area" localSheetId="0">水洗化人口等!$2:$48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N35" i="2" s="1"/>
  <c r="AC36" i="2"/>
  <c r="AC37" i="2"/>
  <c r="AC38" i="2"/>
  <c r="AC39" i="2"/>
  <c r="AC40" i="2"/>
  <c r="AC41" i="2"/>
  <c r="N41" i="2" s="1"/>
  <c r="AC42" i="2"/>
  <c r="AC43" i="2"/>
  <c r="AC44" i="2"/>
  <c r="AC45" i="2"/>
  <c r="AC46" i="2"/>
  <c r="AC47" i="2"/>
  <c r="N47" i="2" s="1"/>
  <c r="AC48" i="2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V27" i="2"/>
  <c r="V28" i="2"/>
  <c r="V29" i="2"/>
  <c r="V30" i="2"/>
  <c r="N30" i="2" s="1"/>
  <c r="V31" i="2"/>
  <c r="N31" i="2" s="1"/>
  <c r="V32" i="2"/>
  <c r="V33" i="2"/>
  <c r="V34" i="2"/>
  <c r="V35" i="2"/>
  <c r="V36" i="2"/>
  <c r="N36" i="2" s="1"/>
  <c r="V37" i="2"/>
  <c r="N37" i="2" s="1"/>
  <c r="V38" i="2"/>
  <c r="V39" i="2"/>
  <c r="V40" i="2"/>
  <c r="V41" i="2"/>
  <c r="V42" i="2"/>
  <c r="N42" i="2" s="1"/>
  <c r="V43" i="2"/>
  <c r="N43" i="2" s="1"/>
  <c r="V44" i="2"/>
  <c r="V45" i="2"/>
  <c r="V46" i="2"/>
  <c r="V47" i="2"/>
  <c r="V48" i="2"/>
  <c r="N48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N8" i="2"/>
  <c r="N9" i="2"/>
  <c r="N10" i="2"/>
  <c r="N14" i="2"/>
  <c r="N15" i="2"/>
  <c r="N16" i="2"/>
  <c r="N20" i="2"/>
  <c r="N21" i="2"/>
  <c r="N22" i="2"/>
  <c r="N26" i="2"/>
  <c r="N27" i="2"/>
  <c r="N28" i="2"/>
  <c r="N32" i="2"/>
  <c r="N33" i="2"/>
  <c r="N34" i="2"/>
  <c r="N38" i="2"/>
  <c r="N39" i="2"/>
  <c r="N40" i="2"/>
  <c r="N44" i="2"/>
  <c r="N45" i="2"/>
  <c r="N46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D27" i="2" s="1"/>
  <c r="K28" i="2"/>
  <c r="K29" i="2"/>
  <c r="K30" i="2"/>
  <c r="K31" i="2"/>
  <c r="K32" i="2"/>
  <c r="K33" i="2"/>
  <c r="D33" i="2" s="1"/>
  <c r="K34" i="2"/>
  <c r="K35" i="2"/>
  <c r="K36" i="2"/>
  <c r="K37" i="2"/>
  <c r="K38" i="2"/>
  <c r="K39" i="2"/>
  <c r="D39" i="2" s="1"/>
  <c r="K40" i="2"/>
  <c r="K41" i="2"/>
  <c r="K42" i="2"/>
  <c r="K43" i="2"/>
  <c r="K44" i="2"/>
  <c r="K45" i="2"/>
  <c r="D45" i="2" s="1"/>
  <c r="K46" i="2"/>
  <c r="K47" i="2"/>
  <c r="K48" i="2"/>
  <c r="H8" i="2"/>
  <c r="H9" i="2"/>
  <c r="H10" i="2"/>
  <c r="D10" i="2" s="1"/>
  <c r="H11" i="2"/>
  <c r="D11" i="2" s="1"/>
  <c r="H12" i="2"/>
  <c r="H13" i="2"/>
  <c r="H14" i="2"/>
  <c r="H15" i="2"/>
  <c r="H16" i="2"/>
  <c r="D16" i="2" s="1"/>
  <c r="H17" i="2"/>
  <c r="D17" i="2" s="1"/>
  <c r="H18" i="2"/>
  <c r="H19" i="2"/>
  <c r="H20" i="2"/>
  <c r="H21" i="2"/>
  <c r="H22" i="2"/>
  <c r="D22" i="2" s="1"/>
  <c r="H23" i="2"/>
  <c r="D23" i="2" s="1"/>
  <c r="H24" i="2"/>
  <c r="H25" i="2"/>
  <c r="H26" i="2"/>
  <c r="H27" i="2"/>
  <c r="H28" i="2"/>
  <c r="D28" i="2" s="1"/>
  <c r="H29" i="2"/>
  <c r="D29" i="2" s="1"/>
  <c r="H30" i="2"/>
  <c r="H31" i="2"/>
  <c r="H32" i="2"/>
  <c r="H33" i="2"/>
  <c r="H34" i="2"/>
  <c r="D34" i="2" s="1"/>
  <c r="H35" i="2"/>
  <c r="D35" i="2" s="1"/>
  <c r="H36" i="2"/>
  <c r="H37" i="2"/>
  <c r="H38" i="2"/>
  <c r="H39" i="2"/>
  <c r="H40" i="2"/>
  <c r="D40" i="2" s="1"/>
  <c r="H41" i="2"/>
  <c r="D41" i="2" s="1"/>
  <c r="H42" i="2"/>
  <c r="H43" i="2"/>
  <c r="H44" i="2"/>
  <c r="H45" i="2"/>
  <c r="H46" i="2"/>
  <c r="D46" i="2" s="1"/>
  <c r="H47" i="2"/>
  <c r="D47" i="2" s="1"/>
  <c r="H48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D8" i="2"/>
  <c r="D12" i="2"/>
  <c r="D13" i="2"/>
  <c r="D14" i="2"/>
  <c r="D18" i="2"/>
  <c r="D19" i="2"/>
  <c r="D20" i="2"/>
  <c r="D24" i="2"/>
  <c r="D25" i="2"/>
  <c r="D26" i="2"/>
  <c r="D30" i="2"/>
  <c r="D31" i="2"/>
  <c r="D32" i="2"/>
  <c r="D36" i="2"/>
  <c r="D37" i="2"/>
  <c r="D38" i="2"/>
  <c r="D42" i="2"/>
  <c r="D43" i="2"/>
  <c r="D44" i="2"/>
  <c r="D48" i="2"/>
  <c r="L9" i="1"/>
  <c r="L15" i="1"/>
  <c r="L21" i="1"/>
  <c r="L27" i="1"/>
  <c r="L33" i="1"/>
  <c r="L39" i="1"/>
  <c r="L45" i="1"/>
  <c r="J10" i="1"/>
  <c r="J16" i="1"/>
  <c r="J22" i="1"/>
  <c r="J28" i="1"/>
  <c r="J34" i="1"/>
  <c r="J40" i="1"/>
  <c r="J46" i="1"/>
  <c r="I8" i="1"/>
  <c r="I9" i="1"/>
  <c r="I10" i="1"/>
  <c r="I11" i="1"/>
  <c r="D11" i="1" s="1"/>
  <c r="I12" i="1"/>
  <c r="I13" i="1"/>
  <c r="D13" i="1" s="1"/>
  <c r="I14" i="1"/>
  <c r="I15" i="1"/>
  <c r="I16" i="1"/>
  <c r="I17" i="1"/>
  <c r="D17" i="1" s="1"/>
  <c r="I18" i="1"/>
  <c r="I19" i="1"/>
  <c r="D19" i="1" s="1"/>
  <c r="I20" i="1"/>
  <c r="I21" i="1"/>
  <c r="I22" i="1"/>
  <c r="I23" i="1"/>
  <c r="D23" i="1" s="1"/>
  <c r="I24" i="1"/>
  <c r="I25" i="1"/>
  <c r="D25" i="1" s="1"/>
  <c r="I26" i="1"/>
  <c r="I27" i="1"/>
  <c r="I28" i="1"/>
  <c r="I29" i="1"/>
  <c r="D29" i="1" s="1"/>
  <c r="I30" i="1"/>
  <c r="I31" i="1"/>
  <c r="D31" i="1" s="1"/>
  <c r="I32" i="1"/>
  <c r="I33" i="1"/>
  <c r="I34" i="1"/>
  <c r="I35" i="1"/>
  <c r="D35" i="1" s="1"/>
  <c r="I36" i="1"/>
  <c r="I37" i="1"/>
  <c r="D37" i="1" s="1"/>
  <c r="I38" i="1"/>
  <c r="I39" i="1"/>
  <c r="I40" i="1"/>
  <c r="I41" i="1"/>
  <c r="D41" i="1" s="1"/>
  <c r="I42" i="1"/>
  <c r="I43" i="1"/>
  <c r="D43" i="1" s="1"/>
  <c r="I44" i="1"/>
  <c r="I45" i="1"/>
  <c r="I46" i="1"/>
  <c r="I47" i="1"/>
  <c r="D47" i="1" s="1"/>
  <c r="I48" i="1"/>
  <c r="F12" i="1"/>
  <c r="F18" i="1"/>
  <c r="F24" i="1"/>
  <c r="F30" i="1"/>
  <c r="F36" i="1"/>
  <c r="F42" i="1"/>
  <c r="F4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D8" i="1"/>
  <c r="Q8" i="1" s="1"/>
  <c r="D9" i="1"/>
  <c r="N9" i="1" s="1"/>
  <c r="D10" i="1"/>
  <c r="L10" i="1" s="1"/>
  <c r="D12" i="1"/>
  <c r="J12" i="1" s="1"/>
  <c r="D14" i="1"/>
  <c r="Q14" i="1" s="1"/>
  <c r="D15" i="1"/>
  <c r="N15" i="1" s="1"/>
  <c r="D16" i="1"/>
  <c r="L16" i="1" s="1"/>
  <c r="D18" i="1"/>
  <c r="J18" i="1" s="1"/>
  <c r="D20" i="1"/>
  <c r="Q20" i="1" s="1"/>
  <c r="D21" i="1"/>
  <c r="N21" i="1" s="1"/>
  <c r="D22" i="1"/>
  <c r="L22" i="1" s="1"/>
  <c r="D24" i="1"/>
  <c r="J24" i="1" s="1"/>
  <c r="D26" i="1"/>
  <c r="Q26" i="1" s="1"/>
  <c r="D27" i="1"/>
  <c r="N27" i="1" s="1"/>
  <c r="D28" i="1"/>
  <c r="L28" i="1" s="1"/>
  <c r="D30" i="1"/>
  <c r="J30" i="1" s="1"/>
  <c r="D32" i="1"/>
  <c r="Q32" i="1" s="1"/>
  <c r="D33" i="1"/>
  <c r="N33" i="1" s="1"/>
  <c r="D34" i="1"/>
  <c r="L34" i="1" s="1"/>
  <c r="D36" i="1"/>
  <c r="J36" i="1" s="1"/>
  <c r="D38" i="1"/>
  <c r="Q38" i="1" s="1"/>
  <c r="D39" i="1"/>
  <c r="N39" i="1" s="1"/>
  <c r="D40" i="1"/>
  <c r="L40" i="1" s="1"/>
  <c r="D42" i="1"/>
  <c r="J42" i="1" s="1"/>
  <c r="D44" i="1"/>
  <c r="Q44" i="1" s="1"/>
  <c r="D45" i="1"/>
  <c r="N45" i="1" s="1"/>
  <c r="D46" i="1"/>
  <c r="L46" i="1" s="1"/>
  <c r="D48" i="1"/>
  <c r="J48" i="1" s="1"/>
  <c r="J41" i="1" l="1"/>
  <c r="L41" i="1"/>
  <c r="N41" i="1"/>
  <c r="Q41" i="1"/>
  <c r="F41" i="1"/>
  <c r="J29" i="1"/>
  <c r="L29" i="1"/>
  <c r="N29" i="1"/>
  <c r="Q29" i="1"/>
  <c r="F29" i="1"/>
  <c r="J23" i="1"/>
  <c r="L23" i="1"/>
  <c r="N23" i="1"/>
  <c r="Q23" i="1"/>
  <c r="F23" i="1"/>
  <c r="F37" i="1"/>
  <c r="Q37" i="1"/>
  <c r="J37" i="1"/>
  <c r="L37" i="1"/>
  <c r="N37" i="1"/>
  <c r="F31" i="1"/>
  <c r="J31" i="1"/>
  <c r="L31" i="1"/>
  <c r="N31" i="1"/>
  <c r="Q31" i="1"/>
  <c r="F25" i="1"/>
  <c r="J25" i="1"/>
  <c r="L25" i="1"/>
  <c r="N25" i="1"/>
  <c r="Q25" i="1"/>
  <c r="F13" i="1"/>
  <c r="J13" i="1"/>
  <c r="L13" i="1"/>
  <c r="N13" i="1"/>
  <c r="Q13" i="1"/>
  <c r="J47" i="1"/>
  <c r="L47" i="1"/>
  <c r="N47" i="1"/>
  <c r="Q47" i="1"/>
  <c r="F47" i="1"/>
  <c r="J11" i="1"/>
  <c r="L11" i="1"/>
  <c r="N11" i="1"/>
  <c r="Q11" i="1"/>
  <c r="F11" i="1"/>
  <c r="F43" i="1"/>
  <c r="J43" i="1"/>
  <c r="L43" i="1"/>
  <c r="Q43" i="1"/>
  <c r="N43" i="1"/>
  <c r="F19" i="1"/>
  <c r="Q19" i="1"/>
  <c r="J19" i="1"/>
  <c r="L19" i="1"/>
  <c r="N19" i="1"/>
  <c r="J35" i="1"/>
  <c r="L35" i="1"/>
  <c r="N35" i="1"/>
  <c r="Q35" i="1"/>
  <c r="F35" i="1"/>
  <c r="J17" i="1"/>
  <c r="L17" i="1"/>
  <c r="N17" i="1"/>
  <c r="Q17" i="1"/>
  <c r="F17" i="1"/>
  <c r="N38" i="1"/>
  <c r="N14" i="1"/>
  <c r="J45" i="1"/>
  <c r="J39" i="1"/>
  <c r="J33" i="1"/>
  <c r="J27" i="1"/>
  <c r="J21" i="1"/>
  <c r="J15" i="1"/>
  <c r="J9" i="1"/>
  <c r="L44" i="1"/>
  <c r="L38" i="1"/>
  <c r="L32" i="1"/>
  <c r="L26" i="1"/>
  <c r="L20" i="1"/>
  <c r="L14" i="1"/>
  <c r="L8" i="1"/>
  <c r="Q48" i="1"/>
  <c r="Q42" i="1"/>
  <c r="Q36" i="1"/>
  <c r="Q30" i="1"/>
  <c r="Q24" i="1"/>
  <c r="Q18" i="1"/>
  <c r="Q12" i="1"/>
  <c r="F46" i="1"/>
  <c r="F40" i="1"/>
  <c r="F34" i="1"/>
  <c r="F28" i="1"/>
  <c r="F22" i="1"/>
  <c r="F16" i="1"/>
  <c r="F10" i="1"/>
  <c r="J44" i="1"/>
  <c r="J38" i="1"/>
  <c r="J32" i="1"/>
  <c r="J26" i="1"/>
  <c r="J20" i="1"/>
  <c r="J14" i="1"/>
  <c r="J8" i="1"/>
  <c r="N48" i="1"/>
  <c r="N42" i="1"/>
  <c r="N36" i="1"/>
  <c r="N30" i="1"/>
  <c r="N24" i="1"/>
  <c r="N18" i="1"/>
  <c r="N12" i="1"/>
  <c r="N20" i="1"/>
  <c r="F45" i="1"/>
  <c r="F39" i="1"/>
  <c r="F33" i="1"/>
  <c r="F27" i="1"/>
  <c r="F21" i="1"/>
  <c r="F15" i="1"/>
  <c r="F9" i="1"/>
  <c r="L48" i="1"/>
  <c r="L42" i="1"/>
  <c r="L36" i="1"/>
  <c r="L30" i="1"/>
  <c r="L24" i="1"/>
  <c r="L18" i="1"/>
  <c r="L12" i="1"/>
  <c r="Q46" i="1"/>
  <c r="Q40" i="1"/>
  <c r="Q34" i="1"/>
  <c r="Q28" i="1"/>
  <c r="Q22" i="1"/>
  <c r="Q16" i="1"/>
  <c r="Q10" i="1"/>
  <c r="N44" i="1"/>
  <c r="N26" i="1"/>
  <c r="N8" i="1"/>
  <c r="F44" i="1"/>
  <c r="F38" i="1"/>
  <c r="F32" i="1"/>
  <c r="F26" i="1"/>
  <c r="F20" i="1"/>
  <c r="F14" i="1"/>
  <c r="F8" i="1"/>
  <c r="N46" i="1"/>
  <c r="N40" i="1"/>
  <c r="N34" i="1"/>
  <c r="N28" i="1"/>
  <c r="N22" i="1"/>
  <c r="N16" i="1"/>
  <c r="N10" i="1"/>
  <c r="Q45" i="1"/>
  <c r="Q39" i="1"/>
  <c r="Q33" i="1"/>
  <c r="Q27" i="1"/>
  <c r="Q21" i="1"/>
  <c r="Q15" i="1"/>
  <c r="Q9" i="1"/>
  <c r="N32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<sst xmlns="http://schemas.openxmlformats.org/spreadsheetml/2006/main" count="853" uniqueCount="338">
  <si>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</si>
  <si>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</si>
  <si>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</si>
  <si>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</si>
  <si>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</si>
  <si>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</si>
  <si>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</si>
  <si>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</si>
  <si>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</si>
  <si>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</si>
  <si>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</si>
  <si>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</si>
  <si>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</si>
  <si>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</si>
  <si>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</si>
  <si>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</si>
  <si>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</si>
  <si>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</si>
  <si>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</si>
  <si>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</si>
  <si>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</si>
  <si>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</si>
  <si>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</si>
  <si>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</si>
  <si>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</si>
  <si>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</si>
  <si>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</si>
  <si>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</si>
  <si>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</si>
  <si>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</si>
  <si>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</si>
  <si>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</si>
  <si>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</si>
  <si>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</si>
  <si>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</si>
  <si>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</si>
  <si>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</si>
  <si>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</si>
  <si>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</si>
  <si>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</si>
  <si>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</si>
  <si>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</si>
  <si>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</si>
  <si>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</si>
  <si>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</si>
  <si>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</si>
  <si>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</si>
  <si>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</si>
  <si>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</si>
  <si>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</si>
  <si>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</si>
  <si>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</si>
  <si>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</si>
  <si>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</si>
  <si>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</si>
  <si>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</si>
  <si>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</si>
  <si>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</si>
  <si>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</si>
  <si>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</si>
  <si>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</si>
  <si>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</si>
  <si>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</si>
  <si>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</si>
  <si>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</si>
  <si>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</si>
  <si>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</si>
  <si>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</si>
  <si>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</si>
  <si>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</si>
  <si>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</si>
  <si>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</si>
  <si>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</si>
  <si>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</si>
  <si>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</si>
  <si>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</si>
  <si>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</si>
  <si>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</si>
  <si>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</si>
  <si>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</si>
  <si>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</si>
  <si>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</si>
  <si>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</si>
  <si>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</si>
  <si>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</si>
  <si>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</si>
  <si>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</si>
  <si>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</si>
  <si>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</si>
  <si>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</si>
  <si>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</si>
  <si>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</si>
  <si>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</si>
  <si>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</si>
  <si>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</si>
  <si>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</si>
  <si>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</si>
  <si>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</si>
  <si>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</si>
  <si>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</si>
  <si>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</si>
  <si>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</si>
  <si>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</si>
  <si>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</si>
  <si>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</si>
  <si>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</si>
  <si>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</si>
  <si>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</si>
  <si>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</si>
  <si>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</si>
  <si>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</si>
  <si>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</si>
  <si>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</si>
  <si>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</si>
  <si>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</si>
  <si>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</si>
  <si>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</si>
  <si>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</si>
  <si>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</si>
  <si>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</si>
  <si>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</si>
  <si>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</si>
  <si>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</si>
  <si>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</si>
  <si>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</si>
  <si>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</si>
  <si>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</si>
  <si>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</si>
  <si>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</si>
  <si>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</si>
  <si>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</si>
  <si>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</si>
  <si>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</si>
  <si>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</si>
  <si>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</si>
  <si>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</si>
  <si>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</si>
  <si>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</si>
  <si>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</si>
  <si>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</si>
  <si>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</si>
  <si>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</si>
  <si>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</si>
  <si>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</si>
  <si>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</si>
  <si>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</si>
  <si>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</si>
  <si>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</si>
  <si>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</si>
  <si>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</si>
  <si>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</si>
  <si>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</si>
  <si>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</si>
  <si>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</si>
  <si>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</si>
  <si>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</si>
  <si>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</si>
  <si>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</si>
  <si>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</si>
  <si>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</si>
  <si>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</si>
  <si>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</si>
  <si>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</si>
  <si>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</si>
  <si>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</si>
  <si>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</si>
  <si>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</si>
  <si>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</si>
  <si>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</si>
  <si>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</si>
  <si>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</si>
  <si>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</si>
  <si>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</si>
  <si>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</si>
  <si>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</si>
  <si>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</si>
  <si>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</si>
  <si>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</si>
  <si>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</si>
  <si>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</si>
  <si>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</si>
  <si>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</si>
  <si>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</si>
  <si>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</si>
  <si>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</si>
  <si>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</si>
  <si>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</si>
  <si>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</si>
  <si>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</si>
  <si>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</si>
  <si>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</si>
  <si>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</si>
  <si>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</si>
  <si>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</si>
  <si>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</si>
  <si>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</si>
  <si>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</si>
  <si>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</si>
  <si>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</si>
  <si>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</si>
  <si>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</si>
  <si>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</si>
  <si>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</si>
  <si>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</si>
  <si>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</si>
  <si>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</si>
  <si>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</si>
  <si>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</si>
  <si>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</si>
  <si>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</si>
  <si>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</si>
  <si>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</si>
  <si>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</si>
  <si>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</si>
  <si>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</si>
  <si>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</si>
  <si>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</si>
  <si>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</si>
  <si>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</si>
  <si>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</si>
  <si>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</si>
  <si>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</si>
  <si>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</si>
  <si>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</si>
  <si>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</si>
  <si>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</si>
  <si>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</si>
  <si>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</si>
  <si>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</si>
  <si>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</si>
  <si>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</si>
  <si>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</si>
  <si>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</si>
  <si>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</si>
  <si>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</si>
  <si>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</si>
  <si>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</si>
  <si>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</si>
  <si>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</si>
  <si>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</si>
  <si>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</si>
  <si>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</si>
  <si>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</si>
  <si>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</si>
  <si>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</si>
  <si>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</si>
  <si>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</si>
  <si>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</si>
  <si>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</si>
  <si>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</si>
  <si>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</si>
  <si>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28000</t>
  </si>
  <si>
    <t>水洗化人口等（令和1年度実績）</t>
    <phoneticPr fontId="3"/>
  </si>
  <si>
    <t>し尿処理の状況（令和1年度実績）</t>
    <phoneticPr fontId="3"/>
  </si>
  <si>
    <t>28100</t>
  </si>
  <si>
    <t>神戸市</t>
  </si>
  <si>
    <t/>
  </si>
  <si>
    <t>○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</si>
  <si>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</si>
  <si>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</si>
  <si>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</si>
  <si>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</si>
  <si>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</si>
  <si>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</si>
  <si>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</si>
  <si>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</si>
  <si>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</si>
  <si>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</si>
  <si>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</si>
  <si>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</si>
  <si>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</si>
  <si>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</si>
  <si>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</si>
  <si>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</si>
  <si>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</si>
  <si>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</si>
  <si>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</si>
  <si>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</si>
  <si>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</si>
  <si>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</si>
  <si>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</si>
  <si>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</si>
  <si>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</si>
  <si>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</si>
  <si>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</si>
  <si>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</si>
  <si>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</si>
  <si>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</si>
  <si>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</si>
  <si>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</si>
  <si>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</si>
  <si>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</si>
  <si>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</si>
  <si>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</si>
  <si>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</si>
  <si>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</si>
  <si>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</si>
  <si>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丹波篠山市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</si>
  <si>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</si>
  <si>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</si>
  <si>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</si>
  <si>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</si>
  <si>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</si>
  <si>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</si>
  <si>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</si>
  <si>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</si>
  <si>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</si>
  <si>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</si>
  <si>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</si>
  <si>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</si>
  <si>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</si>
  <si>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</si>
  <si>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</si>
  <si>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</si>
  <si>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</si>
  <si>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</si>
  <si>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</si>
  <si>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</si>
  <si>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</si>
  <si>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</si>
  <si>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</si>
  <si>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</si>
  <si>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</si>
  <si>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</si>
  <si>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</si>
  <si>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</si>
  <si>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</si>
  <si>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</si>
  <si>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</si>
  <si>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太子町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</si>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</sst>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26</v>
      </c>
      <c r="B7" s="116" t="s">
        <v>251</v>
      </c>
      <c r="C7" s="109" t="s">
        <v>200</v>
      </c>
      <c r="D7" s="110">
        <f>+SUM(E7,+I7)</f>
        <v>5546977</v>
      </c>
      <c r="E7" s="110">
        <f>+SUM(G7,+H7)</f>
        <v>85076</v>
      </c>
      <c r="F7" s="111">
        <f>IF(D7&gt;0,E7/D7*100,"-")</f>
        <v>1.5337363035758036</v>
      </c>
      <c r="G7" s="108">
        <f>SUM(G$8:G$207)</f>
        <v>84153</v>
      </c>
      <c r="H7" s="108">
        <f>SUM(H$8:H$207)</f>
        <v>923</v>
      </c>
      <c r="I7" s="110">
        <f>+SUM(K7,+M7,+O7)</f>
        <v>5461901</v>
      </c>
      <c r="J7" s="111">
        <f>IF(D7&gt;0,I7/D7*100,"-")</f>
        <v>98.466263696424193</v>
      </c>
      <c r="K7" s="108">
        <f>SUM(K$8:K$207)</f>
        <v>5110640</v>
      </c>
      <c r="L7" s="111">
        <f>IF(D7&gt;0,K7/D7*100,"-")</f>
        <v>92.133787466578639</v>
      </c>
      <c r="M7" s="108">
        <f>SUM(M$8:M$207)</f>
        <v>57022</v>
      </c>
      <c r="N7" s="111">
        <f>IF(D7&gt;0,M7/D7*100,"-")</f>
        <v>1.0279833502103939</v>
      </c>
      <c r="O7" s="108">
        <f>SUM(O$8:O$207)</f>
        <v>294239</v>
      </c>
      <c r="P7" s="108">
        <f>SUM(P$8:P$207)</f>
        <v>177239</v>
      </c>
      <c r="Q7" s="111">
        <f>IF(D7&gt;0,O7/D7*100,"-")</f>
        <v>5.30449287963516</v>
      </c>
      <c r="R7" s="108">
        <f>SUM(R$8:R$207)</f>
        <v>109580</v>
      </c>
      <c r="S7" s="112">
        <f t="shared" ref="S7:Z7" si="0">COUNTIF(S$8:S$207,"○")</f>
        <v>34</v>
      </c>
      <c r="T7" s="112">
        <f t="shared" si="0"/>
        <v>3</v>
      </c>
      <c r="U7" s="112">
        <f t="shared" si="0"/>
        <v>1</v>
      </c>
      <c r="V7" s="112">
        <f t="shared" si="0"/>
        <v>3</v>
      </c>
      <c r="W7" s="112">
        <f t="shared" si="0"/>
        <v>30</v>
      </c>
      <c r="X7" s="112">
        <f t="shared" si="0"/>
        <v>1</v>
      </c>
      <c r="Y7" s="112">
        <f t="shared" si="0"/>
        <v>0</v>
      </c>
      <c r="Z7" s="112">
        <f t="shared" si="0"/>
        <v>10</v>
      </c>
      <c r="AA7" s="188"/>
      <c r="AB7" s="188"/>
    </row>
    <row r="8" spans="1:28" s="105" customFormat="1" ht="13.5" customHeight="1">
      <c r="A8" s="101" t="s">
        <v>26</v>
      </c>
      <c r="B8" s="102" t="s">
        <v>254</v>
      </c>
      <c r="C8" s="101" t="s">
        <v>255</v>
      </c>
      <c r="D8" s="103">
        <f>+SUM(E8,+I8)</f>
        <v>1533166</v>
      </c>
      <c r="E8" s="103">
        <f>+SUM(G8,+H8)</f>
        <v>1598</v>
      </c>
      <c r="F8" s="104">
        <f>IF(D8&gt;0,E8/D8*100,"-")</f>
        <v>0.10422876583488024</v>
      </c>
      <c r="G8" s="103">
        <v>1538</v>
      </c>
      <c r="H8" s="103">
        <v>60</v>
      </c>
      <c r="I8" s="103">
        <f>+SUM(K8,+M8,+O8)</f>
        <v>1531568</v>
      </c>
      <c r="J8" s="104">
        <f>IF(D8&gt;0,I8/D8*100,"-")</f>
        <v>99.895771234165124</v>
      </c>
      <c r="K8" s="103">
        <v>1513421</v>
      </c>
      <c r="L8" s="104">
        <f>IF(D8&gt;0,K8/D8*100,"-")</f>
        <v>98.712142064199185</v>
      </c>
      <c r="M8" s="103">
        <v>0</v>
      </c>
      <c r="N8" s="104">
        <f>IF(D8&gt;0,M8/D8*100,"-")</f>
        <v>0</v>
      </c>
      <c r="O8" s="103">
        <v>18147</v>
      </c>
      <c r="P8" s="103">
        <v>16939</v>
      </c>
      <c r="Q8" s="104">
        <f>IF(D8&gt;0,O8/D8*100,"-")</f>
        <v>1.1836291699659396</v>
      </c>
      <c r="R8" s="103">
        <v>48620</v>
      </c>
      <c r="S8" s="101"/>
      <c r="T8" s="101"/>
      <c r="U8" s="101" t="s">
        <v>257</v>
      </c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26</v>
      </c>
      <c r="B9" s="102" t="s">
        <v>258</v>
      </c>
      <c r="C9" s="101" t="s">
        <v>259</v>
      </c>
      <c r="D9" s="103">
        <f>+SUM(E9,+I9)</f>
        <v>530363</v>
      </c>
      <c r="E9" s="103">
        <f>+SUM(G9,+H9)</f>
        <v>14387</v>
      </c>
      <c r="F9" s="104">
        <f>IF(D9&gt;0,E9/D9*100,"-")</f>
        <v>2.7126703785897583</v>
      </c>
      <c r="G9" s="103">
        <v>14387</v>
      </c>
      <c r="H9" s="103">
        <v>0</v>
      </c>
      <c r="I9" s="103">
        <f>+SUM(K9,+M9,+O9)</f>
        <v>515976</v>
      </c>
      <c r="J9" s="104">
        <f>IF(D9&gt;0,I9/D9*100,"-")</f>
        <v>97.287329621410251</v>
      </c>
      <c r="K9" s="103">
        <v>483848</v>
      </c>
      <c r="L9" s="104">
        <f>IF(D9&gt;0,K9/D9*100,"-")</f>
        <v>91.229591807874982</v>
      </c>
      <c r="M9" s="103">
        <v>14957</v>
      </c>
      <c r="N9" s="104">
        <f>IF(D9&gt;0,M9/D9*100,"-")</f>
        <v>2.8201439391511096</v>
      </c>
      <c r="O9" s="103">
        <v>17171</v>
      </c>
      <c r="P9" s="103">
        <v>5528</v>
      </c>
      <c r="Q9" s="104">
        <f>IF(D9&gt;0,O9/D9*100,"-")</f>
        <v>3.2375938743841481</v>
      </c>
      <c r="R9" s="103">
        <v>11353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26</v>
      </c>
      <c r="B10" s="102" t="s">
        <v>260</v>
      </c>
      <c r="C10" s="101" t="s">
        <v>261</v>
      </c>
      <c r="D10" s="103">
        <f>+SUM(E10,+I10)</f>
        <v>463230</v>
      </c>
      <c r="E10" s="103">
        <f>+SUM(G10,+H10)</f>
        <v>1412</v>
      </c>
      <c r="F10" s="104">
        <f>IF(D10&gt;0,E10/D10*100,"-")</f>
        <v>0.30481618202620731</v>
      </c>
      <c r="G10" s="103">
        <v>1412</v>
      </c>
      <c r="H10" s="103">
        <v>0</v>
      </c>
      <c r="I10" s="103">
        <f>+SUM(K10,+M10,+O10)</f>
        <v>461818</v>
      </c>
      <c r="J10" s="104">
        <f>IF(D10&gt;0,I10/D10*100,"-")</f>
        <v>99.695183817973799</v>
      </c>
      <c r="K10" s="103">
        <v>461410</v>
      </c>
      <c r="L10" s="104">
        <f>IF(D10&gt;0,K10/D10*100,"-")</f>
        <v>99.607106620901064</v>
      </c>
      <c r="M10" s="103">
        <v>0</v>
      </c>
      <c r="N10" s="104">
        <f>IF(D10&gt;0,M10/D10*100,"-")</f>
        <v>0</v>
      </c>
      <c r="O10" s="103">
        <v>408</v>
      </c>
      <c r="P10" s="103">
        <v>0</v>
      </c>
      <c r="Q10" s="104">
        <f>IF(D10&gt;0,O10/D10*100,"-")</f>
        <v>8.8077197072728444E-2</v>
      </c>
      <c r="R10" s="103">
        <v>11747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26</v>
      </c>
      <c r="B11" s="102" t="s">
        <v>262</v>
      </c>
      <c r="C11" s="101" t="s">
        <v>263</v>
      </c>
      <c r="D11" s="103">
        <f>+SUM(E11,+I11)</f>
        <v>303660</v>
      </c>
      <c r="E11" s="103">
        <f>+SUM(G11,+H11)</f>
        <v>1188</v>
      </c>
      <c r="F11" s="104">
        <f>IF(D11&gt;0,E11/D11*100,"-")</f>
        <v>0.39122703023117961</v>
      </c>
      <c r="G11" s="103">
        <v>1188</v>
      </c>
      <c r="H11" s="103">
        <v>0</v>
      </c>
      <c r="I11" s="103">
        <f>+SUM(K11,+M11,+O11)</f>
        <v>302472</v>
      </c>
      <c r="J11" s="104">
        <f>IF(D11&gt;0,I11/D11*100,"-")</f>
        <v>99.608772969768822</v>
      </c>
      <c r="K11" s="103">
        <v>298455</v>
      </c>
      <c r="L11" s="104">
        <f>IF(D11&gt;0,K11/D11*100,"-")</f>
        <v>98.285911875123489</v>
      </c>
      <c r="M11" s="103">
        <v>0</v>
      </c>
      <c r="N11" s="104">
        <f>IF(D11&gt;0,M11/D11*100,"-")</f>
        <v>0</v>
      </c>
      <c r="O11" s="103">
        <v>4017</v>
      </c>
      <c r="P11" s="103">
        <v>947</v>
      </c>
      <c r="Q11" s="104">
        <f>IF(D11&gt;0,O11/D11*100,"-")</f>
        <v>1.322861094645327</v>
      </c>
      <c r="R11" s="103">
        <v>3584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26</v>
      </c>
      <c r="B12" s="102" t="s">
        <v>264</v>
      </c>
      <c r="C12" s="101" t="s">
        <v>265</v>
      </c>
      <c r="D12" s="103">
        <f>+SUM(E12,+I12)</f>
        <v>486799</v>
      </c>
      <c r="E12" s="103">
        <f>+SUM(G12,+H12)</f>
        <v>232</v>
      </c>
      <c r="F12" s="104">
        <f>IF(D12&gt;0,E12/D12*100,"-")</f>
        <v>4.7658273743372524E-2</v>
      </c>
      <c r="G12" s="103">
        <v>232</v>
      </c>
      <c r="H12" s="103">
        <v>0</v>
      </c>
      <c r="I12" s="103">
        <f>+SUM(K12,+M12,+O12)</f>
        <v>486567</v>
      </c>
      <c r="J12" s="104">
        <f>IF(D12&gt;0,I12/D12*100,"-")</f>
        <v>99.952341726256634</v>
      </c>
      <c r="K12" s="103">
        <v>485478</v>
      </c>
      <c r="L12" s="104">
        <f>IF(D12&gt;0,K12/D12*100,"-")</f>
        <v>99.728635432693991</v>
      </c>
      <c r="M12" s="103">
        <v>0</v>
      </c>
      <c r="N12" s="104">
        <f>IF(D12&gt;0,M12/D12*100,"-")</f>
        <v>0</v>
      </c>
      <c r="O12" s="103">
        <v>1089</v>
      </c>
      <c r="P12" s="103">
        <v>83</v>
      </c>
      <c r="Q12" s="104">
        <f>IF(D12&gt;0,O12/D12*100,"-")</f>
        <v>0.22370629356264085</v>
      </c>
      <c r="R12" s="103">
        <v>5448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26</v>
      </c>
      <c r="B13" s="102" t="s">
        <v>266</v>
      </c>
      <c r="C13" s="101" t="s">
        <v>267</v>
      </c>
      <c r="D13" s="103">
        <f>+SUM(E13,+I13)</f>
        <v>43487</v>
      </c>
      <c r="E13" s="103">
        <f>+SUM(G13,+H13)</f>
        <v>7349</v>
      </c>
      <c r="F13" s="104">
        <f>IF(D13&gt;0,E13/D13*100,"-")</f>
        <v>16.899303240048749</v>
      </c>
      <c r="G13" s="103">
        <v>7349</v>
      </c>
      <c r="H13" s="103">
        <v>0</v>
      </c>
      <c r="I13" s="103">
        <f>+SUM(K13,+M13,+O13)</f>
        <v>36138</v>
      </c>
      <c r="J13" s="104">
        <f>IF(D13&gt;0,I13/D13*100,"-")</f>
        <v>83.100696759951248</v>
      </c>
      <c r="K13" s="103">
        <v>9564</v>
      </c>
      <c r="L13" s="104">
        <f>IF(D13&gt;0,K13/D13*100,"-")</f>
        <v>21.992779451330282</v>
      </c>
      <c r="M13" s="103">
        <v>722</v>
      </c>
      <c r="N13" s="104">
        <f>IF(D13&gt;0,M13/D13*100,"-")</f>
        <v>1.6602662864764182</v>
      </c>
      <c r="O13" s="103">
        <v>25852</v>
      </c>
      <c r="P13" s="103">
        <v>17251</v>
      </c>
      <c r="Q13" s="104">
        <f>IF(D13&gt;0,O13/D13*100,"-")</f>
        <v>59.447651022144555</v>
      </c>
      <c r="R13" s="103">
        <v>312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26</v>
      </c>
      <c r="B14" s="102" t="s">
        <v>268</v>
      </c>
      <c r="C14" s="101" t="s">
        <v>269</v>
      </c>
      <c r="D14" s="103">
        <f>+SUM(E14,+I14)</f>
        <v>95608</v>
      </c>
      <c r="E14" s="103">
        <f>+SUM(G14,+H14)</f>
        <v>0</v>
      </c>
      <c r="F14" s="104">
        <f>IF(D14&gt;0,E14/D14*100,"-")</f>
        <v>0</v>
      </c>
      <c r="G14" s="103">
        <v>0</v>
      </c>
      <c r="H14" s="103">
        <v>0</v>
      </c>
      <c r="I14" s="103">
        <f>+SUM(K14,+M14,+O14)</f>
        <v>95608</v>
      </c>
      <c r="J14" s="104">
        <f>IF(D14&gt;0,I14/D14*100,"-")</f>
        <v>100</v>
      </c>
      <c r="K14" s="103">
        <v>95608</v>
      </c>
      <c r="L14" s="104">
        <f>IF(D14&gt;0,K14/D14*100,"-")</f>
        <v>100</v>
      </c>
      <c r="M14" s="103">
        <v>0</v>
      </c>
      <c r="N14" s="104">
        <f>IF(D14&gt;0,M14/D14*100,"-")</f>
        <v>0</v>
      </c>
      <c r="O14" s="103">
        <v>0</v>
      </c>
      <c r="P14" s="103">
        <v>0</v>
      </c>
      <c r="Q14" s="104">
        <f>IF(D14&gt;0,O14/D14*100,"-")</f>
        <v>0</v>
      </c>
      <c r="R14" s="103">
        <v>1648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26</v>
      </c>
      <c r="B15" s="102" t="s">
        <v>270</v>
      </c>
      <c r="C15" s="101" t="s">
        <v>271</v>
      </c>
      <c r="D15" s="103">
        <f>+SUM(E15,+I15)</f>
        <v>203416</v>
      </c>
      <c r="E15" s="103">
        <f>+SUM(G15,+H15)</f>
        <v>215</v>
      </c>
      <c r="F15" s="104">
        <f>IF(D15&gt;0,E15/D15*100,"-")</f>
        <v>0.10569473394423251</v>
      </c>
      <c r="G15" s="103">
        <v>215</v>
      </c>
      <c r="H15" s="103">
        <v>0</v>
      </c>
      <c r="I15" s="103">
        <f>+SUM(K15,+M15,+O15)</f>
        <v>203201</v>
      </c>
      <c r="J15" s="104">
        <f>IF(D15&gt;0,I15/D15*100,"-")</f>
        <v>99.894305266055767</v>
      </c>
      <c r="K15" s="103">
        <v>203000</v>
      </c>
      <c r="L15" s="104">
        <f>IF(D15&gt;0,K15/D15*100,"-")</f>
        <v>99.795492979903258</v>
      </c>
      <c r="M15" s="103">
        <v>0</v>
      </c>
      <c r="N15" s="104">
        <f>IF(D15&gt;0,M15/D15*100,"-")</f>
        <v>0</v>
      </c>
      <c r="O15" s="103">
        <v>201</v>
      </c>
      <c r="P15" s="103">
        <v>5</v>
      </c>
      <c r="Q15" s="104">
        <f>IF(D15&gt;0,O15/D15*100,"-")</f>
        <v>9.8812286152515041E-2</v>
      </c>
      <c r="R15" s="103">
        <v>3206</v>
      </c>
      <c r="S15" s="101"/>
      <c r="T15" s="101" t="s">
        <v>257</v>
      </c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26</v>
      </c>
      <c r="B16" s="102" t="s">
        <v>272</v>
      </c>
      <c r="C16" s="101" t="s">
        <v>273</v>
      </c>
      <c r="D16" s="103">
        <f>+SUM(E16,+I16)</f>
        <v>29333</v>
      </c>
      <c r="E16" s="103">
        <f>+SUM(G16,+H16)</f>
        <v>372</v>
      </c>
      <c r="F16" s="104">
        <f>IF(D16&gt;0,E16/D16*100,"-")</f>
        <v>1.2681962295026079</v>
      </c>
      <c r="G16" s="103">
        <v>372</v>
      </c>
      <c r="H16" s="103">
        <v>0</v>
      </c>
      <c r="I16" s="103">
        <f>+SUM(K16,+M16,+O16)</f>
        <v>28961</v>
      </c>
      <c r="J16" s="104">
        <f>IF(D16&gt;0,I16/D16*100,"-")</f>
        <v>98.731803770497393</v>
      </c>
      <c r="K16" s="103">
        <v>25120</v>
      </c>
      <c r="L16" s="104">
        <f>IF(D16&gt;0,K16/D16*100,"-")</f>
        <v>85.637336787918045</v>
      </c>
      <c r="M16" s="103">
        <v>0</v>
      </c>
      <c r="N16" s="104">
        <f>IF(D16&gt;0,M16/D16*100,"-")</f>
        <v>0</v>
      </c>
      <c r="O16" s="103">
        <v>3841</v>
      </c>
      <c r="P16" s="103">
        <v>3602</v>
      </c>
      <c r="Q16" s="104">
        <f>IF(D16&gt;0,O16/D16*100,"-")</f>
        <v>13.094466982579348</v>
      </c>
      <c r="R16" s="103">
        <v>489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26</v>
      </c>
      <c r="B17" s="102" t="s">
        <v>274</v>
      </c>
      <c r="C17" s="101" t="s">
        <v>275</v>
      </c>
      <c r="D17" s="103">
        <f>+SUM(E17,+I17)</f>
        <v>80416</v>
      </c>
      <c r="E17" s="103">
        <f>+SUM(G17,+H17)</f>
        <v>1240</v>
      </c>
      <c r="F17" s="104">
        <f>IF(D17&gt;0,E17/D17*100,"-")</f>
        <v>1.5419816951850378</v>
      </c>
      <c r="G17" s="103">
        <v>1240</v>
      </c>
      <c r="H17" s="103">
        <v>0</v>
      </c>
      <c r="I17" s="103">
        <f>+SUM(K17,+M17,+O17)</f>
        <v>79176</v>
      </c>
      <c r="J17" s="104">
        <f>IF(D17&gt;0,I17/D17*100,"-")</f>
        <v>98.458018304814971</v>
      </c>
      <c r="K17" s="103">
        <v>67985</v>
      </c>
      <c r="L17" s="104">
        <f>IF(D17&gt;0,K17/D17*100,"-")</f>
        <v>84.541633505769994</v>
      </c>
      <c r="M17" s="103">
        <v>1616</v>
      </c>
      <c r="N17" s="104">
        <f>IF(D17&gt;0,M17/D17*100,"-")</f>
        <v>2.0095503382411462</v>
      </c>
      <c r="O17" s="103">
        <v>9575</v>
      </c>
      <c r="P17" s="103">
        <v>9278</v>
      </c>
      <c r="Q17" s="104">
        <f>IF(D17&gt;0,O17/D17*100,"-")</f>
        <v>11.90683446080382</v>
      </c>
      <c r="R17" s="103">
        <v>805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26</v>
      </c>
      <c r="B18" s="102" t="s">
        <v>276</v>
      </c>
      <c r="C18" s="101" t="s">
        <v>277</v>
      </c>
      <c r="D18" s="103">
        <f>+SUM(E18,+I18)</f>
        <v>264508</v>
      </c>
      <c r="E18" s="103">
        <f>+SUM(G18,+H18)</f>
        <v>13542</v>
      </c>
      <c r="F18" s="104">
        <f>IF(D18&gt;0,E18/D18*100,"-")</f>
        <v>5.1196939223010265</v>
      </c>
      <c r="G18" s="103">
        <v>13542</v>
      </c>
      <c r="H18" s="103">
        <v>0</v>
      </c>
      <c r="I18" s="103">
        <f>+SUM(K18,+M18,+O18)</f>
        <v>250966</v>
      </c>
      <c r="J18" s="104">
        <f>IF(D18&gt;0,I18/D18*100,"-")</f>
        <v>94.880306077698975</v>
      </c>
      <c r="K18" s="103">
        <v>233154</v>
      </c>
      <c r="L18" s="104">
        <f>IF(D18&gt;0,K18/D18*100,"-")</f>
        <v>88.146294251969692</v>
      </c>
      <c r="M18" s="103">
        <v>0</v>
      </c>
      <c r="N18" s="104">
        <f>IF(D18&gt;0,M18/D18*100,"-")</f>
        <v>0</v>
      </c>
      <c r="O18" s="103">
        <v>17812</v>
      </c>
      <c r="P18" s="103">
        <v>8020</v>
      </c>
      <c r="Q18" s="104">
        <f>IF(D18&gt;0,O18/D18*100,"-")</f>
        <v>6.7340118257292785</v>
      </c>
      <c r="R18" s="103">
        <v>2850</v>
      </c>
      <c r="S18" s="101" t="s">
        <v>257</v>
      </c>
      <c r="T18" s="101"/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26</v>
      </c>
      <c r="B19" s="102" t="s">
        <v>278</v>
      </c>
      <c r="C19" s="101" t="s">
        <v>279</v>
      </c>
      <c r="D19" s="103">
        <f>+SUM(E19,+I19)</f>
        <v>47486</v>
      </c>
      <c r="E19" s="103">
        <f>+SUM(G19,+H19)</f>
        <v>500</v>
      </c>
      <c r="F19" s="104">
        <f>IF(D19&gt;0,E19/D19*100,"-")</f>
        <v>1.052941919723708</v>
      </c>
      <c r="G19" s="103">
        <v>500</v>
      </c>
      <c r="H19" s="103">
        <v>0</v>
      </c>
      <c r="I19" s="103">
        <f>+SUM(K19,+M19,+O19)</f>
        <v>46986</v>
      </c>
      <c r="J19" s="104">
        <f>IF(D19&gt;0,I19/D19*100,"-")</f>
        <v>98.947058080276292</v>
      </c>
      <c r="K19" s="103">
        <v>44019</v>
      </c>
      <c r="L19" s="104">
        <f>IF(D19&gt;0,K19/D19*100,"-")</f>
        <v>92.69890072863582</v>
      </c>
      <c r="M19" s="103">
        <v>0</v>
      </c>
      <c r="N19" s="104">
        <f>IF(D19&gt;0,M19/D19*100,"-")</f>
        <v>0</v>
      </c>
      <c r="O19" s="103">
        <v>2967</v>
      </c>
      <c r="P19" s="103">
        <v>2174</v>
      </c>
      <c r="Q19" s="104">
        <f>IF(D19&gt;0,O19/D19*100,"-")</f>
        <v>6.2481573516404838</v>
      </c>
      <c r="R19" s="103">
        <v>383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26</v>
      </c>
      <c r="B20" s="102" t="s">
        <v>280</v>
      </c>
      <c r="C20" s="101" t="s">
        <v>281</v>
      </c>
      <c r="D20" s="103">
        <f>+SUM(E20,+I20)</f>
        <v>40454</v>
      </c>
      <c r="E20" s="103">
        <f>+SUM(G20,+H20)</f>
        <v>182</v>
      </c>
      <c r="F20" s="104">
        <f>IF(D20&gt;0,E20/D20*100,"-")</f>
        <v>0.44989370643199683</v>
      </c>
      <c r="G20" s="103">
        <v>182</v>
      </c>
      <c r="H20" s="103">
        <v>0</v>
      </c>
      <c r="I20" s="103">
        <f>+SUM(K20,+M20,+O20)</f>
        <v>40272</v>
      </c>
      <c r="J20" s="104">
        <f>IF(D20&gt;0,I20/D20*100,"-")</f>
        <v>99.550106293568007</v>
      </c>
      <c r="K20" s="103">
        <v>30730</v>
      </c>
      <c r="L20" s="104">
        <f>IF(D20&gt;0,K20/D20*100,"-")</f>
        <v>75.962821970633314</v>
      </c>
      <c r="M20" s="103">
        <v>0</v>
      </c>
      <c r="N20" s="104">
        <f>IF(D20&gt;0,M20/D20*100,"-")</f>
        <v>0</v>
      </c>
      <c r="O20" s="103">
        <v>9542</v>
      </c>
      <c r="P20" s="103">
        <v>1679</v>
      </c>
      <c r="Q20" s="104">
        <f>IF(D20&gt;0,O20/D20*100,"-")</f>
        <v>23.587284322934689</v>
      </c>
      <c r="R20" s="103">
        <v>636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26</v>
      </c>
      <c r="B21" s="102" t="s">
        <v>282</v>
      </c>
      <c r="C21" s="101" t="s">
        <v>283</v>
      </c>
      <c r="D21" s="103">
        <f>+SUM(E21,+I21)</f>
        <v>234045</v>
      </c>
      <c r="E21" s="103">
        <f>+SUM(G21,+H21)</f>
        <v>202</v>
      </c>
      <c r="F21" s="104">
        <f>IF(D21&gt;0,E21/D21*100,"-")</f>
        <v>8.6308188596210131E-2</v>
      </c>
      <c r="G21" s="103">
        <v>202</v>
      </c>
      <c r="H21" s="103">
        <v>0</v>
      </c>
      <c r="I21" s="103">
        <f>+SUM(K21,+M21,+O21)</f>
        <v>233843</v>
      </c>
      <c r="J21" s="104">
        <f>IF(D21&gt;0,I21/D21*100,"-")</f>
        <v>99.913691811403794</v>
      </c>
      <c r="K21" s="103">
        <v>230846</v>
      </c>
      <c r="L21" s="104">
        <f>IF(D21&gt;0,K21/D21*100,"-")</f>
        <v>98.633168835053084</v>
      </c>
      <c r="M21" s="103">
        <v>0</v>
      </c>
      <c r="N21" s="104">
        <f>IF(D21&gt;0,M21/D21*100,"-")</f>
        <v>0</v>
      </c>
      <c r="O21" s="103">
        <v>2997</v>
      </c>
      <c r="P21" s="103">
        <v>2265</v>
      </c>
      <c r="Q21" s="104">
        <f>IF(D21&gt;0,O21/D21*100,"-")</f>
        <v>1.2805229763507018</v>
      </c>
      <c r="R21" s="103">
        <v>2413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26</v>
      </c>
      <c r="B22" s="102" t="s">
        <v>284</v>
      </c>
      <c r="C22" s="101" t="s">
        <v>285</v>
      </c>
      <c r="D22" s="103">
        <f>+SUM(E22,+I22)</f>
        <v>77291</v>
      </c>
      <c r="E22" s="103">
        <f>+SUM(G22,+H22)</f>
        <v>3767</v>
      </c>
      <c r="F22" s="104">
        <f>IF(D22&gt;0,E22/D22*100,"-")</f>
        <v>4.8737886687971432</v>
      </c>
      <c r="G22" s="103">
        <v>3767</v>
      </c>
      <c r="H22" s="103">
        <v>0</v>
      </c>
      <c r="I22" s="103">
        <f>+SUM(K22,+M22,+O22)</f>
        <v>73524</v>
      </c>
      <c r="J22" s="104">
        <f>IF(D22&gt;0,I22/D22*100,"-")</f>
        <v>95.126211331202853</v>
      </c>
      <c r="K22" s="103">
        <v>64259</v>
      </c>
      <c r="L22" s="104">
        <f>IF(D22&gt;0,K22/D22*100,"-")</f>
        <v>83.139045943253421</v>
      </c>
      <c r="M22" s="103">
        <v>0</v>
      </c>
      <c r="N22" s="104">
        <f>IF(D22&gt;0,M22/D22*100,"-")</f>
        <v>0</v>
      </c>
      <c r="O22" s="103">
        <v>9265</v>
      </c>
      <c r="P22" s="103">
        <v>5636</v>
      </c>
      <c r="Q22" s="104">
        <f>IF(D22&gt;0,O22/D22*100,"-")</f>
        <v>11.987165387949437</v>
      </c>
      <c r="R22" s="103">
        <v>1714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26</v>
      </c>
      <c r="B23" s="102" t="s">
        <v>286</v>
      </c>
      <c r="C23" s="101" t="s">
        <v>287</v>
      </c>
      <c r="D23" s="103">
        <f>+SUM(E23,+I23)</f>
        <v>90661</v>
      </c>
      <c r="E23" s="103">
        <f>+SUM(G23,+H23)</f>
        <v>1632</v>
      </c>
      <c r="F23" s="104">
        <f>IF(D23&gt;0,E23/D23*100,"-")</f>
        <v>1.8001125070316895</v>
      </c>
      <c r="G23" s="103">
        <v>1632</v>
      </c>
      <c r="H23" s="103">
        <v>0</v>
      </c>
      <c r="I23" s="103">
        <f>+SUM(K23,+M23,+O23)</f>
        <v>89029</v>
      </c>
      <c r="J23" s="104">
        <f>IF(D23&gt;0,I23/D23*100,"-")</f>
        <v>98.199887492968301</v>
      </c>
      <c r="K23" s="103">
        <v>80960</v>
      </c>
      <c r="L23" s="104">
        <f>IF(D23&gt;0,K23/D23*100,"-")</f>
        <v>89.299698878238715</v>
      </c>
      <c r="M23" s="103">
        <v>0</v>
      </c>
      <c r="N23" s="104">
        <f>IF(D23&gt;0,M23/D23*100,"-")</f>
        <v>0</v>
      </c>
      <c r="O23" s="103">
        <v>8069</v>
      </c>
      <c r="P23" s="103">
        <v>5906</v>
      </c>
      <c r="Q23" s="104">
        <f>IF(D23&gt;0,O23/D23*100,"-")</f>
        <v>8.900188614729597</v>
      </c>
      <c r="R23" s="103">
        <v>1210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26</v>
      </c>
      <c r="B24" s="102" t="s">
        <v>288</v>
      </c>
      <c r="C24" s="101" t="s">
        <v>289</v>
      </c>
      <c r="D24" s="103">
        <f>+SUM(E24,+I24)</f>
        <v>157509</v>
      </c>
      <c r="E24" s="103">
        <f>+SUM(G24,+H24)</f>
        <v>416</v>
      </c>
      <c r="F24" s="104">
        <f>IF(D24&gt;0,E24/D24*100,"-")</f>
        <v>0.26411189201886875</v>
      </c>
      <c r="G24" s="103">
        <v>416</v>
      </c>
      <c r="H24" s="103">
        <v>0</v>
      </c>
      <c r="I24" s="103">
        <f>+SUM(K24,+M24,+O24)</f>
        <v>157093</v>
      </c>
      <c r="J24" s="104">
        <f>IF(D24&gt;0,I24/D24*100,"-")</f>
        <v>99.735888107981125</v>
      </c>
      <c r="K24" s="103">
        <v>156426</v>
      </c>
      <c r="L24" s="104">
        <f>IF(D24&gt;0,K24/D24*100,"-")</f>
        <v>99.312420242652806</v>
      </c>
      <c r="M24" s="103">
        <v>0</v>
      </c>
      <c r="N24" s="104">
        <f>IF(D24&gt;0,M24/D24*100,"-")</f>
        <v>0</v>
      </c>
      <c r="O24" s="103">
        <v>667</v>
      </c>
      <c r="P24" s="103">
        <v>128</v>
      </c>
      <c r="Q24" s="104">
        <f>IF(D24&gt;0,O24/D24*100,"-")</f>
        <v>0.42346786532833047</v>
      </c>
      <c r="R24" s="103">
        <v>1359</v>
      </c>
      <c r="S24" s="101"/>
      <c r="T24" s="101" t="s">
        <v>257</v>
      </c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26</v>
      </c>
      <c r="B25" s="102" t="s">
        <v>290</v>
      </c>
      <c r="C25" s="101" t="s">
        <v>291</v>
      </c>
      <c r="D25" s="103">
        <f>+SUM(E25,+I25)</f>
        <v>48507</v>
      </c>
      <c r="E25" s="103">
        <f>+SUM(G25,+H25)</f>
        <v>2024</v>
      </c>
      <c r="F25" s="104">
        <f>IF(D25&gt;0,E25/D25*100,"-")</f>
        <v>4.172593646277857</v>
      </c>
      <c r="G25" s="103">
        <v>2024</v>
      </c>
      <c r="H25" s="103">
        <v>0</v>
      </c>
      <c r="I25" s="103">
        <f>+SUM(K25,+M25,+O25)</f>
        <v>46483</v>
      </c>
      <c r="J25" s="104">
        <f>IF(D25&gt;0,I25/D25*100,"-")</f>
        <v>95.827406353722139</v>
      </c>
      <c r="K25" s="103">
        <v>40465</v>
      </c>
      <c r="L25" s="104">
        <f>IF(D25&gt;0,K25/D25*100,"-")</f>
        <v>83.420949553672656</v>
      </c>
      <c r="M25" s="103">
        <v>0</v>
      </c>
      <c r="N25" s="104">
        <f>IF(D25&gt;0,M25/D25*100,"-")</f>
        <v>0</v>
      </c>
      <c r="O25" s="103">
        <v>6018</v>
      </c>
      <c r="P25" s="103">
        <v>2390</v>
      </c>
      <c r="Q25" s="104">
        <f>IF(D25&gt;0,O25/D25*100,"-")</f>
        <v>12.406456800049478</v>
      </c>
      <c r="R25" s="103">
        <v>884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26</v>
      </c>
      <c r="B26" s="102" t="s">
        <v>292</v>
      </c>
      <c r="C26" s="101" t="s">
        <v>293</v>
      </c>
      <c r="D26" s="103">
        <f>+SUM(E26,+I26)</f>
        <v>112179</v>
      </c>
      <c r="E26" s="103">
        <f>+SUM(G26,+H26)</f>
        <v>2560</v>
      </c>
      <c r="F26" s="104">
        <f>IF(D26&gt;0,E26/D26*100,"-")</f>
        <v>2.2820670535483467</v>
      </c>
      <c r="G26" s="103">
        <v>1794</v>
      </c>
      <c r="H26" s="103">
        <v>766</v>
      </c>
      <c r="I26" s="103">
        <f>+SUM(K26,+M26,+O26)</f>
        <v>109619</v>
      </c>
      <c r="J26" s="104">
        <f>IF(D26&gt;0,I26/D26*100,"-")</f>
        <v>97.717932946451654</v>
      </c>
      <c r="K26" s="103">
        <v>96870</v>
      </c>
      <c r="L26" s="104">
        <f>IF(D26&gt;0,K26/D26*100,"-")</f>
        <v>86.353060733292324</v>
      </c>
      <c r="M26" s="103">
        <v>2477</v>
      </c>
      <c r="N26" s="104">
        <f>IF(D26&gt;0,M26/D26*100,"-")</f>
        <v>2.208078160796584</v>
      </c>
      <c r="O26" s="103">
        <v>10272</v>
      </c>
      <c r="P26" s="103">
        <v>5470</v>
      </c>
      <c r="Q26" s="104">
        <f>IF(D26&gt;0,O26/D26*100,"-")</f>
        <v>9.1567940523627414</v>
      </c>
      <c r="R26" s="103">
        <v>1167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26</v>
      </c>
      <c r="B27" s="102" t="s">
        <v>294</v>
      </c>
      <c r="C27" s="101" t="s">
        <v>295</v>
      </c>
      <c r="D27" s="103">
        <f>+SUM(E27,+I27)</f>
        <v>44176</v>
      </c>
      <c r="E27" s="103">
        <f>+SUM(G27,+H27)</f>
        <v>3823</v>
      </c>
      <c r="F27" s="104">
        <f>IF(D27&gt;0,E27/D27*100,"-")</f>
        <v>8.6540202825063393</v>
      </c>
      <c r="G27" s="103">
        <v>3823</v>
      </c>
      <c r="H27" s="103">
        <v>0</v>
      </c>
      <c r="I27" s="103">
        <f>+SUM(K27,+M27,+O27)</f>
        <v>40353</v>
      </c>
      <c r="J27" s="104">
        <f>IF(D27&gt;0,I27/D27*100,"-")</f>
        <v>91.345979717493663</v>
      </c>
      <c r="K27" s="103">
        <v>24331</v>
      </c>
      <c r="L27" s="104">
        <f>IF(D27&gt;0,K27/D27*100,"-")</f>
        <v>55.077417602318</v>
      </c>
      <c r="M27" s="103">
        <v>8036</v>
      </c>
      <c r="N27" s="104">
        <f>IF(D27&gt;0,M27/D27*100,"-")</f>
        <v>18.190872872147771</v>
      </c>
      <c r="O27" s="103">
        <v>7986</v>
      </c>
      <c r="P27" s="103">
        <v>213</v>
      </c>
      <c r="Q27" s="104">
        <f>IF(D27&gt;0,O27/D27*100,"-")</f>
        <v>18.077689243027891</v>
      </c>
      <c r="R27" s="103">
        <v>1271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26</v>
      </c>
      <c r="B28" s="102" t="s">
        <v>296</v>
      </c>
      <c r="C28" s="101" t="s">
        <v>297</v>
      </c>
      <c r="D28" s="103">
        <f>+SUM(E28,+I28)</f>
        <v>41395</v>
      </c>
      <c r="E28" s="103">
        <f>+SUM(G28,+H28)</f>
        <v>1365</v>
      </c>
      <c r="F28" s="104">
        <f>IF(D28&gt;0,E28/D28*100,"-")</f>
        <v>3.2974996980311628</v>
      </c>
      <c r="G28" s="103">
        <v>1365</v>
      </c>
      <c r="H28" s="103">
        <v>0</v>
      </c>
      <c r="I28" s="103">
        <f>+SUM(K28,+M28,+O28)</f>
        <v>40030</v>
      </c>
      <c r="J28" s="104">
        <f>IF(D28&gt;0,I28/D28*100,"-")</f>
        <v>96.70250030196884</v>
      </c>
      <c r="K28" s="103">
        <v>29121</v>
      </c>
      <c r="L28" s="104">
        <f>IF(D28&gt;0,K28/D28*100,"-")</f>
        <v>70.349075975359341</v>
      </c>
      <c r="M28" s="103">
        <v>2437</v>
      </c>
      <c r="N28" s="104">
        <f>IF(D28&gt;0,M28/D28*100,"-")</f>
        <v>5.8871844425655278</v>
      </c>
      <c r="O28" s="103">
        <v>8472</v>
      </c>
      <c r="P28" s="103">
        <v>7912</v>
      </c>
      <c r="Q28" s="104">
        <f>IF(D28&gt;0,O28/D28*100,"-")</f>
        <v>20.466239884043965</v>
      </c>
      <c r="R28" s="103">
        <v>820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26</v>
      </c>
      <c r="B29" s="102" t="s">
        <v>298</v>
      </c>
      <c r="C29" s="101" t="s">
        <v>299</v>
      </c>
      <c r="D29" s="103">
        <f>+SUM(E29,+I29)</f>
        <v>23294</v>
      </c>
      <c r="E29" s="103">
        <f>+SUM(G29,+H29)</f>
        <v>871</v>
      </c>
      <c r="F29" s="104">
        <f>IF(D29&gt;0,E29/D29*100,"-")</f>
        <v>3.7391602987893879</v>
      </c>
      <c r="G29" s="103">
        <v>871</v>
      </c>
      <c r="H29" s="103">
        <v>0</v>
      </c>
      <c r="I29" s="103">
        <f>+SUM(K29,+M29,+O29)</f>
        <v>22423</v>
      </c>
      <c r="J29" s="104">
        <f>IF(D29&gt;0,I29/D29*100,"-")</f>
        <v>96.260839701210614</v>
      </c>
      <c r="K29" s="103">
        <v>13525</v>
      </c>
      <c r="L29" s="104">
        <f>IF(D29&gt;0,K29/D29*100,"-")</f>
        <v>58.062161930110754</v>
      </c>
      <c r="M29" s="103">
        <v>1964</v>
      </c>
      <c r="N29" s="104">
        <f>IF(D29&gt;0,M29/D29*100,"-")</f>
        <v>8.431355713917748</v>
      </c>
      <c r="O29" s="103">
        <v>6934</v>
      </c>
      <c r="P29" s="103">
        <v>957</v>
      </c>
      <c r="Q29" s="104">
        <f>IF(D29&gt;0,O29/D29*100,"-")</f>
        <v>29.767322057182106</v>
      </c>
      <c r="R29" s="103">
        <v>119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26</v>
      </c>
      <c r="B30" s="102" t="s">
        <v>300</v>
      </c>
      <c r="C30" s="101" t="s">
        <v>301</v>
      </c>
      <c r="D30" s="103">
        <f>+SUM(E30,+I30)</f>
        <v>64150</v>
      </c>
      <c r="E30" s="103">
        <f>+SUM(G30,+H30)</f>
        <v>742</v>
      </c>
      <c r="F30" s="104">
        <f>IF(D30&gt;0,E30/D30*100,"-")</f>
        <v>1.156664068589244</v>
      </c>
      <c r="G30" s="103">
        <v>734</v>
      </c>
      <c r="H30" s="103">
        <v>8</v>
      </c>
      <c r="I30" s="103">
        <f>+SUM(K30,+M30,+O30)</f>
        <v>63408</v>
      </c>
      <c r="J30" s="104">
        <f>IF(D30&gt;0,I30/D30*100,"-")</f>
        <v>98.843335931410763</v>
      </c>
      <c r="K30" s="103">
        <v>34028</v>
      </c>
      <c r="L30" s="104">
        <f>IF(D30&gt;0,K30/D30*100,"-")</f>
        <v>53.044427123928294</v>
      </c>
      <c r="M30" s="103">
        <v>2160</v>
      </c>
      <c r="N30" s="104">
        <f>IF(D30&gt;0,M30/D30*100,"-")</f>
        <v>3.3671083398285271</v>
      </c>
      <c r="O30" s="103">
        <v>27220</v>
      </c>
      <c r="P30" s="103">
        <v>26882</v>
      </c>
      <c r="Q30" s="104">
        <f>IF(D30&gt;0,O30/D30*100,"-")</f>
        <v>42.431800467653936</v>
      </c>
      <c r="R30" s="103">
        <v>970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26</v>
      </c>
      <c r="B31" s="102" t="s">
        <v>302</v>
      </c>
      <c r="C31" s="101" t="s">
        <v>303</v>
      </c>
      <c r="D31" s="103">
        <f>+SUM(E31,+I31)</f>
        <v>47073</v>
      </c>
      <c r="E31" s="103">
        <f>+SUM(G31,+H31)</f>
        <v>306</v>
      </c>
      <c r="F31" s="104">
        <f>IF(D31&gt;0,E31/D31*100,"-")</f>
        <v>0.65005417118093178</v>
      </c>
      <c r="G31" s="103">
        <v>306</v>
      </c>
      <c r="H31" s="103">
        <v>0</v>
      </c>
      <c r="I31" s="103">
        <f>+SUM(K31,+M31,+O31)</f>
        <v>46767</v>
      </c>
      <c r="J31" s="104">
        <f>IF(D31&gt;0,I31/D31*100,"-")</f>
        <v>99.34994582881906</v>
      </c>
      <c r="K31" s="103">
        <v>40493</v>
      </c>
      <c r="L31" s="104">
        <f>IF(D31&gt;0,K31/D31*100,"-")</f>
        <v>86.021710959573426</v>
      </c>
      <c r="M31" s="103">
        <v>0</v>
      </c>
      <c r="N31" s="104">
        <f>IF(D31&gt;0,M31/D31*100,"-")</f>
        <v>0</v>
      </c>
      <c r="O31" s="103">
        <v>6274</v>
      </c>
      <c r="P31" s="103">
        <v>2748</v>
      </c>
      <c r="Q31" s="104">
        <f>IF(D31&gt;0,O31/D31*100,"-")</f>
        <v>13.328234869245639</v>
      </c>
      <c r="R31" s="103">
        <v>451</v>
      </c>
      <c r="S31" s="101"/>
      <c r="T31" s="101"/>
      <c r="U31" s="101"/>
      <c r="V31" s="101" t="s">
        <v>257</v>
      </c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26</v>
      </c>
      <c r="B32" s="102" t="s">
        <v>304</v>
      </c>
      <c r="C32" s="101" t="s">
        <v>305</v>
      </c>
      <c r="D32" s="103">
        <f>+SUM(E32,+I32)</f>
        <v>30297</v>
      </c>
      <c r="E32" s="103">
        <f>+SUM(G32,+H32)</f>
        <v>1422</v>
      </c>
      <c r="F32" s="104">
        <f>IF(D32&gt;0,E32/D32*100,"-")</f>
        <v>4.6935340132686401</v>
      </c>
      <c r="G32" s="103">
        <v>1422</v>
      </c>
      <c r="H32" s="103">
        <v>0</v>
      </c>
      <c r="I32" s="103">
        <f>+SUM(K32,+M32,+O32)</f>
        <v>28875</v>
      </c>
      <c r="J32" s="104">
        <f>IF(D32&gt;0,I32/D32*100,"-")</f>
        <v>95.306465986731354</v>
      </c>
      <c r="K32" s="103">
        <v>20396</v>
      </c>
      <c r="L32" s="104">
        <f>IF(D32&gt;0,K32/D32*100,"-")</f>
        <v>67.320196719147106</v>
      </c>
      <c r="M32" s="103">
        <v>7074</v>
      </c>
      <c r="N32" s="104">
        <f>IF(D32&gt;0,M32/D32*100,"-")</f>
        <v>23.348846420437667</v>
      </c>
      <c r="O32" s="103">
        <v>1405</v>
      </c>
      <c r="P32" s="103">
        <v>1372</v>
      </c>
      <c r="Q32" s="104">
        <f>IF(D32&gt;0,O32/D32*100,"-")</f>
        <v>4.6374228471465821</v>
      </c>
      <c r="R32" s="103">
        <v>323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26</v>
      </c>
      <c r="B33" s="102" t="s">
        <v>306</v>
      </c>
      <c r="C33" s="101" t="s">
        <v>307</v>
      </c>
      <c r="D33" s="103">
        <f>+SUM(E33,+I33)</f>
        <v>43632</v>
      </c>
      <c r="E33" s="103">
        <f>+SUM(G33,+H33)</f>
        <v>4504</v>
      </c>
      <c r="F33" s="104">
        <f>IF(D33&gt;0,E33/D33*100,"-")</f>
        <v>10.322698936560323</v>
      </c>
      <c r="G33" s="103">
        <v>4504</v>
      </c>
      <c r="H33" s="103">
        <v>0</v>
      </c>
      <c r="I33" s="103">
        <f>+SUM(K33,+M33,+O33)</f>
        <v>39128</v>
      </c>
      <c r="J33" s="104">
        <f>IF(D33&gt;0,I33/D33*100,"-")</f>
        <v>89.677301063439671</v>
      </c>
      <c r="K33" s="103">
        <v>19374</v>
      </c>
      <c r="L33" s="104">
        <f>IF(D33&gt;0,K33/D33*100,"-")</f>
        <v>44.403190319031907</v>
      </c>
      <c r="M33" s="103">
        <v>764</v>
      </c>
      <c r="N33" s="104">
        <f>IF(D33&gt;0,M33/D33*100,"-")</f>
        <v>1.7510084341767509</v>
      </c>
      <c r="O33" s="103">
        <v>18990</v>
      </c>
      <c r="P33" s="103">
        <v>11062</v>
      </c>
      <c r="Q33" s="104">
        <f>IF(D33&gt;0,O33/D33*100,"-")</f>
        <v>43.523102310231025</v>
      </c>
      <c r="R33" s="103">
        <v>370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26</v>
      </c>
      <c r="B34" s="102" t="s">
        <v>308</v>
      </c>
      <c r="C34" s="101" t="s">
        <v>309</v>
      </c>
      <c r="D34" s="103">
        <f>+SUM(E34,+I34)</f>
        <v>37442</v>
      </c>
      <c r="E34" s="103">
        <f>+SUM(G34,+H34)</f>
        <v>2211</v>
      </c>
      <c r="F34" s="104">
        <f>IF(D34&gt;0,E34/D34*100,"-")</f>
        <v>5.9051332727952568</v>
      </c>
      <c r="G34" s="103">
        <v>2211</v>
      </c>
      <c r="H34" s="103">
        <v>0</v>
      </c>
      <c r="I34" s="103">
        <f>+SUM(K34,+M34,+O34)</f>
        <v>35231</v>
      </c>
      <c r="J34" s="104">
        <f>IF(D34&gt;0,I34/D34*100,"-")</f>
        <v>94.094866727204746</v>
      </c>
      <c r="K34" s="103">
        <v>19321</v>
      </c>
      <c r="L34" s="104">
        <f>IF(D34&gt;0,K34/D34*100,"-")</f>
        <v>51.602478500080132</v>
      </c>
      <c r="M34" s="103">
        <v>8044</v>
      </c>
      <c r="N34" s="104">
        <f>IF(D34&gt;0,M34/D34*100,"-")</f>
        <v>21.483895091074196</v>
      </c>
      <c r="O34" s="103">
        <v>7866</v>
      </c>
      <c r="P34" s="103">
        <v>986</v>
      </c>
      <c r="Q34" s="104">
        <f>IF(D34&gt;0,O34/D34*100,"-")</f>
        <v>21.008493136050426</v>
      </c>
      <c r="R34" s="103">
        <v>253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26</v>
      </c>
      <c r="B35" s="102" t="s">
        <v>310</v>
      </c>
      <c r="C35" s="101" t="s">
        <v>311</v>
      </c>
      <c r="D35" s="103">
        <f>+SUM(E35,+I35)</f>
        <v>40270</v>
      </c>
      <c r="E35" s="103">
        <f>+SUM(G35,+H35)</f>
        <v>2727</v>
      </c>
      <c r="F35" s="104">
        <f>IF(D35&gt;0,E35/D35*100,"-")</f>
        <v>6.771790414700769</v>
      </c>
      <c r="G35" s="103">
        <v>2727</v>
      </c>
      <c r="H35" s="103">
        <v>0</v>
      </c>
      <c r="I35" s="103">
        <f>+SUM(K35,+M35,+O35)</f>
        <v>37543</v>
      </c>
      <c r="J35" s="104">
        <f>IF(D35&gt;0,I35/D35*100,"-")</f>
        <v>93.228209585299226</v>
      </c>
      <c r="K35" s="103">
        <v>32638</v>
      </c>
      <c r="L35" s="104">
        <f>IF(D35&gt;0,K35/D35*100,"-")</f>
        <v>81.047926496150978</v>
      </c>
      <c r="M35" s="103">
        <v>1134</v>
      </c>
      <c r="N35" s="104">
        <f>IF(D35&gt;0,M35/D35*100,"-")</f>
        <v>2.8159920536379439</v>
      </c>
      <c r="O35" s="103">
        <v>3771</v>
      </c>
      <c r="P35" s="103">
        <v>3668</v>
      </c>
      <c r="Q35" s="104">
        <f>IF(D35&gt;0,O35/D35*100,"-")</f>
        <v>9.3642910355103055</v>
      </c>
      <c r="R35" s="103">
        <v>1541</v>
      </c>
      <c r="S35" s="101" t="s">
        <v>257</v>
      </c>
      <c r="T35" s="101"/>
      <c r="U35" s="101"/>
      <c r="V35" s="101"/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26</v>
      </c>
      <c r="B36" s="102" t="s">
        <v>312</v>
      </c>
      <c r="C36" s="101" t="s">
        <v>313</v>
      </c>
      <c r="D36" s="103">
        <f>+SUM(E36,+I36)</f>
        <v>76329</v>
      </c>
      <c r="E36" s="103">
        <f>+SUM(G36,+H36)</f>
        <v>2743</v>
      </c>
      <c r="F36" s="104">
        <f>IF(D36&gt;0,E36/D36*100,"-")</f>
        <v>3.5936537882063178</v>
      </c>
      <c r="G36" s="103">
        <v>2743</v>
      </c>
      <c r="H36" s="103">
        <v>0</v>
      </c>
      <c r="I36" s="103">
        <f>+SUM(K36,+M36,+O36)</f>
        <v>73586</v>
      </c>
      <c r="J36" s="104">
        <f>IF(D36&gt;0,I36/D36*100,"-")</f>
        <v>96.406346211793675</v>
      </c>
      <c r="K36" s="103">
        <v>64585</v>
      </c>
      <c r="L36" s="104">
        <f>IF(D36&gt;0,K36/D36*100,"-")</f>
        <v>84.613973719032089</v>
      </c>
      <c r="M36" s="103">
        <v>88</v>
      </c>
      <c r="N36" s="104">
        <f>IF(D36&gt;0,M36/D36*100,"-")</f>
        <v>0.11529038766392853</v>
      </c>
      <c r="O36" s="103">
        <v>8913</v>
      </c>
      <c r="P36" s="103">
        <v>4191</v>
      </c>
      <c r="Q36" s="104">
        <f>IF(D36&gt;0,O36/D36*100,"-")</f>
        <v>11.67708210509767</v>
      </c>
      <c r="R36" s="103">
        <v>603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26</v>
      </c>
      <c r="B37" s="102" t="s">
        <v>314</v>
      </c>
      <c r="C37" s="101" t="s">
        <v>315</v>
      </c>
      <c r="D37" s="103">
        <f>+SUM(E37,+I37)</f>
        <v>30953</v>
      </c>
      <c r="E37" s="103">
        <f>+SUM(G37,+H37)</f>
        <v>0</v>
      </c>
      <c r="F37" s="104">
        <f>IF(D37&gt;0,E37/D37*100,"-")</f>
        <v>0</v>
      </c>
      <c r="G37" s="103">
        <v>0</v>
      </c>
      <c r="H37" s="103">
        <v>0</v>
      </c>
      <c r="I37" s="103">
        <f>+SUM(K37,+M37,+O37)</f>
        <v>30953</v>
      </c>
      <c r="J37" s="104">
        <f>IF(D37&gt;0,I37/D37*100,"-")</f>
        <v>100</v>
      </c>
      <c r="K37" s="103">
        <v>30638</v>
      </c>
      <c r="L37" s="104">
        <f>IF(D37&gt;0,K37/D37*100,"-")</f>
        <v>98.982328045746783</v>
      </c>
      <c r="M37" s="103">
        <v>0</v>
      </c>
      <c r="N37" s="104">
        <f>IF(D37&gt;0,M37/D37*100,"-")</f>
        <v>0</v>
      </c>
      <c r="O37" s="103">
        <v>315</v>
      </c>
      <c r="P37" s="103">
        <v>310</v>
      </c>
      <c r="Q37" s="104">
        <f>IF(D37&gt;0,O37/D37*100,"-")</f>
        <v>1.0176719542532227</v>
      </c>
      <c r="R37" s="103">
        <v>188</v>
      </c>
      <c r="S37" s="101"/>
      <c r="T37" s="101" t="s">
        <v>257</v>
      </c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26</v>
      </c>
      <c r="B38" s="102" t="s">
        <v>316</v>
      </c>
      <c r="C38" s="101" t="s">
        <v>317</v>
      </c>
      <c r="D38" s="103">
        <f>+SUM(E38,+I38)</f>
        <v>20599</v>
      </c>
      <c r="E38" s="103">
        <f>+SUM(G38,+H38)</f>
        <v>469</v>
      </c>
      <c r="F38" s="104">
        <f>IF(D38&gt;0,E38/D38*100,"-")</f>
        <v>2.2768095538618383</v>
      </c>
      <c r="G38" s="103">
        <v>469</v>
      </c>
      <c r="H38" s="103">
        <v>0</v>
      </c>
      <c r="I38" s="103">
        <f>+SUM(K38,+M38,+O38)</f>
        <v>20130</v>
      </c>
      <c r="J38" s="104">
        <f>IF(D38&gt;0,I38/D38*100,"-")</f>
        <v>97.723190446138162</v>
      </c>
      <c r="K38" s="103">
        <v>17095</v>
      </c>
      <c r="L38" s="104">
        <f>IF(D38&gt;0,K38/D38*100,"-")</f>
        <v>82.989465508034371</v>
      </c>
      <c r="M38" s="103">
        <v>509</v>
      </c>
      <c r="N38" s="104">
        <f>IF(D38&gt;0,M38/D38*100,"-")</f>
        <v>2.4709937375600757</v>
      </c>
      <c r="O38" s="103">
        <v>2526</v>
      </c>
      <c r="P38" s="103">
        <v>2526</v>
      </c>
      <c r="Q38" s="104">
        <f>IF(D38&gt;0,O38/D38*100,"-")</f>
        <v>12.262731200543715</v>
      </c>
      <c r="R38" s="103">
        <v>262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26</v>
      </c>
      <c r="B39" s="102" t="s">
        <v>318</v>
      </c>
      <c r="C39" s="101" t="s">
        <v>319</v>
      </c>
      <c r="D39" s="103">
        <f>+SUM(E39,+I39)</f>
        <v>31036</v>
      </c>
      <c r="E39" s="103">
        <f>+SUM(G39,+H39)</f>
        <v>1197</v>
      </c>
      <c r="F39" s="104">
        <f>IF(D39&gt;0,E39/D39*100,"-")</f>
        <v>3.8568114447738111</v>
      </c>
      <c r="G39" s="103">
        <v>1197</v>
      </c>
      <c r="H39" s="103">
        <v>0</v>
      </c>
      <c r="I39" s="103">
        <f>+SUM(K39,+M39,+O39)</f>
        <v>29839</v>
      </c>
      <c r="J39" s="104">
        <f>IF(D39&gt;0,I39/D39*100,"-")</f>
        <v>96.143188555226189</v>
      </c>
      <c r="K39" s="103">
        <v>24614</v>
      </c>
      <c r="L39" s="104">
        <f>IF(D39&gt;0,K39/D39*100,"-")</f>
        <v>79.307900502642099</v>
      </c>
      <c r="M39" s="103">
        <v>0</v>
      </c>
      <c r="N39" s="104">
        <f>IF(D39&gt;0,M39/D39*100,"-")</f>
        <v>0</v>
      </c>
      <c r="O39" s="103">
        <v>5225</v>
      </c>
      <c r="P39" s="103">
        <v>5225</v>
      </c>
      <c r="Q39" s="104">
        <f>IF(D39&gt;0,O39/D39*100,"-")</f>
        <v>16.835288052584097</v>
      </c>
      <c r="R39" s="103">
        <v>499</v>
      </c>
      <c r="S39" s="101" t="s">
        <v>257</v>
      </c>
      <c r="T39" s="101"/>
      <c r="U39" s="101"/>
      <c r="V39" s="101"/>
      <c r="W39" s="101"/>
      <c r="X39" s="101" t="s">
        <v>257</v>
      </c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26</v>
      </c>
      <c r="B40" s="102" t="s">
        <v>320</v>
      </c>
      <c r="C40" s="101" t="s">
        <v>321</v>
      </c>
      <c r="D40" s="103">
        <f>+SUM(E40,+I40)</f>
        <v>34596</v>
      </c>
      <c r="E40" s="103">
        <f>+SUM(G40,+H40)</f>
        <v>390</v>
      </c>
      <c r="F40" s="104">
        <f>IF(D40&gt;0,E40/D40*100,"-")</f>
        <v>1.1272979535206382</v>
      </c>
      <c r="G40" s="103">
        <v>390</v>
      </c>
      <c r="H40" s="103">
        <v>0</v>
      </c>
      <c r="I40" s="103">
        <f>+SUM(K40,+M40,+O40)</f>
        <v>34206</v>
      </c>
      <c r="J40" s="104">
        <f>IF(D40&gt;0,I40/D40*100,"-")</f>
        <v>98.872702046479361</v>
      </c>
      <c r="K40" s="103">
        <v>31266</v>
      </c>
      <c r="L40" s="104">
        <f>IF(D40&gt;0,K40/D40*100,"-")</f>
        <v>90.374609781477631</v>
      </c>
      <c r="M40" s="103">
        <v>0</v>
      </c>
      <c r="N40" s="104">
        <f>IF(D40&gt;0,M40/D40*100,"-")</f>
        <v>0</v>
      </c>
      <c r="O40" s="103">
        <v>2940</v>
      </c>
      <c r="P40" s="103">
        <v>176</v>
      </c>
      <c r="Q40" s="104">
        <f>IF(D40&gt;0,O40/D40*100,"-")</f>
        <v>8.4980922650017341</v>
      </c>
      <c r="R40" s="103">
        <v>496</v>
      </c>
      <c r="S40" s="101" t="s">
        <v>257</v>
      </c>
      <c r="T40" s="101"/>
      <c r="U40" s="101"/>
      <c r="V40" s="101"/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26</v>
      </c>
      <c r="B41" s="102" t="s">
        <v>322</v>
      </c>
      <c r="C41" s="101" t="s">
        <v>323</v>
      </c>
      <c r="D41" s="103">
        <f>+SUM(E41,+I41)</f>
        <v>12011</v>
      </c>
      <c r="E41" s="103">
        <f>+SUM(G41,+H41)</f>
        <v>1991</v>
      </c>
      <c r="F41" s="104">
        <f>IF(D41&gt;0,E41/D41*100,"-")</f>
        <v>16.57647156772958</v>
      </c>
      <c r="G41" s="103">
        <v>1991</v>
      </c>
      <c r="H41" s="103">
        <v>0</v>
      </c>
      <c r="I41" s="103">
        <f>+SUM(K41,+M41,+O41)</f>
        <v>10020</v>
      </c>
      <c r="J41" s="104">
        <f>IF(D41&gt;0,I41/D41*100,"-")</f>
        <v>83.423528432270416</v>
      </c>
      <c r="K41" s="103">
        <v>1418</v>
      </c>
      <c r="L41" s="104">
        <f>IF(D41&gt;0,K41/D41*100,"-")</f>
        <v>11.805844642411124</v>
      </c>
      <c r="M41" s="103">
        <v>1003</v>
      </c>
      <c r="N41" s="104">
        <f>IF(D41&gt;0,M41/D41*100,"-")</f>
        <v>8.350678544667387</v>
      </c>
      <c r="O41" s="103">
        <v>7599</v>
      </c>
      <c r="P41" s="103">
        <v>5272</v>
      </c>
      <c r="Q41" s="104">
        <f>IF(D41&gt;0,O41/D41*100,"-")</f>
        <v>63.26700524519191</v>
      </c>
      <c r="R41" s="103">
        <v>132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26</v>
      </c>
      <c r="B42" s="102" t="s">
        <v>324</v>
      </c>
      <c r="C42" s="101" t="s">
        <v>325</v>
      </c>
      <c r="D42" s="103">
        <f>+SUM(E42,+I42)</f>
        <v>19241</v>
      </c>
      <c r="E42" s="103">
        <f>+SUM(G42,+H42)</f>
        <v>1567</v>
      </c>
      <c r="F42" s="104">
        <f>IF(D42&gt;0,E42/D42*100,"-")</f>
        <v>8.14406735616652</v>
      </c>
      <c r="G42" s="103">
        <v>1567</v>
      </c>
      <c r="H42" s="103">
        <v>0</v>
      </c>
      <c r="I42" s="103">
        <f>+SUM(K42,+M42,+O42)</f>
        <v>17674</v>
      </c>
      <c r="J42" s="104">
        <f>IF(D42&gt;0,I42/D42*100,"-")</f>
        <v>91.855932643833484</v>
      </c>
      <c r="K42" s="103">
        <v>12277</v>
      </c>
      <c r="L42" s="104">
        <f>IF(D42&gt;0,K42/D42*100,"-")</f>
        <v>63.806454965958117</v>
      </c>
      <c r="M42" s="103">
        <v>0</v>
      </c>
      <c r="N42" s="104">
        <f>IF(D42&gt;0,M42/D42*100,"-")</f>
        <v>0</v>
      </c>
      <c r="O42" s="103">
        <v>5397</v>
      </c>
      <c r="P42" s="103">
        <v>4776</v>
      </c>
      <c r="Q42" s="104">
        <f>IF(D42&gt;0,O42/D42*100,"-")</f>
        <v>28.049477677875373</v>
      </c>
      <c r="R42" s="103">
        <v>582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26</v>
      </c>
      <c r="B43" s="102" t="s">
        <v>326</v>
      </c>
      <c r="C43" s="101" t="s">
        <v>327</v>
      </c>
      <c r="D43" s="103">
        <f>+SUM(E43,+I43)</f>
        <v>11321</v>
      </c>
      <c r="E43" s="103">
        <f>+SUM(G43,+H43)</f>
        <v>279</v>
      </c>
      <c r="F43" s="104">
        <f>IF(D43&gt;0,E43/D43*100,"-")</f>
        <v>2.4644466036569206</v>
      </c>
      <c r="G43" s="103">
        <v>279</v>
      </c>
      <c r="H43" s="103">
        <v>0</v>
      </c>
      <c r="I43" s="103">
        <f>+SUM(K43,+M43,+O43)</f>
        <v>11042</v>
      </c>
      <c r="J43" s="104">
        <f>IF(D43&gt;0,I43/D43*100,"-")</f>
        <v>97.535553396343076</v>
      </c>
      <c r="K43" s="103">
        <v>6004</v>
      </c>
      <c r="L43" s="104">
        <f>IF(D43&gt;0,K43/D43*100,"-")</f>
        <v>53.034184259341046</v>
      </c>
      <c r="M43" s="103">
        <v>1237</v>
      </c>
      <c r="N43" s="104">
        <f>IF(D43&gt;0,M43/D43*100,"-")</f>
        <v>10.926596590407208</v>
      </c>
      <c r="O43" s="103">
        <v>3801</v>
      </c>
      <c r="P43" s="103">
        <v>1021</v>
      </c>
      <c r="Q43" s="104">
        <f>IF(D43&gt;0,O43/D43*100,"-")</f>
        <v>33.574772546594822</v>
      </c>
      <c r="R43" s="103">
        <v>55</v>
      </c>
      <c r="S43" s="101" t="s">
        <v>257</v>
      </c>
      <c r="T43" s="101"/>
      <c r="U43" s="101"/>
      <c r="V43" s="101"/>
      <c r="W43" s="101" t="s">
        <v>257</v>
      </c>
      <c r="X43" s="101"/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26</v>
      </c>
      <c r="B44" s="102" t="s">
        <v>328</v>
      </c>
      <c r="C44" s="101" t="s">
        <v>329</v>
      </c>
      <c r="D44" s="103">
        <f>+SUM(E44,+I44)</f>
        <v>34160</v>
      </c>
      <c r="E44" s="103">
        <f>+SUM(G44,+H44)</f>
        <v>471</v>
      </c>
      <c r="F44" s="104">
        <f>IF(D44&gt;0,E44/D44*100,"-")</f>
        <v>1.3788056206088992</v>
      </c>
      <c r="G44" s="103">
        <v>471</v>
      </c>
      <c r="H44" s="103">
        <v>0</v>
      </c>
      <c r="I44" s="103">
        <f>+SUM(K44,+M44,+O44)</f>
        <v>33689</v>
      </c>
      <c r="J44" s="104">
        <f>IF(D44&gt;0,I44/D44*100,"-")</f>
        <v>98.621194379391099</v>
      </c>
      <c r="K44" s="103">
        <v>33094</v>
      </c>
      <c r="L44" s="104">
        <f>IF(D44&gt;0,K44/D44*100,"-")</f>
        <v>96.879391100702577</v>
      </c>
      <c r="M44" s="103">
        <v>0</v>
      </c>
      <c r="N44" s="104">
        <f>IF(D44&gt;0,M44/D44*100,"-")</f>
        <v>0</v>
      </c>
      <c r="O44" s="103">
        <v>595</v>
      </c>
      <c r="P44" s="103">
        <v>181</v>
      </c>
      <c r="Q44" s="104">
        <f>IF(D44&gt;0,O44/D44*100,"-")</f>
        <v>1.7418032786885245</v>
      </c>
      <c r="R44" s="103">
        <v>248</v>
      </c>
      <c r="S44" s="101" t="s">
        <v>257</v>
      </c>
      <c r="T44" s="101"/>
      <c r="U44" s="101"/>
      <c r="V44" s="101"/>
      <c r="W44" s="101" t="s">
        <v>257</v>
      </c>
      <c r="X44" s="101"/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26</v>
      </c>
      <c r="B45" s="102" t="s">
        <v>330</v>
      </c>
      <c r="C45" s="101" t="s">
        <v>331</v>
      </c>
      <c r="D45" s="103">
        <f>+SUM(E45,+I45)</f>
        <v>14835</v>
      </c>
      <c r="E45" s="103">
        <f>+SUM(G45,+H45)</f>
        <v>687</v>
      </c>
      <c r="F45" s="104">
        <f>IF(D45&gt;0,E45/D45*100,"-")</f>
        <v>4.6309403437815977</v>
      </c>
      <c r="G45" s="103">
        <v>687</v>
      </c>
      <c r="H45" s="103">
        <v>0</v>
      </c>
      <c r="I45" s="103">
        <f>+SUM(K45,+M45,+O45)</f>
        <v>14148</v>
      </c>
      <c r="J45" s="104">
        <f>IF(D45&gt;0,I45/D45*100,"-")</f>
        <v>95.369059656218397</v>
      </c>
      <c r="K45" s="103">
        <v>10447</v>
      </c>
      <c r="L45" s="104">
        <f>IF(D45&gt;0,K45/D45*100,"-")</f>
        <v>70.421300977418269</v>
      </c>
      <c r="M45" s="103">
        <v>568</v>
      </c>
      <c r="N45" s="104">
        <f>IF(D45&gt;0,M45/D45*100,"-")</f>
        <v>3.8287832827772159</v>
      </c>
      <c r="O45" s="103">
        <v>3133</v>
      </c>
      <c r="P45" s="103">
        <v>3133</v>
      </c>
      <c r="Q45" s="104">
        <f>IF(D45&gt;0,O45/D45*100,"-")</f>
        <v>21.118975396022918</v>
      </c>
      <c r="R45" s="103">
        <v>136</v>
      </c>
      <c r="S45" s="101" t="s">
        <v>257</v>
      </c>
      <c r="T45" s="101"/>
      <c r="U45" s="101"/>
      <c r="V45" s="101"/>
      <c r="W45" s="101" t="s">
        <v>257</v>
      </c>
      <c r="X45" s="101"/>
      <c r="Y45" s="101"/>
      <c r="Z45" s="101"/>
      <c r="AA45" s="189" t="s">
        <v>256</v>
      </c>
      <c r="AB45" s="190"/>
    </row>
    <row r="46" spans="1:28" s="105" customFormat="1" ht="13.5" customHeight="1">
      <c r="A46" s="101" t="s">
        <v>26</v>
      </c>
      <c r="B46" s="102" t="s">
        <v>332</v>
      </c>
      <c r="C46" s="101" t="s">
        <v>333</v>
      </c>
      <c r="D46" s="103">
        <f>+SUM(E46,+I46)</f>
        <v>16478</v>
      </c>
      <c r="E46" s="103">
        <f>+SUM(G46,+H46)</f>
        <v>546</v>
      </c>
      <c r="F46" s="104">
        <f>IF(D46&gt;0,E46/D46*100,"-")</f>
        <v>3.3135089209855564</v>
      </c>
      <c r="G46" s="103">
        <v>546</v>
      </c>
      <c r="H46" s="103">
        <v>0</v>
      </c>
      <c r="I46" s="103">
        <f>+SUM(K46,+M46,+O46)</f>
        <v>15932</v>
      </c>
      <c r="J46" s="104">
        <f>IF(D46&gt;0,I46/D46*100,"-")</f>
        <v>96.686491079014445</v>
      </c>
      <c r="K46" s="103">
        <v>9412</v>
      </c>
      <c r="L46" s="104">
        <f>IF(D46&gt;0,K46/D46*100,"-")</f>
        <v>57.118582352227207</v>
      </c>
      <c r="M46" s="103">
        <v>311</v>
      </c>
      <c r="N46" s="104">
        <f>IF(D46&gt;0,M46/D46*100,"-")</f>
        <v>1.887364971477121</v>
      </c>
      <c r="O46" s="103">
        <v>6209</v>
      </c>
      <c r="P46" s="103">
        <v>4720</v>
      </c>
      <c r="Q46" s="104">
        <f>IF(D46&gt;0,O46/D46*100,"-")</f>
        <v>37.680543755310111</v>
      </c>
      <c r="R46" s="103">
        <v>154</v>
      </c>
      <c r="S46" s="101" t="s">
        <v>257</v>
      </c>
      <c r="T46" s="101"/>
      <c r="U46" s="101"/>
      <c r="V46" s="101"/>
      <c r="W46" s="101" t="s">
        <v>257</v>
      </c>
      <c r="X46" s="101"/>
      <c r="Y46" s="101"/>
      <c r="Z46" s="101"/>
      <c r="AA46" s="189" t="s">
        <v>256</v>
      </c>
      <c r="AB46" s="190"/>
    </row>
    <row r="47" spans="1:28" s="105" customFormat="1" ht="13.5" customHeight="1">
      <c r="A47" s="101" t="s">
        <v>26</v>
      </c>
      <c r="B47" s="102" t="s">
        <v>334</v>
      </c>
      <c r="C47" s="101" t="s">
        <v>335</v>
      </c>
      <c r="D47" s="103">
        <f>+SUM(E47,+I47)</f>
        <v>17427</v>
      </c>
      <c r="E47" s="103">
        <f>+SUM(G47,+H47)</f>
        <v>2004</v>
      </c>
      <c r="F47" s="104">
        <f>IF(D47&gt;0,E47/D47*100,"-")</f>
        <v>11.499397486658633</v>
      </c>
      <c r="G47" s="103">
        <v>1915</v>
      </c>
      <c r="H47" s="103">
        <v>89</v>
      </c>
      <c r="I47" s="103">
        <f>+SUM(K47,+M47,+O47)</f>
        <v>15423</v>
      </c>
      <c r="J47" s="104">
        <f>IF(D47&gt;0,I47/D47*100,"-")</f>
        <v>88.500602513341363</v>
      </c>
      <c r="K47" s="103">
        <v>10969</v>
      </c>
      <c r="L47" s="104">
        <f>IF(D47&gt;0,K47/D47*100,"-")</f>
        <v>62.942560394789695</v>
      </c>
      <c r="M47" s="103">
        <v>1136</v>
      </c>
      <c r="N47" s="104">
        <f>IF(D47&gt;0,M47/D47*100,"-")</f>
        <v>6.5186205313593844</v>
      </c>
      <c r="O47" s="103">
        <v>3318</v>
      </c>
      <c r="P47" s="103">
        <v>1799</v>
      </c>
      <c r="Q47" s="104">
        <f>IF(D47&gt;0,O47/D47*100,"-")</f>
        <v>19.039421587192287</v>
      </c>
      <c r="R47" s="103">
        <v>133</v>
      </c>
      <c r="S47" s="101" t="s">
        <v>257</v>
      </c>
      <c r="T47" s="101"/>
      <c r="U47" s="101"/>
      <c r="V47" s="101"/>
      <c r="W47" s="101" t="s">
        <v>257</v>
      </c>
      <c r="X47" s="101"/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26</v>
      </c>
      <c r="B48" s="102" t="s">
        <v>336</v>
      </c>
      <c r="C48" s="101" t="s">
        <v>337</v>
      </c>
      <c r="D48" s="103">
        <f>+SUM(E48,+I48)</f>
        <v>14144</v>
      </c>
      <c r="E48" s="103">
        <f>+SUM(G48,+H48)</f>
        <v>1943</v>
      </c>
      <c r="F48" s="104">
        <f>IF(D48&gt;0,E48/D48*100,"-")</f>
        <v>13.73727375565611</v>
      </c>
      <c r="G48" s="103">
        <v>1943</v>
      </c>
      <c r="H48" s="103">
        <v>0</v>
      </c>
      <c r="I48" s="103">
        <f>+SUM(K48,+M48,+O48)</f>
        <v>12201</v>
      </c>
      <c r="J48" s="104">
        <f>IF(D48&gt;0,I48/D48*100,"-")</f>
        <v>86.262726244343895</v>
      </c>
      <c r="K48" s="103">
        <v>3976</v>
      </c>
      <c r="L48" s="104">
        <f>IF(D48&gt;0,K48/D48*100,"-")</f>
        <v>28.110859728506789</v>
      </c>
      <c r="M48" s="103">
        <v>785</v>
      </c>
      <c r="N48" s="104">
        <f>IF(D48&gt;0,M48/D48*100,"-")</f>
        <v>5.5500565610859729</v>
      </c>
      <c r="O48" s="103">
        <v>7440</v>
      </c>
      <c r="P48" s="103">
        <v>808</v>
      </c>
      <c r="Q48" s="104">
        <f>IF(D48&gt;0,O48/D48*100,"-")</f>
        <v>52.601809954751133</v>
      </c>
      <c r="R48" s="103">
        <v>146</v>
      </c>
      <c r="S48" s="101" t="s">
        <v>257</v>
      </c>
      <c r="T48" s="101"/>
      <c r="U48" s="101"/>
      <c r="V48" s="101"/>
      <c r="W48" s="101" t="s">
        <v>257</v>
      </c>
      <c r="X48" s="101"/>
      <c r="Y48" s="101"/>
      <c r="Z48" s="101"/>
      <c r="AA48" s="189" t="s">
        <v>256</v>
      </c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8">
    <sortCondition ref="A8:A48"/>
    <sortCondition ref="B8:B48"/>
    <sortCondition ref="C8:C48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兵庫県</v>
      </c>
      <c r="B7" s="107" t="str">
        <f>水洗化人口等!B7</f>
        <v>28000</v>
      </c>
      <c r="C7" s="106" t="s">
        <v>200</v>
      </c>
      <c r="D7" s="108">
        <f>SUM(E7,+H7,+K7)</f>
        <v>291440</v>
      </c>
      <c r="E7" s="108">
        <f>SUM(F7:G7)</f>
        <v>28003</v>
      </c>
      <c r="F7" s="108">
        <f>SUM(F$8:F$207)</f>
        <v>17120</v>
      </c>
      <c r="G7" s="108">
        <f>SUM(G$8:G$207)</f>
        <v>10883</v>
      </c>
      <c r="H7" s="108">
        <f>SUM(I7:J7)</f>
        <v>66900</v>
      </c>
      <c r="I7" s="108">
        <f>SUM(I$8:I$207)</f>
        <v>40540</v>
      </c>
      <c r="J7" s="108">
        <f>SUM(J$8:J$207)</f>
        <v>26360</v>
      </c>
      <c r="K7" s="108">
        <f>SUM(L7:M7)</f>
        <v>196537</v>
      </c>
      <c r="L7" s="108">
        <f>SUM(L$8:L$207)</f>
        <v>18279</v>
      </c>
      <c r="M7" s="108">
        <f>SUM(M$8:M$207)</f>
        <v>178258</v>
      </c>
      <c r="N7" s="108">
        <f>SUM(O7,+V7,+AC7)</f>
        <v>292052</v>
      </c>
      <c r="O7" s="108">
        <f>SUM(P7:U7)</f>
        <v>75940</v>
      </c>
      <c r="P7" s="108">
        <f t="shared" ref="P7:U7" si="0">SUM(P$8:P$207)</f>
        <v>48980</v>
      </c>
      <c r="Q7" s="108">
        <f t="shared" si="0"/>
        <v>0</v>
      </c>
      <c r="R7" s="108">
        <f t="shared" si="0"/>
        <v>0</v>
      </c>
      <c r="S7" s="108">
        <f t="shared" si="0"/>
        <v>26960</v>
      </c>
      <c r="T7" s="108">
        <f t="shared" si="0"/>
        <v>0</v>
      </c>
      <c r="U7" s="108">
        <f t="shared" si="0"/>
        <v>0</v>
      </c>
      <c r="V7" s="108">
        <f>SUM(W7:AB7)</f>
        <v>215501</v>
      </c>
      <c r="W7" s="108">
        <f t="shared" ref="W7:AB7" si="1">SUM(W$8:W$207)</f>
        <v>174530</v>
      </c>
      <c r="X7" s="108">
        <f t="shared" si="1"/>
        <v>0</v>
      </c>
      <c r="Y7" s="108">
        <f t="shared" si="1"/>
        <v>0</v>
      </c>
      <c r="Z7" s="108">
        <f t="shared" si="1"/>
        <v>40971</v>
      </c>
      <c r="AA7" s="108">
        <f t="shared" si="1"/>
        <v>0</v>
      </c>
      <c r="AB7" s="108">
        <f t="shared" si="1"/>
        <v>0</v>
      </c>
      <c r="AC7" s="108">
        <f>SUM(AD7:AE7)</f>
        <v>611</v>
      </c>
      <c r="AD7" s="108">
        <f>SUM(AD$8:AD$207)</f>
        <v>611</v>
      </c>
      <c r="AE7" s="108">
        <f>SUM(AE$8:AE$207)</f>
        <v>0</v>
      </c>
      <c r="AF7" s="108">
        <f>SUM(AG7:AI7)</f>
        <v>7050</v>
      </c>
      <c r="AG7" s="108">
        <f>SUM(AG$8:AG$207)</f>
        <v>7050</v>
      </c>
      <c r="AH7" s="108">
        <f>SUM(AH$8:AH$207)</f>
        <v>0</v>
      </c>
      <c r="AI7" s="108">
        <f>SUM(AI$8:AI$207)</f>
        <v>0</v>
      </c>
      <c r="AJ7" s="108">
        <f>SUM(AK7:AS7)</f>
        <v>8111</v>
      </c>
      <c r="AK7" s="108">
        <f t="shared" ref="AK7:AS7" si="2">SUM(AK$8:AK$207)</f>
        <v>1264</v>
      </c>
      <c r="AL7" s="108">
        <f t="shared" si="2"/>
        <v>0</v>
      </c>
      <c r="AM7" s="108">
        <f t="shared" si="2"/>
        <v>1967</v>
      </c>
      <c r="AN7" s="108">
        <f t="shared" si="2"/>
        <v>2215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48</v>
      </c>
      <c r="AS7" s="108">
        <f t="shared" si="2"/>
        <v>2617</v>
      </c>
      <c r="AT7" s="108">
        <f>SUM(AU7:AY7)</f>
        <v>203</v>
      </c>
      <c r="AU7" s="108">
        <f>SUM(AU$8:AU$207)</f>
        <v>203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458</v>
      </c>
      <c r="BA7" s="108">
        <f>SUM(BA$8:BA$207)</f>
        <v>458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26</v>
      </c>
      <c r="B8" s="113" t="s">
        <v>254</v>
      </c>
      <c r="C8" s="101" t="s">
        <v>255</v>
      </c>
      <c r="D8" s="103">
        <f>SUM(E8,+H8,+K8)</f>
        <v>18346</v>
      </c>
      <c r="E8" s="103">
        <f>SUM(F8:G8)</f>
        <v>1417</v>
      </c>
      <c r="F8" s="103">
        <v>1417</v>
      </c>
      <c r="G8" s="103">
        <v>0</v>
      </c>
      <c r="H8" s="103">
        <f>SUM(I8:J8)</f>
        <v>30</v>
      </c>
      <c r="I8" s="103">
        <v>30</v>
      </c>
      <c r="J8" s="103">
        <v>0</v>
      </c>
      <c r="K8" s="103">
        <f>SUM(L8:M8)</f>
        <v>16899</v>
      </c>
      <c r="L8" s="103">
        <v>737</v>
      </c>
      <c r="M8" s="103">
        <v>16162</v>
      </c>
      <c r="N8" s="103">
        <f>SUM(O8,+V8,+AC8)</f>
        <v>18402</v>
      </c>
      <c r="O8" s="103">
        <f>SUM(P8:U8)</f>
        <v>2184</v>
      </c>
      <c r="P8" s="103">
        <v>2184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16162</v>
      </c>
      <c r="W8" s="103">
        <v>16162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56</v>
      </c>
      <c r="AD8" s="103">
        <v>56</v>
      </c>
      <c r="AE8" s="103">
        <v>0</v>
      </c>
      <c r="AF8" s="103">
        <f>SUM(AG8:AI8)</f>
        <v>56</v>
      </c>
      <c r="AG8" s="103">
        <v>56</v>
      </c>
      <c r="AH8" s="103">
        <v>0</v>
      </c>
      <c r="AI8" s="103">
        <v>0</v>
      </c>
      <c r="AJ8" s="103">
        <f>SUM(AK8:AS8)</f>
        <v>56</v>
      </c>
      <c r="AK8" s="103">
        <v>0</v>
      </c>
      <c r="AL8" s="103">
        <v>0</v>
      </c>
      <c r="AM8" s="103">
        <v>9</v>
      </c>
      <c r="AN8" s="103">
        <v>0</v>
      </c>
      <c r="AO8" s="103">
        <v>0</v>
      </c>
      <c r="AP8" s="103">
        <v>0</v>
      </c>
      <c r="AQ8" s="103">
        <v>0</v>
      </c>
      <c r="AR8" s="103">
        <v>47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26</v>
      </c>
      <c r="B9" s="113" t="s">
        <v>258</v>
      </c>
      <c r="C9" s="101" t="s">
        <v>259</v>
      </c>
      <c r="D9" s="103">
        <f>SUM(E9,+H9,+K9)</f>
        <v>24902</v>
      </c>
      <c r="E9" s="103">
        <f>SUM(F9:G9)</f>
        <v>5837</v>
      </c>
      <c r="F9" s="103">
        <v>5837</v>
      </c>
      <c r="G9" s="103">
        <v>0</v>
      </c>
      <c r="H9" s="103">
        <f>SUM(I9:J9)</f>
        <v>578</v>
      </c>
      <c r="I9" s="103">
        <v>578</v>
      </c>
      <c r="J9" s="103">
        <v>0</v>
      </c>
      <c r="K9" s="103">
        <f>SUM(L9:M9)</f>
        <v>18487</v>
      </c>
      <c r="L9" s="103">
        <v>1314</v>
      </c>
      <c r="M9" s="103">
        <v>17173</v>
      </c>
      <c r="N9" s="103">
        <f>SUM(O9,+V9,+AC9)</f>
        <v>24902</v>
      </c>
      <c r="O9" s="103">
        <f>SUM(P9:U9)</f>
        <v>7729</v>
      </c>
      <c r="P9" s="103">
        <v>7729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17173</v>
      </c>
      <c r="W9" s="103">
        <v>17173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770</v>
      </c>
      <c r="AG9" s="103">
        <v>770</v>
      </c>
      <c r="AH9" s="103">
        <v>0</v>
      </c>
      <c r="AI9" s="103">
        <v>0</v>
      </c>
      <c r="AJ9" s="103">
        <f>SUM(AK9:AS9)</f>
        <v>770</v>
      </c>
      <c r="AK9" s="103">
        <v>0</v>
      </c>
      <c r="AL9" s="103">
        <v>0</v>
      </c>
      <c r="AM9" s="103">
        <v>632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138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26</v>
      </c>
      <c r="B10" s="113" t="s">
        <v>260</v>
      </c>
      <c r="C10" s="101" t="s">
        <v>261</v>
      </c>
      <c r="D10" s="103">
        <f>SUM(E10,+H10,+K10)</f>
        <v>5093</v>
      </c>
      <c r="E10" s="103">
        <f>SUM(F10:G10)</f>
        <v>0</v>
      </c>
      <c r="F10" s="103">
        <v>0</v>
      </c>
      <c r="G10" s="103">
        <v>0</v>
      </c>
      <c r="H10" s="103">
        <f>SUM(I10:J10)</f>
        <v>899</v>
      </c>
      <c r="I10" s="103">
        <v>899</v>
      </c>
      <c r="J10" s="103">
        <v>0</v>
      </c>
      <c r="K10" s="103">
        <f>SUM(L10:M10)</f>
        <v>4194</v>
      </c>
      <c r="L10" s="103">
        <v>0</v>
      </c>
      <c r="M10" s="103">
        <v>4194</v>
      </c>
      <c r="N10" s="103">
        <f>SUM(O10,+V10,+AC10)</f>
        <v>5093</v>
      </c>
      <c r="O10" s="103">
        <f>SUM(P10:U10)</f>
        <v>899</v>
      </c>
      <c r="P10" s="103">
        <v>0</v>
      </c>
      <c r="Q10" s="103">
        <v>0</v>
      </c>
      <c r="R10" s="103">
        <v>0</v>
      </c>
      <c r="S10" s="103">
        <v>899</v>
      </c>
      <c r="T10" s="103">
        <v>0</v>
      </c>
      <c r="U10" s="103">
        <v>0</v>
      </c>
      <c r="V10" s="103">
        <f>SUM(W10:AB10)</f>
        <v>4194</v>
      </c>
      <c r="W10" s="103">
        <v>0</v>
      </c>
      <c r="X10" s="103">
        <v>0</v>
      </c>
      <c r="Y10" s="103">
        <v>0</v>
      </c>
      <c r="Z10" s="103">
        <v>4194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26</v>
      </c>
      <c r="B11" s="113" t="s">
        <v>262</v>
      </c>
      <c r="C11" s="101" t="s">
        <v>263</v>
      </c>
      <c r="D11" s="103">
        <f>SUM(E11,+H11,+K11)</f>
        <v>3548</v>
      </c>
      <c r="E11" s="103">
        <f>SUM(F11:G11)</f>
        <v>0</v>
      </c>
      <c r="F11" s="103">
        <v>0</v>
      </c>
      <c r="G11" s="103">
        <v>0</v>
      </c>
      <c r="H11" s="103">
        <f>SUM(I11:J11)</f>
        <v>1455</v>
      </c>
      <c r="I11" s="103">
        <v>1455</v>
      </c>
      <c r="J11" s="103">
        <v>0</v>
      </c>
      <c r="K11" s="103">
        <f>SUM(L11:M11)</f>
        <v>2093</v>
      </c>
      <c r="L11" s="103">
        <v>0</v>
      </c>
      <c r="M11" s="103">
        <v>2093</v>
      </c>
      <c r="N11" s="103">
        <f>SUM(O11,+V11,+AC11)</f>
        <v>3548</v>
      </c>
      <c r="O11" s="103">
        <f>SUM(P11:U11)</f>
        <v>1455</v>
      </c>
      <c r="P11" s="103">
        <v>0</v>
      </c>
      <c r="Q11" s="103">
        <v>0</v>
      </c>
      <c r="R11" s="103">
        <v>0</v>
      </c>
      <c r="S11" s="103">
        <v>1455</v>
      </c>
      <c r="T11" s="103">
        <v>0</v>
      </c>
      <c r="U11" s="103">
        <v>0</v>
      </c>
      <c r="V11" s="103">
        <f>SUM(W11:AB11)</f>
        <v>2093</v>
      </c>
      <c r="W11" s="103">
        <v>0</v>
      </c>
      <c r="X11" s="103">
        <v>0</v>
      </c>
      <c r="Y11" s="103">
        <v>0</v>
      </c>
      <c r="Z11" s="103">
        <v>2093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26</v>
      </c>
      <c r="B12" s="113" t="s">
        <v>264</v>
      </c>
      <c r="C12" s="101" t="s">
        <v>265</v>
      </c>
      <c r="D12" s="103">
        <f>SUM(E12,+H12,+K12)</f>
        <v>2153</v>
      </c>
      <c r="E12" s="103">
        <f>SUM(F12:G12)</f>
        <v>0</v>
      </c>
      <c r="F12" s="103">
        <v>0</v>
      </c>
      <c r="G12" s="103">
        <v>0</v>
      </c>
      <c r="H12" s="103">
        <f>SUM(I12:J12)</f>
        <v>935</v>
      </c>
      <c r="I12" s="103">
        <v>935</v>
      </c>
      <c r="J12" s="103">
        <v>0</v>
      </c>
      <c r="K12" s="103">
        <f>SUM(L12:M12)</f>
        <v>1218</v>
      </c>
      <c r="L12" s="103">
        <v>143</v>
      </c>
      <c r="M12" s="103">
        <v>1075</v>
      </c>
      <c r="N12" s="103">
        <f>SUM(O12,+V12,+AC12)</f>
        <v>2153</v>
      </c>
      <c r="O12" s="103">
        <f>SUM(P12:U12)</f>
        <v>1078</v>
      </c>
      <c r="P12" s="103">
        <v>0</v>
      </c>
      <c r="Q12" s="103">
        <v>0</v>
      </c>
      <c r="R12" s="103">
        <v>0</v>
      </c>
      <c r="S12" s="103">
        <v>1078</v>
      </c>
      <c r="T12" s="103">
        <v>0</v>
      </c>
      <c r="U12" s="103">
        <v>0</v>
      </c>
      <c r="V12" s="103">
        <f>SUM(W12:AB12)</f>
        <v>1075</v>
      </c>
      <c r="W12" s="103">
        <v>0</v>
      </c>
      <c r="X12" s="103">
        <v>0</v>
      </c>
      <c r="Y12" s="103">
        <v>0</v>
      </c>
      <c r="Z12" s="103">
        <v>1075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26</v>
      </c>
      <c r="B13" s="113" t="s">
        <v>266</v>
      </c>
      <c r="C13" s="101" t="s">
        <v>267</v>
      </c>
      <c r="D13" s="103">
        <f>SUM(E13,+H13,+K13)</f>
        <v>15682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15682</v>
      </c>
      <c r="L13" s="103">
        <v>2440</v>
      </c>
      <c r="M13" s="103">
        <v>13242</v>
      </c>
      <c r="N13" s="103">
        <f>SUM(O13,+V13,+AC13)</f>
        <v>15682</v>
      </c>
      <c r="O13" s="103">
        <f>SUM(P13:U13)</f>
        <v>2440</v>
      </c>
      <c r="P13" s="103">
        <v>2440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13242</v>
      </c>
      <c r="W13" s="103">
        <v>13242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635</v>
      </c>
      <c r="AG13" s="103">
        <v>635</v>
      </c>
      <c r="AH13" s="103">
        <v>0</v>
      </c>
      <c r="AI13" s="103">
        <v>0</v>
      </c>
      <c r="AJ13" s="103">
        <f>SUM(AK13:AS13)</f>
        <v>635</v>
      </c>
      <c r="AK13" s="103">
        <v>0</v>
      </c>
      <c r="AL13" s="103">
        <v>0</v>
      </c>
      <c r="AM13" s="103">
        <v>21</v>
      </c>
      <c r="AN13" s="103">
        <v>614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26</v>
      </c>
      <c r="B14" s="113" t="s">
        <v>268</v>
      </c>
      <c r="C14" s="101" t="s">
        <v>269</v>
      </c>
      <c r="D14" s="103">
        <f>SUM(E14,+H14,+K14)</f>
        <v>43</v>
      </c>
      <c r="E14" s="103">
        <f>SUM(F14:G14)</f>
        <v>0</v>
      </c>
      <c r="F14" s="103">
        <v>0</v>
      </c>
      <c r="G14" s="103">
        <v>0</v>
      </c>
      <c r="H14" s="103">
        <f>SUM(I14:J14)</f>
        <v>43</v>
      </c>
      <c r="I14" s="103">
        <v>15</v>
      </c>
      <c r="J14" s="103">
        <v>28</v>
      </c>
      <c r="K14" s="103">
        <f>SUM(L14:M14)</f>
        <v>0</v>
      </c>
      <c r="L14" s="103">
        <v>0</v>
      </c>
      <c r="M14" s="103">
        <v>0</v>
      </c>
      <c r="N14" s="103">
        <f>SUM(O14,+V14,+AC14)</f>
        <v>43</v>
      </c>
      <c r="O14" s="103">
        <f>SUM(P14:U14)</f>
        <v>15</v>
      </c>
      <c r="P14" s="103">
        <v>15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28</v>
      </c>
      <c r="W14" s="103">
        <v>28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26</v>
      </c>
      <c r="B15" s="113" t="s">
        <v>270</v>
      </c>
      <c r="C15" s="101" t="s">
        <v>271</v>
      </c>
      <c r="D15" s="103">
        <f>SUM(E15,+H15,+K15)</f>
        <v>791</v>
      </c>
      <c r="E15" s="103">
        <f>SUM(F15:G15)</f>
        <v>0</v>
      </c>
      <c r="F15" s="103">
        <v>0</v>
      </c>
      <c r="G15" s="103">
        <v>0</v>
      </c>
      <c r="H15" s="103">
        <f>SUM(I15:J15)</f>
        <v>357</v>
      </c>
      <c r="I15" s="103">
        <v>357</v>
      </c>
      <c r="J15" s="103">
        <v>0</v>
      </c>
      <c r="K15" s="103">
        <f>SUM(L15:M15)</f>
        <v>434</v>
      </c>
      <c r="L15" s="103">
        <v>0</v>
      </c>
      <c r="M15" s="103">
        <v>434</v>
      </c>
      <c r="N15" s="103">
        <f>SUM(O15,+V15,+AC15)</f>
        <v>791</v>
      </c>
      <c r="O15" s="103">
        <f>SUM(P15:U15)</f>
        <v>357</v>
      </c>
      <c r="P15" s="103">
        <v>0</v>
      </c>
      <c r="Q15" s="103">
        <v>0</v>
      </c>
      <c r="R15" s="103">
        <v>0</v>
      </c>
      <c r="S15" s="103">
        <v>357</v>
      </c>
      <c r="T15" s="103">
        <v>0</v>
      </c>
      <c r="U15" s="103">
        <v>0</v>
      </c>
      <c r="V15" s="103">
        <f>SUM(W15:AB15)</f>
        <v>434</v>
      </c>
      <c r="W15" s="103">
        <v>0</v>
      </c>
      <c r="X15" s="103">
        <v>0</v>
      </c>
      <c r="Y15" s="103">
        <v>0</v>
      </c>
      <c r="Z15" s="103">
        <v>434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26</v>
      </c>
      <c r="B16" s="113" t="s">
        <v>272</v>
      </c>
      <c r="C16" s="101" t="s">
        <v>273</v>
      </c>
      <c r="D16" s="103">
        <f>SUM(E16,+H16,+K16)</f>
        <v>1392</v>
      </c>
      <c r="E16" s="103">
        <f>SUM(F16:G16)</f>
        <v>330</v>
      </c>
      <c r="F16" s="103">
        <v>330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1062</v>
      </c>
      <c r="L16" s="103">
        <v>0</v>
      </c>
      <c r="M16" s="103">
        <v>1062</v>
      </c>
      <c r="N16" s="103">
        <f>SUM(O16,+V16,+AC16)</f>
        <v>1392</v>
      </c>
      <c r="O16" s="103">
        <f>SUM(P16:U16)</f>
        <v>330</v>
      </c>
      <c r="P16" s="103">
        <v>0</v>
      </c>
      <c r="Q16" s="103">
        <v>0</v>
      </c>
      <c r="R16" s="103">
        <v>0</v>
      </c>
      <c r="S16" s="103">
        <v>330</v>
      </c>
      <c r="T16" s="103">
        <v>0</v>
      </c>
      <c r="U16" s="103">
        <v>0</v>
      </c>
      <c r="V16" s="103">
        <f>SUM(W16:AB16)</f>
        <v>1062</v>
      </c>
      <c r="W16" s="103">
        <v>0</v>
      </c>
      <c r="X16" s="103">
        <v>0</v>
      </c>
      <c r="Y16" s="103">
        <v>0</v>
      </c>
      <c r="Z16" s="103">
        <v>1062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26</v>
      </c>
      <c r="B17" s="113" t="s">
        <v>274</v>
      </c>
      <c r="C17" s="101" t="s">
        <v>275</v>
      </c>
      <c r="D17" s="103">
        <f>SUM(E17,+H17,+K17)</f>
        <v>5052</v>
      </c>
      <c r="E17" s="103">
        <f>SUM(F17:G17)</f>
        <v>0</v>
      </c>
      <c r="F17" s="103">
        <v>0</v>
      </c>
      <c r="G17" s="103">
        <v>0</v>
      </c>
      <c r="H17" s="103">
        <f>SUM(I17:J17)</f>
        <v>2573</v>
      </c>
      <c r="I17" s="103">
        <v>2573</v>
      </c>
      <c r="J17" s="103">
        <v>0</v>
      </c>
      <c r="K17" s="103">
        <f>SUM(L17:M17)</f>
        <v>2479</v>
      </c>
      <c r="L17" s="103">
        <v>0</v>
      </c>
      <c r="M17" s="103">
        <v>2479</v>
      </c>
      <c r="N17" s="103">
        <f>SUM(O17,+V17,+AC17)</f>
        <v>5052</v>
      </c>
      <c r="O17" s="103">
        <f>SUM(P17:U17)</f>
        <v>2573</v>
      </c>
      <c r="P17" s="103">
        <v>0</v>
      </c>
      <c r="Q17" s="103">
        <v>0</v>
      </c>
      <c r="R17" s="103">
        <v>0</v>
      </c>
      <c r="S17" s="103">
        <v>2573</v>
      </c>
      <c r="T17" s="103">
        <v>0</v>
      </c>
      <c r="U17" s="103">
        <v>0</v>
      </c>
      <c r="V17" s="103">
        <f>SUM(W17:AB17)</f>
        <v>2479</v>
      </c>
      <c r="W17" s="103">
        <v>0</v>
      </c>
      <c r="X17" s="103">
        <v>0</v>
      </c>
      <c r="Y17" s="103">
        <v>0</v>
      </c>
      <c r="Z17" s="103">
        <v>2479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26</v>
      </c>
      <c r="B18" s="113" t="s">
        <v>276</v>
      </c>
      <c r="C18" s="101" t="s">
        <v>277</v>
      </c>
      <c r="D18" s="103">
        <f>SUM(E18,+H18,+K18)</f>
        <v>34784</v>
      </c>
      <c r="E18" s="103">
        <f>SUM(F18:G18)</f>
        <v>5711</v>
      </c>
      <c r="F18" s="103">
        <v>5711</v>
      </c>
      <c r="G18" s="103">
        <v>0</v>
      </c>
      <c r="H18" s="103">
        <f>SUM(I18:J18)</f>
        <v>10498</v>
      </c>
      <c r="I18" s="103">
        <v>10498</v>
      </c>
      <c r="J18" s="103">
        <v>0</v>
      </c>
      <c r="K18" s="103">
        <f>SUM(L18:M18)</f>
        <v>18575</v>
      </c>
      <c r="L18" s="103">
        <v>0</v>
      </c>
      <c r="M18" s="103">
        <v>18575</v>
      </c>
      <c r="N18" s="103">
        <f>SUM(O18,+V18,+AC18)</f>
        <v>34784</v>
      </c>
      <c r="O18" s="103">
        <f>SUM(P18:U18)</f>
        <v>16209</v>
      </c>
      <c r="P18" s="103">
        <v>0</v>
      </c>
      <c r="Q18" s="103">
        <v>0</v>
      </c>
      <c r="R18" s="103">
        <v>0</v>
      </c>
      <c r="S18" s="103">
        <v>16209</v>
      </c>
      <c r="T18" s="103">
        <v>0</v>
      </c>
      <c r="U18" s="103">
        <v>0</v>
      </c>
      <c r="V18" s="103">
        <f>SUM(W18:AB18)</f>
        <v>18575</v>
      </c>
      <c r="W18" s="103">
        <v>0</v>
      </c>
      <c r="X18" s="103">
        <v>0</v>
      </c>
      <c r="Y18" s="103">
        <v>0</v>
      </c>
      <c r="Z18" s="103">
        <v>18575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26</v>
      </c>
      <c r="B19" s="113" t="s">
        <v>278</v>
      </c>
      <c r="C19" s="101" t="s">
        <v>279</v>
      </c>
      <c r="D19" s="103">
        <f>SUM(E19,+H19,+K19)</f>
        <v>1579</v>
      </c>
      <c r="E19" s="103">
        <f>SUM(F19:G19)</f>
        <v>539</v>
      </c>
      <c r="F19" s="103">
        <v>539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1040</v>
      </c>
      <c r="L19" s="103">
        <v>0</v>
      </c>
      <c r="M19" s="103">
        <v>1040</v>
      </c>
      <c r="N19" s="103">
        <f>SUM(O19,+V19,+AC19)</f>
        <v>1579</v>
      </c>
      <c r="O19" s="103">
        <f>SUM(P19:U19)</f>
        <v>539</v>
      </c>
      <c r="P19" s="103">
        <v>0</v>
      </c>
      <c r="Q19" s="103">
        <v>0</v>
      </c>
      <c r="R19" s="103">
        <v>0</v>
      </c>
      <c r="S19" s="103">
        <v>539</v>
      </c>
      <c r="T19" s="103">
        <v>0</v>
      </c>
      <c r="U19" s="103">
        <v>0</v>
      </c>
      <c r="V19" s="103">
        <f>SUM(W19:AB19)</f>
        <v>1040</v>
      </c>
      <c r="W19" s="103">
        <v>0</v>
      </c>
      <c r="X19" s="103">
        <v>0</v>
      </c>
      <c r="Y19" s="103">
        <v>0</v>
      </c>
      <c r="Z19" s="103">
        <v>1040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26</v>
      </c>
      <c r="B20" s="113" t="s">
        <v>280</v>
      </c>
      <c r="C20" s="101" t="s">
        <v>281</v>
      </c>
      <c r="D20" s="103">
        <f>SUM(E20,+H20,+K20)</f>
        <v>6368</v>
      </c>
      <c r="E20" s="103">
        <f>SUM(F20:G20)</f>
        <v>0</v>
      </c>
      <c r="F20" s="103">
        <v>0</v>
      </c>
      <c r="G20" s="103">
        <v>0</v>
      </c>
      <c r="H20" s="103">
        <f>SUM(I20:J20)</f>
        <v>2561</v>
      </c>
      <c r="I20" s="103">
        <v>2561</v>
      </c>
      <c r="J20" s="103">
        <v>0</v>
      </c>
      <c r="K20" s="103">
        <f>SUM(L20:M20)</f>
        <v>3807</v>
      </c>
      <c r="L20" s="103">
        <v>186</v>
      </c>
      <c r="M20" s="103">
        <v>3621</v>
      </c>
      <c r="N20" s="103">
        <f>SUM(O20,+V20,+AC20)</f>
        <v>6368</v>
      </c>
      <c r="O20" s="103">
        <f>SUM(P20:U20)</f>
        <v>2747</v>
      </c>
      <c r="P20" s="103">
        <v>2747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3621</v>
      </c>
      <c r="W20" s="103">
        <v>3621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16</v>
      </c>
      <c r="AG20" s="103">
        <v>16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16</v>
      </c>
      <c r="AU20" s="103">
        <v>16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23</v>
      </c>
      <c r="BA20" s="103">
        <v>23</v>
      </c>
      <c r="BB20" s="103">
        <v>0</v>
      </c>
      <c r="BC20" s="103">
        <v>0</v>
      </c>
    </row>
    <row r="21" spans="1:55" s="105" customFormat="1" ht="13.5" customHeight="1">
      <c r="A21" s="115" t="s">
        <v>26</v>
      </c>
      <c r="B21" s="113" t="s">
        <v>282</v>
      </c>
      <c r="C21" s="101" t="s">
        <v>283</v>
      </c>
      <c r="D21" s="103">
        <f>SUM(E21,+H21,+K21)</f>
        <v>3870</v>
      </c>
      <c r="E21" s="103">
        <f>SUM(F21:G21)</f>
        <v>0</v>
      </c>
      <c r="F21" s="103">
        <v>0</v>
      </c>
      <c r="G21" s="103">
        <v>0</v>
      </c>
      <c r="H21" s="103">
        <f>SUM(I21:J21)</f>
        <v>804</v>
      </c>
      <c r="I21" s="103">
        <v>804</v>
      </c>
      <c r="J21" s="103">
        <v>0</v>
      </c>
      <c r="K21" s="103">
        <f>SUM(L21:M21)</f>
        <v>3066</v>
      </c>
      <c r="L21" s="103">
        <v>0</v>
      </c>
      <c r="M21" s="103">
        <v>3066</v>
      </c>
      <c r="N21" s="103">
        <f>SUM(O21,+V21,+AC21)</f>
        <v>3870</v>
      </c>
      <c r="O21" s="103">
        <f>SUM(P21:U21)</f>
        <v>804</v>
      </c>
      <c r="P21" s="103">
        <v>804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3066</v>
      </c>
      <c r="W21" s="103">
        <v>3066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202</v>
      </c>
      <c r="AG21" s="103">
        <v>202</v>
      </c>
      <c r="AH21" s="103">
        <v>0</v>
      </c>
      <c r="AI21" s="103">
        <v>0</v>
      </c>
      <c r="AJ21" s="103">
        <f>SUM(AK21:AS21)</f>
        <v>202</v>
      </c>
      <c r="AK21" s="103">
        <v>0</v>
      </c>
      <c r="AL21" s="103">
        <v>0</v>
      </c>
      <c r="AM21" s="103">
        <v>202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26</v>
      </c>
      <c r="B22" s="113" t="s">
        <v>284</v>
      </c>
      <c r="C22" s="101" t="s">
        <v>285</v>
      </c>
      <c r="D22" s="103">
        <f>SUM(E22,+H22,+K22)</f>
        <v>10031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10031</v>
      </c>
      <c r="L22" s="103">
        <v>3312</v>
      </c>
      <c r="M22" s="103">
        <v>6719</v>
      </c>
      <c r="N22" s="103">
        <f>SUM(O22,+V22,+AC22)</f>
        <v>10031</v>
      </c>
      <c r="O22" s="103">
        <f>SUM(P22:U22)</f>
        <v>3312</v>
      </c>
      <c r="P22" s="103">
        <v>3312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6719</v>
      </c>
      <c r="W22" s="103">
        <v>6719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317</v>
      </c>
      <c r="AG22" s="103">
        <v>317</v>
      </c>
      <c r="AH22" s="103">
        <v>0</v>
      </c>
      <c r="AI22" s="103">
        <v>0</v>
      </c>
      <c r="AJ22" s="103">
        <f>SUM(AK22:AS22)</f>
        <v>317</v>
      </c>
      <c r="AK22" s="103">
        <v>0</v>
      </c>
      <c r="AL22" s="103">
        <v>0</v>
      </c>
      <c r="AM22" s="103">
        <v>317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26</v>
      </c>
      <c r="B23" s="113" t="s">
        <v>286</v>
      </c>
      <c r="C23" s="101" t="s">
        <v>287</v>
      </c>
      <c r="D23" s="103">
        <f>SUM(E23,+H23,+K23)</f>
        <v>9998</v>
      </c>
      <c r="E23" s="103">
        <f>SUM(F23:G23)</f>
        <v>705</v>
      </c>
      <c r="F23" s="103">
        <v>705</v>
      </c>
      <c r="G23" s="103">
        <v>0</v>
      </c>
      <c r="H23" s="103">
        <f>SUM(I23:J23)</f>
        <v>2786</v>
      </c>
      <c r="I23" s="103">
        <v>2786</v>
      </c>
      <c r="J23" s="103">
        <v>0</v>
      </c>
      <c r="K23" s="103">
        <f>SUM(L23:M23)</f>
        <v>6507</v>
      </c>
      <c r="L23" s="103">
        <v>0</v>
      </c>
      <c r="M23" s="103">
        <v>6507</v>
      </c>
      <c r="N23" s="103">
        <f>SUM(O23,+V23,+AC23)</f>
        <v>9999</v>
      </c>
      <c r="O23" s="103">
        <f>SUM(P23:U23)</f>
        <v>3492</v>
      </c>
      <c r="P23" s="103">
        <v>3492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6507</v>
      </c>
      <c r="W23" s="103">
        <v>6507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375</v>
      </c>
      <c r="AG23" s="103">
        <v>375</v>
      </c>
      <c r="AH23" s="103">
        <v>0</v>
      </c>
      <c r="AI23" s="103">
        <v>0</v>
      </c>
      <c r="AJ23" s="103">
        <f>SUM(AK23:AS23)</f>
        <v>375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375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26</v>
      </c>
      <c r="B24" s="113" t="s">
        <v>288</v>
      </c>
      <c r="C24" s="101" t="s">
        <v>289</v>
      </c>
      <c r="D24" s="103">
        <f>SUM(E24,+H24,+K24)</f>
        <v>2028</v>
      </c>
      <c r="E24" s="103">
        <f>SUM(F24:G24)</f>
        <v>0</v>
      </c>
      <c r="F24" s="103">
        <v>0</v>
      </c>
      <c r="G24" s="103">
        <v>0</v>
      </c>
      <c r="H24" s="103">
        <f>SUM(I24:J24)</f>
        <v>1132</v>
      </c>
      <c r="I24" s="103">
        <v>1132</v>
      </c>
      <c r="J24" s="103">
        <v>0</v>
      </c>
      <c r="K24" s="103">
        <f>SUM(L24:M24)</f>
        <v>896</v>
      </c>
      <c r="L24" s="103">
        <v>0</v>
      </c>
      <c r="M24" s="103">
        <v>896</v>
      </c>
      <c r="N24" s="103">
        <f>SUM(O24,+V24,+AC24)</f>
        <v>2028</v>
      </c>
      <c r="O24" s="103">
        <f>SUM(P24:U24)</f>
        <v>1132</v>
      </c>
      <c r="P24" s="103">
        <v>0</v>
      </c>
      <c r="Q24" s="103">
        <v>0</v>
      </c>
      <c r="R24" s="103">
        <v>0</v>
      </c>
      <c r="S24" s="103">
        <v>1132</v>
      </c>
      <c r="T24" s="103">
        <v>0</v>
      </c>
      <c r="U24" s="103">
        <v>0</v>
      </c>
      <c r="V24" s="103">
        <f>SUM(W24:AB24)</f>
        <v>896</v>
      </c>
      <c r="W24" s="103">
        <v>0</v>
      </c>
      <c r="X24" s="103">
        <v>0</v>
      </c>
      <c r="Y24" s="103">
        <v>0</v>
      </c>
      <c r="Z24" s="103">
        <v>896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26</v>
      </c>
      <c r="B25" s="113" t="s">
        <v>290</v>
      </c>
      <c r="C25" s="101" t="s">
        <v>291</v>
      </c>
      <c r="D25" s="103">
        <f>SUM(E25,+H25,+K25)</f>
        <v>5667</v>
      </c>
      <c r="E25" s="103">
        <f>SUM(F25:G25)</f>
        <v>0</v>
      </c>
      <c r="F25" s="103">
        <v>0</v>
      </c>
      <c r="G25" s="103">
        <v>0</v>
      </c>
      <c r="H25" s="103">
        <f>SUM(I25:J25)</f>
        <v>1592</v>
      </c>
      <c r="I25" s="103">
        <v>1592</v>
      </c>
      <c r="J25" s="103">
        <v>0</v>
      </c>
      <c r="K25" s="103">
        <f>SUM(L25:M25)</f>
        <v>4075</v>
      </c>
      <c r="L25" s="103">
        <v>0</v>
      </c>
      <c r="M25" s="103">
        <v>4075</v>
      </c>
      <c r="N25" s="103">
        <f>SUM(O25,+V25,+AC25)</f>
        <v>5667</v>
      </c>
      <c r="O25" s="103">
        <f>SUM(P25:U25)</f>
        <v>1592</v>
      </c>
      <c r="P25" s="103">
        <v>1592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4075</v>
      </c>
      <c r="W25" s="103">
        <v>4075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21</v>
      </c>
      <c r="AG25" s="103">
        <v>21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21</v>
      </c>
      <c r="AU25" s="103">
        <v>21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26</v>
      </c>
      <c r="B26" s="113" t="s">
        <v>292</v>
      </c>
      <c r="C26" s="101" t="s">
        <v>293</v>
      </c>
      <c r="D26" s="103">
        <f>SUM(E26,+H26,+K26)</f>
        <v>10221</v>
      </c>
      <c r="E26" s="103">
        <f>SUM(F26:G26)</f>
        <v>0</v>
      </c>
      <c r="F26" s="103">
        <v>0</v>
      </c>
      <c r="G26" s="103">
        <v>0</v>
      </c>
      <c r="H26" s="103">
        <f>SUM(I26:J26)</f>
        <v>1133</v>
      </c>
      <c r="I26" s="103">
        <v>1133</v>
      </c>
      <c r="J26" s="103">
        <v>0</v>
      </c>
      <c r="K26" s="103">
        <f>SUM(L26:M26)</f>
        <v>9088</v>
      </c>
      <c r="L26" s="103">
        <v>0</v>
      </c>
      <c r="M26" s="103">
        <v>9088</v>
      </c>
      <c r="N26" s="103">
        <f>SUM(O26,+V26,+AC26)</f>
        <v>10705</v>
      </c>
      <c r="O26" s="103">
        <f>SUM(P26:U26)</f>
        <v>1133</v>
      </c>
      <c r="P26" s="103">
        <v>1133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9088</v>
      </c>
      <c r="W26" s="103">
        <v>9088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484</v>
      </c>
      <c r="AD26" s="103">
        <v>484</v>
      </c>
      <c r="AE26" s="103">
        <v>0</v>
      </c>
      <c r="AF26" s="103">
        <f>SUM(AG26:AI26)</f>
        <v>34</v>
      </c>
      <c r="AG26" s="103">
        <v>34</v>
      </c>
      <c r="AH26" s="103">
        <v>0</v>
      </c>
      <c r="AI26" s="103">
        <v>0</v>
      </c>
      <c r="AJ26" s="103">
        <f>SUM(AK26:AS26)</f>
        <v>493</v>
      </c>
      <c r="AK26" s="103">
        <v>493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34</v>
      </c>
      <c r="AU26" s="103">
        <v>34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26</v>
      </c>
      <c r="B27" s="113" t="s">
        <v>294</v>
      </c>
      <c r="C27" s="101" t="s">
        <v>295</v>
      </c>
      <c r="D27" s="103">
        <f>SUM(E27,+H27,+K27)</f>
        <v>13102</v>
      </c>
      <c r="E27" s="103">
        <f>SUM(F27:G27)</f>
        <v>0</v>
      </c>
      <c r="F27" s="103">
        <v>0</v>
      </c>
      <c r="G27" s="103">
        <v>0</v>
      </c>
      <c r="H27" s="103">
        <f>SUM(I27:J27)</f>
        <v>13102</v>
      </c>
      <c r="I27" s="103">
        <v>2979</v>
      </c>
      <c r="J27" s="103">
        <v>10123</v>
      </c>
      <c r="K27" s="103">
        <f>SUM(L27:M27)</f>
        <v>0</v>
      </c>
      <c r="L27" s="103">
        <v>0</v>
      </c>
      <c r="M27" s="103">
        <v>0</v>
      </c>
      <c r="N27" s="103">
        <f>SUM(O27,+V27,+AC27)</f>
        <v>13102</v>
      </c>
      <c r="O27" s="103">
        <f>SUM(P27:U27)</f>
        <v>2979</v>
      </c>
      <c r="P27" s="103">
        <v>2979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10123</v>
      </c>
      <c r="W27" s="103">
        <v>10123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618</v>
      </c>
      <c r="AG27" s="103">
        <v>618</v>
      </c>
      <c r="AH27" s="103">
        <v>0</v>
      </c>
      <c r="AI27" s="103">
        <v>0</v>
      </c>
      <c r="AJ27" s="103">
        <f>SUM(AK27:AS27)</f>
        <v>618</v>
      </c>
      <c r="AK27" s="103">
        <v>0</v>
      </c>
      <c r="AL27" s="103">
        <v>0</v>
      </c>
      <c r="AM27" s="103">
        <v>4</v>
      </c>
      <c r="AN27" s="103">
        <v>614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26</v>
      </c>
      <c r="B28" s="113" t="s">
        <v>296</v>
      </c>
      <c r="C28" s="101" t="s">
        <v>297</v>
      </c>
      <c r="D28" s="103">
        <f>SUM(E28,+H28,+K28)</f>
        <v>3683</v>
      </c>
      <c r="E28" s="103">
        <f>SUM(F28:G28)</f>
        <v>1032</v>
      </c>
      <c r="F28" s="103">
        <v>1032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2651</v>
      </c>
      <c r="L28" s="103">
        <v>0</v>
      </c>
      <c r="M28" s="103">
        <v>2651</v>
      </c>
      <c r="N28" s="103">
        <f>SUM(O28,+V28,+AC28)</f>
        <v>3683</v>
      </c>
      <c r="O28" s="103">
        <f>SUM(P28:U28)</f>
        <v>1032</v>
      </c>
      <c r="P28" s="103">
        <v>1032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2651</v>
      </c>
      <c r="W28" s="103">
        <v>2651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26</v>
      </c>
      <c r="B29" s="113" t="s">
        <v>298</v>
      </c>
      <c r="C29" s="101" t="s">
        <v>299</v>
      </c>
      <c r="D29" s="103">
        <f>SUM(E29,+H29,+K29)</f>
        <v>1298</v>
      </c>
      <c r="E29" s="103">
        <f>SUM(F29:G29)</f>
        <v>46</v>
      </c>
      <c r="F29" s="103">
        <v>0</v>
      </c>
      <c r="G29" s="103">
        <v>46</v>
      </c>
      <c r="H29" s="103">
        <f>SUM(I29:J29)</f>
        <v>1252</v>
      </c>
      <c r="I29" s="103">
        <v>507</v>
      </c>
      <c r="J29" s="103">
        <v>745</v>
      </c>
      <c r="K29" s="103">
        <f>SUM(L29:M29)</f>
        <v>0</v>
      </c>
      <c r="L29" s="103">
        <v>0</v>
      </c>
      <c r="M29" s="103">
        <v>0</v>
      </c>
      <c r="N29" s="103">
        <f>SUM(O29,+V29,+AC29)</f>
        <v>1298</v>
      </c>
      <c r="O29" s="103">
        <f>SUM(P29:U29)</f>
        <v>507</v>
      </c>
      <c r="P29" s="103">
        <v>507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791</v>
      </c>
      <c r="W29" s="103">
        <v>791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880</v>
      </c>
      <c r="AG29" s="103">
        <v>880</v>
      </c>
      <c r="AH29" s="103">
        <v>0</v>
      </c>
      <c r="AI29" s="103">
        <v>0</v>
      </c>
      <c r="AJ29" s="103">
        <f>SUM(AK29:AS29)</f>
        <v>880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880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26</v>
      </c>
      <c r="B30" s="113" t="s">
        <v>300</v>
      </c>
      <c r="C30" s="101" t="s">
        <v>301</v>
      </c>
      <c r="D30" s="103">
        <f>SUM(E30,+H30,+K30)</f>
        <v>14777</v>
      </c>
      <c r="E30" s="103">
        <f>SUM(F30:G30)</f>
        <v>4883</v>
      </c>
      <c r="F30" s="103">
        <v>0</v>
      </c>
      <c r="G30" s="103">
        <v>4883</v>
      </c>
      <c r="H30" s="103">
        <f>SUM(I30:J30)</f>
        <v>7511</v>
      </c>
      <c r="I30" s="103">
        <v>0</v>
      </c>
      <c r="J30" s="103">
        <v>7511</v>
      </c>
      <c r="K30" s="103">
        <f>SUM(L30:M30)</f>
        <v>2383</v>
      </c>
      <c r="L30" s="103">
        <v>2383</v>
      </c>
      <c r="M30" s="103">
        <v>0</v>
      </c>
      <c r="N30" s="103">
        <f>SUM(O30,+V30,+AC30)</f>
        <v>14803</v>
      </c>
      <c r="O30" s="103">
        <f>SUM(P30:U30)</f>
        <v>2383</v>
      </c>
      <c r="P30" s="103">
        <v>2383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12394</v>
      </c>
      <c r="W30" s="103">
        <v>12394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26</v>
      </c>
      <c r="AD30" s="103">
        <v>26</v>
      </c>
      <c r="AE30" s="103">
        <v>0</v>
      </c>
      <c r="AF30" s="103">
        <f>SUM(AG30:AI30)</f>
        <v>3</v>
      </c>
      <c r="AG30" s="103">
        <v>3</v>
      </c>
      <c r="AH30" s="103">
        <v>0</v>
      </c>
      <c r="AI30" s="103">
        <v>0</v>
      </c>
      <c r="AJ30" s="103">
        <f>SUM(AK30:AS30)</f>
        <v>3</v>
      </c>
      <c r="AK30" s="103">
        <v>0</v>
      </c>
      <c r="AL30" s="103">
        <v>0</v>
      </c>
      <c r="AM30" s="103">
        <v>3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344</v>
      </c>
      <c r="BA30" s="103">
        <v>344</v>
      </c>
      <c r="BB30" s="103">
        <v>0</v>
      </c>
      <c r="BC30" s="103">
        <v>0</v>
      </c>
    </row>
    <row r="31" spans="1:55" s="105" customFormat="1" ht="13.5" customHeight="1">
      <c r="A31" s="115" t="s">
        <v>26</v>
      </c>
      <c r="B31" s="113" t="s">
        <v>302</v>
      </c>
      <c r="C31" s="101" t="s">
        <v>303</v>
      </c>
      <c r="D31" s="103">
        <f>SUM(E31,+H31,+K31)</f>
        <v>12283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12283</v>
      </c>
      <c r="L31" s="103">
        <v>2607</v>
      </c>
      <c r="M31" s="103">
        <v>9676</v>
      </c>
      <c r="N31" s="103">
        <f>SUM(O31,+V31,+AC31)</f>
        <v>12283</v>
      </c>
      <c r="O31" s="103">
        <f>SUM(P31:U31)</f>
        <v>2607</v>
      </c>
      <c r="P31" s="103">
        <v>2607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9676</v>
      </c>
      <c r="W31" s="103">
        <v>9676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811</v>
      </c>
      <c r="AG31" s="103">
        <v>811</v>
      </c>
      <c r="AH31" s="103">
        <v>0</v>
      </c>
      <c r="AI31" s="103">
        <v>0</v>
      </c>
      <c r="AJ31" s="103">
        <f>SUM(AK31:AS31)</f>
        <v>811</v>
      </c>
      <c r="AK31" s="103">
        <v>0</v>
      </c>
      <c r="AL31" s="103">
        <v>0</v>
      </c>
      <c r="AM31" s="103">
        <v>22</v>
      </c>
      <c r="AN31" s="103">
        <v>739</v>
      </c>
      <c r="AO31" s="103">
        <v>0</v>
      </c>
      <c r="AP31" s="103">
        <v>0</v>
      </c>
      <c r="AQ31" s="103">
        <v>0</v>
      </c>
      <c r="AR31" s="103">
        <v>0</v>
      </c>
      <c r="AS31" s="103">
        <v>50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26</v>
      </c>
      <c r="B32" s="113" t="s">
        <v>304</v>
      </c>
      <c r="C32" s="101" t="s">
        <v>305</v>
      </c>
      <c r="D32" s="103">
        <f>SUM(E32,+H32,+K32)</f>
        <v>6536</v>
      </c>
      <c r="E32" s="103">
        <f>SUM(F32:G32)</f>
        <v>6536</v>
      </c>
      <c r="F32" s="103">
        <v>582</v>
      </c>
      <c r="G32" s="103">
        <v>5954</v>
      </c>
      <c r="H32" s="103">
        <f>SUM(I32:J32)</f>
        <v>0</v>
      </c>
      <c r="I32" s="103">
        <v>0</v>
      </c>
      <c r="J32" s="103">
        <v>0</v>
      </c>
      <c r="K32" s="103">
        <f>SUM(L32:M32)</f>
        <v>0</v>
      </c>
      <c r="L32" s="103">
        <v>0</v>
      </c>
      <c r="M32" s="103">
        <v>0</v>
      </c>
      <c r="N32" s="103">
        <f>SUM(O32,+V32,+AC32)</f>
        <v>6536</v>
      </c>
      <c r="O32" s="103">
        <f>SUM(P32:U32)</f>
        <v>582</v>
      </c>
      <c r="P32" s="103">
        <v>582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5954</v>
      </c>
      <c r="W32" s="103">
        <v>5954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14</v>
      </c>
      <c r="AG32" s="103">
        <v>14</v>
      </c>
      <c r="AH32" s="103">
        <v>0</v>
      </c>
      <c r="AI32" s="103">
        <v>0</v>
      </c>
      <c r="AJ32" s="103">
        <f>SUM(AK32:AS32)</f>
        <v>370</v>
      </c>
      <c r="AK32" s="103">
        <v>370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14</v>
      </c>
      <c r="AU32" s="103">
        <v>14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26</v>
      </c>
      <c r="B33" s="113" t="s">
        <v>306</v>
      </c>
      <c r="C33" s="101" t="s">
        <v>307</v>
      </c>
      <c r="D33" s="103">
        <f>SUM(E33,+H33,+K33)</f>
        <v>8160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8160</v>
      </c>
      <c r="L33" s="103">
        <v>1354</v>
      </c>
      <c r="M33" s="103">
        <v>6806</v>
      </c>
      <c r="N33" s="103">
        <f>SUM(O33,+V33,+AC33)</f>
        <v>8160</v>
      </c>
      <c r="O33" s="103">
        <f>SUM(P33:U33)</f>
        <v>1354</v>
      </c>
      <c r="P33" s="103">
        <v>0</v>
      </c>
      <c r="Q33" s="103">
        <v>0</v>
      </c>
      <c r="R33" s="103">
        <v>0</v>
      </c>
      <c r="S33" s="103">
        <v>1354</v>
      </c>
      <c r="T33" s="103">
        <v>0</v>
      </c>
      <c r="U33" s="103">
        <v>0</v>
      </c>
      <c r="V33" s="103">
        <f>SUM(W33:AB33)</f>
        <v>6806</v>
      </c>
      <c r="W33" s="103">
        <v>0</v>
      </c>
      <c r="X33" s="103">
        <v>0</v>
      </c>
      <c r="Y33" s="103">
        <v>0</v>
      </c>
      <c r="Z33" s="103">
        <v>6806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0</v>
      </c>
      <c r="AG33" s="103">
        <v>0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26</v>
      </c>
      <c r="B34" s="113" t="s">
        <v>308</v>
      </c>
      <c r="C34" s="101" t="s">
        <v>309</v>
      </c>
      <c r="D34" s="103">
        <f>SUM(E34,+H34,+K34)</f>
        <v>6626</v>
      </c>
      <c r="E34" s="103">
        <f>SUM(F34:G34)</f>
        <v>0</v>
      </c>
      <c r="F34" s="103">
        <v>0</v>
      </c>
      <c r="G34" s="103">
        <v>0</v>
      </c>
      <c r="H34" s="103">
        <f>SUM(I34:J34)</f>
        <v>874</v>
      </c>
      <c r="I34" s="103">
        <v>874</v>
      </c>
      <c r="J34" s="103">
        <v>0</v>
      </c>
      <c r="K34" s="103">
        <f>SUM(L34:M34)</f>
        <v>5752</v>
      </c>
      <c r="L34" s="103">
        <v>0</v>
      </c>
      <c r="M34" s="103">
        <v>5752</v>
      </c>
      <c r="N34" s="103">
        <f>SUM(O34,+V34,+AC34)</f>
        <v>6626</v>
      </c>
      <c r="O34" s="103">
        <f>SUM(P34:U34)</f>
        <v>874</v>
      </c>
      <c r="P34" s="103">
        <v>874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5752</v>
      </c>
      <c r="W34" s="103">
        <v>5752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94</v>
      </c>
      <c r="AG34" s="103">
        <v>94</v>
      </c>
      <c r="AH34" s="103">
        <v>0</v>
      </c>
      <c r="AI34" s="103">
        <v>0</v>
      </c>
      <c r="AJ34" s="103">
        <f>SUM(AK34:AS34)</f>
        <v>94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94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26</v>
      </c>
      <c r="B35" s="113" t="s">
        <v>310</v>
      </c>
      <c r="C35" s="101" t="s">
        <v>311</v>
      </c>
      <c r="D35" s="103">
        <f>SUM(E35,+H35,+K35)</f>
        <v>7266</v>
      </c>
      <c r="E35" s="103">
        <f>SUM(F35:G35)</f>
        <v>0</v>
      </c>
      <c r="F35" s="103">
        <v>0</v>
      </c>
      <c r="G35" s="103">
        <v>0</v>
      </c>
      <c r="H35" s="103">
        <f>SUM(I35:J35)</f>
        <v>2193</v>
      </c>
      <c r="I35" s="103">
        <v>2193</v>
      </c>
      <c r="J35" s="103">
        <v>0</v>
      </c>
      <c r="K35" s="103">
        <f>SUM(L35:M35)</f>
        <v>5073</v>
      </c>
      <c r="L35" s="103">
        <v>417</v>
      </c>
      <c r="M35" s="103">
        <v>4656</v>
      </c>
      <c r="N35" s="103">
        <f>SUM(O35,+V35,+AC35)</f>
        <v>7266</v>
      </c>
      <c r="O35" s="103">
        <f>SUM(P35:U35)</f>
        <v>2610</v>
      </c>
      <c r="P35" s="103">
        <v>2610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4656</v>
      </c>
      <c r="W35" s="103">
        <v>4656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27</v>
      </c>
      <c r="AG35" s="103">
        <v>27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27</v>
      </c>
      <c r="AU35" s="103">
        <v>27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26</v>
      </c>
      <c r="B36" s="113" t="s">
        <v>312</v>
      </c>
      <c r="C36" s="101" t="s">
        <v>313</v>
      </c>
      <c r="D36" s="103">
        <f>SUM(E36,+H36,+K36)</f>
        <v>6508</v>
      </c>
      <c r="E36" s="103">
        <f>SUM(F36:G36)</f>
        <v>0</v>
      </c>
      <c r="F36" s="103">
        <v>0</v>
      </c>
      <c r="G36" s="103">
        <v>0</v>
      </c>
      <c r="H36" s="103">
        <f>SUM(I36:J36)</f>
        <v>1543</v>
      </c>
      <c r="I36" s="103">
        <v>1543</v>
      </c>
      <c r="J36" s="103">
        <v>0</v>
      </c>
      <c r="K36" s="103">
        <f>SUM(L36:M36)</f>
        <v>4965</v>
      </c>
      <c r="L36" s="103">
        <v>0</v>
      </c>
      <c r="M36" s="103">
        <v>4965</v>
      </c>
      <c r="N36" s="103">
        <f>SUM(O36,+V36,+AC36)</f>
        <v>6508</v>
      </c>
      <c r="O36" s="103">
        <f>SUM(P36:U36)</f>
        <v>1543</v>
      </c>
      <c r="P36" s="103">
        <v>1543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4965</v>
      </c>
      <c r="W36" s="103">
        <v>4965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109</v>
      </c>
      <c r="AG36" s="103">
        <v>109</v>
      </c>
      <c r="AH36" s="103">
        <v>0</v>
      </c>
      <c r="AI36" s="103">
        <v>0</v>
      </c>
      <c r="AJ36" s="103">
        <f>SUM(AK36:AS36)</f>
        <v>109</v>
      </c>
      <c r="AK36" s="103">
        <v>0</v>
      </c>
      <c r="AL36" s="103">
        <v>0</v>
      </c>
      <c r="AM36" s="103">
        <v>6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103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26</v>
      </c>
      <c r="B37" s="113" t="s">
        <v>314</v>
      </c>
      <c r="C37" s="101" t="s">
        <v>315</v>
      </c>
      <c r="D37" s="103">
        <f>SUM(E37,+H37,+K37)</f>
        <v>403</v>
      </c>
      <c r="E37" s="103">
        <f>SUM(F37:G37)</f>
        <v>0</v>
      </c>
      <c r="F37" s="103">
        <v>0</v>
      </c>
      <c r="G37" s="103">
        <v>0</v>
      </c>
      <c r="H37" s="103">
        <f>SUM(I37:J37)</f>
        <v>235</v>
      </c>
      <c r="I37" s="103">
        <v>235</v>
      </c>
      <c r="J37" s="103">
        <v>0</v>
      </c>
      <c r="K37" s="103">
        <f>SUM(L37:M37)</f>
        <v>168</v>
      </c>
      <c r="L37" s="103">
        <v>0</v>
      </c>
      <c r="M37" s="103">
        <v>168</v>
      </c>
      <c r="N37" s="103">
        <f>SUM(O37,+V37,+AC37)</f>
        <v>403</v>
      </c>
      <c r="O37" s="103">
        <f>SUM(P37:U37)</f>
        <v>235</v>
      </c>
      <c r="P37" s="103">
        <v>235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168</v>
      </c>
      <c r="W37" s="103">
        <v>168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11</v>
      </c>
      <c r="AG37" s="103">
        <v>11</v>
      </c>
      <c r="AH37" s="103">
        <v>0</v>
      </c>
      <c r="AI37" s="103">
        <v>0</v>
      </c>
      <c r="AJ37" s="103">
        <f>SUM(AK37:AS37)</f>
        <v>11</v>
      </c>
      <c r="AK37" s="103">
        <v>0</v>
      </c>
      <c r="AL37" s="103">
        <v>0</v>
      </c>
      <c r="AM37" s="103">
        <v>11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26</v>
      </c>
      <c r="B38" s="113" t="s">
        <v>316</v>
      </c>
      <c r="C38" s="101" t="s">
        <v>317</v>
      </c>
      <c r="D38" s="103">
        <f>SUM(E38,+H38,+K38)</f>
        <v>7049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7049</v>
      </c>
      <c r="L38" s="103">
        <v>677</v>
      </c>
      <c r="M38" s="103">
        <v>6372</v>
      </c>
      <c r="N38" s="103">
        <f>SUM(O38,+V38,+AC38)</f>
        <v>7049</v>
      </c>
      <c r="O38" s="103">
        <f>SUM(P38:U38)</f>
        <v>677</v>
      </c>
      <c r="P38" s="103">
        <v>677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6372</v>
      </c>
      <c r="W38" s="103">
        <v>6372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</v>
      </c>
      <c r="AG38" s="103">
        <v>1</v>
      </c>
      <c r="AH38" s="103">
        <v>0</v>
      </c>
      <c r="AI38" s="103">
        <v>0</v>
      </c>
      <c r="AJ38" s="103">
        <f>SUM(AK38:AS38)</f>
        <v>1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1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91</v>
      </c>
      <c r="BA38" s="103">
        <v>91</v>
      </c>
      <c r="BB38" s="103">
        <v>0</v>
      </c>
      <c r="BC38" s="103">
        <v>0</v>
      </c>
    </row>
    <row r="39" spans="1:55" s="105" customFormat="1" ht="13.5" customHeight="1">
      <c r="A39" s="115" t="s">
        <v>26</v>
      </c>
      <c r="B39" s="113" t="s">
        <v>318</v>
      </c>
      <c r="C39" s="101" t="s">
        <v>319</v>
      </c>
      <c r="D39" s="103">
        <f>SUM(E39,+H39,+K39)</f>
        <v>5350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5350</v>
      </c>
      <c r="L39" s="103">
        <v>2709</v>
      </c>
      <c r="M39" s="103">
        <v>2641</v>
      </c>
      <c r="N39" s="103">
        <f>SUM(O39,+V39,+AC39)</f>
        <v>5350</v>
      </c>
      <c r="O39" s="103">
        <f>SUM(P39:U39)</f>
        <v>2709</v>
      </c>
      <c r="P39" s="103">
        <v>2709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2641</v>
      </c>
      <c r="W39" s="103">
        <v>2641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165</v>
      </c>
      <c r="AG39" s="103">
        <v>165</v>
      </c>
      <c r="AH39" s="103">
        <v>0</v>
      </c>
      <c r="AI39" s="103">
        <v>0</v>
      </c>
      <c r="AJ39" s="103">
        <f>SUM(AK39:AS39)</f>
        <v>165</v>
      </c>
      <c r="AK39" s="103">
        <v>0</v>
      </c>
      <c r="AL39" s="103">
        <v>0</v>
      </c>
      <c r="AM39" s="103">
        <v>0</v>
      </c>
      <c r="AN39" s="103">
        <v>165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26</v>
      </c>
      <c r="B40" s="113" t="s">
        <v>320</v>
      </c>
      <c r="C40" s="101" t="s">
        <v>321</v>
      </c>
      <c r="D40" s="103">
        <f>SUM(E40,+H40,+K40)</f>
        <v>2684</v>
      </c>
      <c r="E40" s="103">
        <f>SUM(F40:G40)</f>
        <v>0</v>
      </c>
      <c r="F40" s="103">
        <v>0</v>
      </c>
      <c r="G40" s="103">
        <v>0</v>
      </c>
      <c r="H40" s="103">
        <f>SUM(I40:J40)</f>
        <v>680</v>
      </c>
      <c r="I40" s="103">
        <v>680</v>
      </c>
      <c r="J40" s="103">
        <v>0</v>
      </c>
      <c r="K40" s="103">
        <f>SUM(L40:M40)</f>
        <v>2004</v>
      </c>
      <c r="L40" s="103">
        <v>0</v>
      </c>
      <c r="M40" s="103">
        <v>2004</v>
      </c>
      <c r="N40" s="103">
        <f>SUM(O40,+V40,+AC40)</f>
        <v>2684</v>
      </c>
      <c r="O40" s="103">
        <f>SUM(P40:U40)</f>
        <v>680</v>
      </c>
      <c r="P40" s="103">
        <v>680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2004</v>
      </c>
      <c r="W40" s="103">
        <v>2004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88</v>
      </c>
      <c r="AG40" s="103">
        <v>88</v>
      </c>
      <c r="AH40" s="103">
        <v>0</v>
      </c>
      <c r="AI40" s="103">
        <v>0</v>
      </c>
      <c r="AJ40" s="103">
        <f>SUM(AK40:AS40)</f>
        <v>88</v>
      </c>
      <c r="AK40" s="103">
        <v>0</v>
      </c>
      <c r="AL40" s="103">
        <v>0</v>
      </c>
      <c r="AM40" s="103">
        <v>0</v>
      </c>
      <c r="AN40" s="103">
        <v>83</v>
      </c>
      <c r="AO40" s="103">
        <v>0</v>
      </c>
      <c r="AP40" s="103">
        <v>0</v>
      </c>
      <c r="AQ40" s="103">
        <v>0</v>
      </c>
      <c r="AR40" s="103">
        <v>0</v>
      </c>
      <c r="AS40" s="103">
        <v>5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26</v>
      </c>
      <c r="B41" s="113" t="s">
        <v>322</v>
      </c>
      <c r="C41" s="101" t="s">
        <v>323</v>
      </c>
      <c r="D41" s="103">
        <f>SUM(E41,+H41,+K41)</f>
        <v>7679</v>
      </c>
      <c r="E41" s="103">
        <f>SUM(F41:G41)</f>
        <v>0</v>
      </c>
      <c r="F41" s="103">
        <v>0</v>
      </c>
      <c r="G41" s="103">
        <v>0</v>
      </c>
      <c r="H41" s="103">
        <f>SUM(I41:J41)</f>
        <v>7679</v>
      </c>
      <c r="I41" s="103">
        <v>1410</v>
      </c>
      <c r="J41" s="103">
        <v>6269</v>
      </c>
      <c r="K41" s="103">
        <f>SUM(L41:M41)</f>
        <v>0</v>
      </c>
      <c r="L41" s="103">
        <v>0</v>
      </c>
      <c r="M41" s="103">
        <v>0</v>
      </c>
      <c r="N41" s="103">
        <f>SUM(O41,+V41,+AC41)</f>
        <v>7679</v>
      </c>
      <c r="O41" s="103">
        <f>SUM(P41:U41)</f>
        <v>1410</v>
      </c>
      <c r="P41" s="103">
        <v>1410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6269</v>
      </c>
      <c r="W41" s="103">
        <v>6269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351</v>
      </c>
      <c r="AG41" s="103">
        <v>351</v>
      </c>
      <c r="AH41" s="103">
        <v>0</v>
      </c>
      <c r="AI41" s="103">
        <v>0</v>
      </c>
      <c r="AJ41" s="103">
        <f>SUM(AK41:AS41)</f>
        <v>351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351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26</v>
      </c>
      <c r="B42" s="113" t="s">
        <v>324</v>
      </c>
      <c r="C42" s="101" t="s">
        <v>325</v>
      </c>
      <c r="D42" s="103">
        <f>SUM(E42,+H42,+K42)</f>
        <v>3798</v>
      </c>
      <c r="E42" s="103">
        <f>SUM(F42:G42)</f>
        <v>0</v>
      </c>
      <c r="F42" s="103">
        <v>0</v>
      </c>
      <c r="G42" s="103">
        <v>0</v>
      </c>
      <c r="H42" s="103">
        <f>SUM(I42:J42)</f>
        <v>812</v>
      </c>
      <c r="I42" s="103">
        <v>812</v>
      </c>
      <c r="J42" s="103">
        <v>0</v>
      </c>
      <c r="K42" s="103">
        <f>SUM(L42:M42)</f>
        <v>2986</v>
      </c>
      <c r="L42" s="103">
        <v>0</v>
      </c>
      <c r="M42" s="103">
        <v>2986</v>
      </c>
      <c r="N42" s="103">
        <f>SUM(O42,+V42,+AC42)</f>
        <v>3798</v>
      </c>
      <c r="O42" s="103">
        <f>SUM(P42:U42)</f>
        <v>812</v>
      </c>
      <c r="P42" s="103">
        <v>812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2986</v>
      </c>
      <c r="W42" s="103">
        <v>2986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173</v>
      </c>
      <c r="AG42" s="103">
        <v>173</v>
      </c>
      <c r="AH42" s="103">
        <v>0</v>
      </c>
      <c r="AI42" s="103">
        <v>0</v>
      </c>
      <c r="AJ42" s="103">
        <f>SUM(AK42:AS42)</f>
        <v>173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173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26</v>
      </c>
      <c r="B43" s="113" t="s">
        <v>326</v>
      </c>
      <c r="C43" s="101" t="s">
        <v>327</v>
      </c>
      <c r="D43" s="103">
        <f>SUM(E43,+H43,+K43)</f>
        <v>8798</v>
      </c>
      <c r="E43" s="103">
        <f>SUM(F43:G43)</f>
        <v>0</v>
      </c>
      <c r="F43" s="103">
        <v>0</v>
      </c>
      <c r="G43" s="103">
        <v>0</v>
      </c>
      <c r="H43" s="103">
        <f>SUM(I43:J43)</f>
        <v>115</v>
      </c>
      <c r="I43" s="103">
        <v>115</v>
      </c>
      <c r="J43" s="103">
        <v>0</v>
      </c>
      <c r="K43" s="103">
        <f>SUM(L43:M43)</f>
        <v>8683</v>
      </c>
      <c r="L43" s="103">
        <v>0</v>
      </c>
      <c r="M43" s="103">
        <v>8683</v>
      </c>
      <c r="N43" s="103">
        <f>SUM(O43,+V43,+AC43)</f>
        <v>8798</v>
      </c>
      <c r="O43" s="103">
        <f>SUM(P43:U43)</f>
        <v>115</v>
      </c>
      <c r="P43" s="103">
        <v>115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8683</v>
      </c>
      <c r="W43" s="103">
        <v>8683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402</v>
      </c>
      <c r="AG43" s="103">
        <v>402</v>
      </c>
      <c r="AH43" s="103">
        <v>0</v>
      </c>
      <c r="AI43" s="103">
        <v>0</v>
      </c>
      <c r="AJ43" s="103">
        <f>SUM(AK43:AS43)</f>
        <v>402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402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26</v>
      </c>
      <c r="B44" s="113" t="s">
        <v>328</v>
      </c>
      <c r="C44" s="101" t="s">
        <v>329</v>
      </c>
      <c r="D44" s="103">
        <f>SUM(E44,+H44,+K44)</f>
        <v>1017</v>
      </c>
      <c r="E44" s="103">
        <f>SUM(F44:G44)</f>
        <v>0</v>
      </c>
      <c r="F44" s="103">
        <v>0</v>
      </c>
      <c r="G44" s="103">
        <v>0</v>
      </c>
      <c r="H44" s="103">
        <f>SUM(I44:J44)</f>
        <v>364</v>
      </c>
      <c r="I44" s="103">
        <v>364</v>
      </c>
      <c r="J44" s="103">
        <v>0</v>
      </c>
      <c r="K44" s="103">
        <f>SUM(L44:M44)</f>
        <v>653</v>
      </c>
      <c r="L44" s="103">
        <v>0</v>
      </c>
      <c r="M44" s="103">
        <v>653</v>
      </c>
      <c r="N44" s="103">
        <f>SUM(O44,+V44,+AC44)</f>
        <v>1017</v>
      </c>
      <c r="O44" s="103">
        <f>SUM(P44:U44)</f>
        <v>364</v>
      </c>
      <c r="P44" s="103">
        <v>364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653</v>
      </c>
      <c r="W44" s="103">
        <v>653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17</v>
      </c>
      <c r="AG44" s="103">
        <v>17</v>
      </c>
      <c r="AH44" s="103">
        <v>0</v>
      </c>
      <c r="AI44" s="103">
        <v>0</v>
      </c>
      <c r="AJ44" s="103">
        <f>SUM(AK44:AS44)</f>
        <v>17</v>
      </c>
      <c r="AK44" s="103">
        <v>0</v>
      </c>
      <c r="AL44" s="103">
        <v>0</v>
      </c>
      <c r="AM44" s="103">
        <v>1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16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26</v>
      </c>
      <c r="B45" s="113" t="s">
        <v>330</v>
      </c>
      <c r="C45" s="101" t="s">
        <v>331</v>
      </c>
      <c r="D45" s="103">
        <f>SUM(E45,+H45,+K45)</f>
        <v>1938</v>
      </c>
      <c r="E45" s="103">
        <f>SUM(F45:G45)</f>
        <v>0</v>
      </c>
      <c r="F45" s="103">
        <v>0</v>
      </c>
      <c r="G45" s="103">
        <v>0</v>
      </c>
      <c r="H45" s="103">
        <f>SUM(I45:J45)</f>
        <v>385</v>
      </c>
      <c r="I45" s="103">
        <v>385</v>
      </c>
      <c r="J45" s="103">
        <v>0</v>
      </c>
      <c r="K45" s="103">
        <f>SUM(L45:M45)</f>
        <v>1553</v>
      </c>
      <c r="L45" s="103">
        <v>0</v>
      </c>
      <c r="M45" s="103">
        <v>1553</v>
      </c>
      <c r="N45" s="103">
        <f>SUM(O45,+V45,+AC45)</f>
        <v>1938</v>
      </c>
      <c r="O45" s="103">
        <f>SUM(P45:U45)</f>
        <v>385</v>
      </c>
      <c r="P45" s="103">
        <v>318</v>
      </c>
      <c r="Q45" s="103">
        <v>0</v>
      </c>
      <c r="R45" s="103">
        <v>0</v>
      </c>
      <c r="S45" s="103">
        <v>67</v>
      </c>
      <c r="T45" s="103">
        <v>0</v>
      </c>
      <c r="U45" s="103">
        <v>0</v>
      </c>
      <c r="V45" s="103">
        <f>SUM(W45:AB45)</f>
        <v>1553</v>
      </c>
      <c r="W45" s="103">
        <v>864</v>
      </c>
      <c r="X45" s="103">
        <v>0</v>
      </c>
      <c r="Y45" s="103">
        <v>0</v>
      </c>
      <c r="Z45" s="103">
        <v>689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80</v>
      </c>
      <c r="AG45" s="103">
        <v>80</v>
      </c>
      <c r="AH45" s="103">
        <v>0</v>
      </c>
      <c r="AI45" s="103">
        <v>0</v>
      </c>
      <c r="AJ45" s="103">
        <f>SUM(AK45:AS45)</f>
        <v>80</v>
      </c>
      <c r="AK45" s="103">
        <v>80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80</v>
      </c>
      <c r="AU45" s="103">
        <v>80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26</v>
      </c>
      <c r="B46" s="113" t="s">
        <v>332</v>
      </c>
      <c r="C46" s="101" t="s">
        <v>333</v>
      </c>
      <c r="D46" s="103">
        <f>SUM(E46,+H46,+K46)</f>
        <v>5992</v>
      </c>
      <c r="E46" s="103">
        <f>SUM(F46:G46)</f>
        <v>0</v>
      </c>
      <c r="F46" s="103">
        <v>0</v>
      </c>
      <c r="G46" s="103">
        <v>0</v>
      </c>
      <c r="H46" s="103">
        <f>SUM(I46:J46)</f>
        <v>429</v>
      </c>
      <c r="I46" s="103">
        <v>429</v>
      </c>
      <c r="J46" s="103">
        <v>0</v>
      </c>
      <c r="K46" s="103">
        <f>SUM(L46:M46)</f>
        <v>5563</v>
      </c>
      <c r="L46" s="103">
        <v>0</v>
      </c>
      <c r="M46" s="103">
        <v>5563</v>
      </c>
      <c r="N46" s="103">
        <f>SUM(O46,+V46,+AC46)</f>
        <v>5992</v>
      </c>
      <c r="O46" s="103">
        <f>SUM(P46:U46)</f>
        <v>429</v>
      </c>
      <c r="P46" s="103">
        <v>429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5563</v>
      </c>
      <c r="W46" s="103">
        <v>5563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41</v>
      </c>
      <c r="AG46" s="103">
        <v>41</v>
      </c>
      <c r="AH46" s="103">
        <v>0</v>
      </c>
      <c r="AI46" s="103">
        <v>0</v>
      </c>
      <c r="AJ46" s="103">
        <f>SUM(AK46:AS46)</f>
        <v>351</v>
      </c>
      <c r="AK46" s="103">
        <v>321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30</v>
      </c>
      <c r="AT46" s="103">
        <f>SUM(AU46:AY46)</f>
        <v>11</v>
      </c>
      <c r="AU46" s="103">
        <v>11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26</v>
      </c>
      <c r="B47" s="113" t="s">
        <v>334</v>
      </c>
      <c r="C47" s="101" t="s">
        <v>335</v>
      </c>
      <c r="D47" s="103">
        <f>SUM(E47,+H47,+K47)</f>
        <v>2595</v>
      </c>
      <c r="E47" s="103">
        <f>SUM(F47:G47)</f>
        <v>967</v>
      </c>
      <c r="F47" s="103">
        <v>967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1628</v>
      </c>
      <c r="L47" s="103">
        <v>0</v>
      </c>
      <c r="M47" s="103">
        <v>1628</v>
      </c>
      <c r="N47" s="103">
        <f>SUM(O47,+V47,+AC47)</f>
        <v>2640</v>
      </c>
      <c r="O47" s="103">
        <f>SUM(P47:U47)</f>
        <v>967</v>
      </c>
      <c r="P47" s="103">
        <v>0</v>
      </c>
      <c r="Q47" s="103">
        <v>0</v>
      </c>
      <c r="R47" s="103">
        <v>0</v>
      </c>
      <c r="S47" s="103">
        <v>967</v>
      </c>
      <c r="T47" s="103">
        <v>0</v>
      </c>
      <c r="U47" s="103">
        <v>0</v>
      </c>
      <c r="V47" s="103">
        <f>SUM(W47:AB47)</f>
        <v>1628</v>
      </c>
      <c r="W47" s="103">
        <v>0</v>
      </c>
      <c r="X47" s="103">
        <v>0</v>
      </c>
      <c r="Y47" s="103">
        <v>0</v>
      </c>
      <c r="Z47" s="103">
        <v>1628</v>
      </c>
      <c r="AA47" s="103">
        <v>0</v>
      </c>
      <c r="AB47" s="103">
        <v>0</v>
      </c>
      <c r="AC47" s="103">
        <f>SUM(AD47:AE47)</f>
        <v>45</v>
      </c>
      <c r="AD47" s="103">
        <v>45</v>
      </c>
      <c r="AE47" s="103">
        <v>0</v>
      </c>
      <c r="AF47" s="103">
        <f>SUM(AG47:AI47)</f>
        <v>0</v>
      </c>
      <c r="AG47" s="103">
        <v>0</v>
      </c>
      <c r="AH47" s="103">
        <v>0</v>
      </c>
      <c r="AI47" s="103">
        <v>0</v>
      </c>
      <c r="AJ47" s="103">
        <f>SUM(AK47:AS47)</f>
        <v>0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26</v>
      </c>
      <c r="B48" s="113" t="s">
        <v>336</v>
      </c>
      <c r="C48" s="101" t="s">
        <v>337</v>
      </c>
      <c r="D48" s="103">
        <f>SUM(E48,+H48,+K48)</f>
        <v>2350</v>
      </c>
      <c r="E48" s="103">
        <f>SUM(F48:G48)</f>
        <v>0</v>
      </c>
      <c r="F48" s="103">
        <v>0</v>
      </c>
      <c r="G48" s="103">
        <v>0</v>
      </c>
      <c r="H48" s="103">
        <f>SUM(I48:J48)</f>
        <v>2350</v>
      </c>
      <c r="I48" s="103">
        <v>666</v>
      </c>
      <c r="J48" s="103">
        <v>1684</v>
      </c>
      <c r="K48" s="103">
        <f>SUM(L48:M48)</f>
        <v>0</v>
      </c>
      <c r="L48" s="103">
        <v>0</v>
      </c>
      <c r="M48" s="103">
        <v>0</v>
      </c>
      <c r="N48" s="103">
        <f>SUM(O48,+V48,+AC48)</f>
        <v>2350</v>
      </c>
      <c r="O48" s="103">
        <f>SUM(P48:U48)</f>
        <v>666</v>
      </c>
      <c r="P48" s="103">
        <v>666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1684</v>
      </c>
      <c r="W48" s="103">
        <v>1684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739</v>
      </c>
      <c r="AG48" s="103">
        <v>739</v>
      </c>
      <c r="AH48" s="103">
        <v>0</v>
      </c>
      <c r="AI48" s="103">
        <v>0</v>
      </c>
      <c r="AJ48" s="103">
        <f>SUM(AK48:AS48)</f>
        <v>739</v>
      </c>
      <c r="AK48" s="103">
        <v>0</v>
      </c>
      <c r="AL48" s="103">
        <v>0</v>
      </c>
      <c r="AM48" s="103">
        <v>739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8">
    <sortCondition ref="A8:A48"/>
    <sortCondition ref="B8:B48"/>
    <sortCondition ref="C8:C48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47" man="1"/>
    <brk id="31" min="1" max="47" man="1"/>
    <brk id="45" min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28000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28100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28201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28202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28203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28204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28205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28206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28207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28208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28209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28210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28212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28213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28214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28215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28216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28217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28218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28219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28220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28221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28222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28223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28224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28225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28226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28227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28228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28229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28301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28365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28381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28382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28442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28443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28446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28464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28481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28501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28585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28586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細川 祥子</cp:lastModifiedBy>
  <cp:lastPrinted>2016-10-24T05:42:31Z</cp:lastPrinted>
  <dcterms:created xsi:type="dcterms:W3CDTF">2008-01-06T09:25:24Z</dcterms:created>
  <dcterms:modified xsi:type="dcterms:W3CDTF">2021-01-20T03:15:55Z</dcterms:modified>
</cp:coreProperties>
</file>