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3愛知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Q8" i="1" s="1"/>
  <c r="D9" i="1"/>
  <c r="Q9" i="1" s="1"/>
  <c r="D10" i="1"/>
  <c r="Q10" i="1" s="1"/>
  <c r="D11" i="1"/>
  <c r="Q11" i="1" s="1"/>
  <c r="D12" i="1"/>
  <c r="Q12" i="1" s="1"/>
  <c r="D13" i="1"/>
  <c r="F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F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L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Q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J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F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Q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L55" i="1" s="1"/>
  <c r="D56" i="1"/>
  <c r="Q56" i="1" s="1"/>
  <c r="D57" i="1"/>
  <c r="Q57" i="1" s="1"/>
  <c r="D58" i="1"/>
  <c r="Q58" i="1" s="1"/>
  <c r="D59" i="1"/>
  <c r="Q59" i="1" s="1"/>
  <c r="D60" i="1"/>
  <c r="Q60" i="1" s="1"/>
  <c r="D61" i="1"/>
  <c r="N61" i="1" s="1"/>
  <c r="F55" i="1" l="1"/>
  <c r="J19" i="1"/>
  <c r="L31" i="1"/>
  <c r="N55" i="1"/>
  <c r="N37" i="1"/>
  <c r="N25" i="1"/>
  <c r="Q61" i="1"/>
  <c r="Q37" i="1"/>
  <c r="Q19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31" i="1"/>
  <c r="J43" i="1"/>
  <c r="J13" i="1"/>
  <c r="L43" i="1"/>
  <c r="L19" i="1"/>
  <c r="N43" i="1"/>
  <c r="N19" i="1"/>
  <c r="Q43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49" i="1"/>
  <c r="J55" i="1"/>
  <c r="J25" i="1"/>
  <c r="L49" i="1"/>
  <c r="L37" i="1"/>
  <c r="L13" i="1"/>
  <c r="N31" i="1"/>
  <c r="Q55" i="1"/>
  <c r="Q25" i="1"/>
  <c r="Q13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25" i="1"/>
  <c r="J49" i="1"/>
  <c r="J31" i="1"/>
  <c r="L61" i="1"/>
  <c r="N49" i="1"/>
  <c r="N13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61" i="1"/>
  <c r="F37" i="1"/>
  <c r="J61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<sst xmlns="http://schemas.openxmlformats.org/spreadsheetml/2006/main" count="970" uniqueCount="364">
  <si>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</si>
  <si>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</si>
  <si>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</si>
  <si>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</si>
  <si>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</si>
  <si>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</si>
  <si>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</si>
  <si>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</si>
  <si>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</si>
  <si>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</si>
  <si>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</si>
  <si>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</si>
  <si>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</si>
  <si>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</si>
  <si>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</si>
  <si>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</si>
  <si>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</si>
  <si>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</si>
  <si>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</si>
  <si>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</si>
  <si>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</si>
  <si>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</si>
  <si>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</si>
  <si>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</si>
  <si>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</si>
  <si>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</si>
  <si>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</si>
  <si>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</si>
  <si>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</si>
  <si>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</si>
  <si>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</si>
  <si>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</si>
  <si>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</si>
  <si>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</si>
  <si>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</si>
  <si>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</si>
  <si>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</si>
  <si>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</si>
  <si>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</si>
  <si>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</si>
  <si>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</si>
  <si>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</si>
  <si>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</si>
  <si>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</si>
  <si>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</si>
  <si>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</si>
  <si>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</si>
  <si>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</si>
  <si>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</si>
  <si>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</si>
  <si>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</si>
  <si>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</si>
  <si>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</si>
  <si>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</si>
  <si>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</si>
  <si>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</si>
  <si>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</si>
  <si>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</si>
  <si>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</si>
  <si>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</si>
  <si>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</si>
  <si>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</si>
  <si>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</si>
  <si>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</si>
  <si>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</si>
  <si>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</si>
  <si>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</si>
  <si>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</si>
  <si>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</si>
  <si>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</si>
  <si>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</si>
  <si>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</si>
  <si>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</si>
  <si>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</si>
  <si>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</si>
  <si>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</si>
  <si>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</si>
  <si>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</si>
  <si>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</si>
  <si>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</si>
  <si>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</si>
  <si>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</si>
  <si>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</si>
  <si>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</si>
  <si>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</si>
  <si>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</si>
  <si>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</si>
  <si>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</si>
  <si>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</si>
  <si>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</si>
  <si>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</si>
  <si>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</si>
  <si>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</si>
  <si>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</si>
  <si>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</si>
  <si>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</si>
  <si>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</si>
  <si>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</si>
  <si>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</si>
  <si>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</si>
  <si>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</si>
  <si>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</si>
  <si>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</si>
  <si>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</si>
  <si>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</si>
  <si>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</si>
  <si>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</si>
  <si>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</si>
  <si>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</si>
  <si>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</si>
  <si>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</si>
  <si>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</si>
  <si>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</si>
  <si>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</si>
  <si>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</si>
  <si>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</si>
  <si>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</si>
  <si>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</si>
  <si>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</si>
  <si>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</si>
  <si>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</si>
  <si>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</si>
  <si>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</si>
  <si>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</si>
  <si>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</si>
  <si>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</si>
  <si>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</si>
  <si>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</si>
  <si>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</si>
  <si>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</si>
  <si>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</si>
  <si>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</si>
  <si>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</si>
  <si>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</si>
  <si>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</si>
  <si>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</si>
  <si>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</si>
  <si>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</si>
  <si>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</si>
  <si>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</si>
  <si>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</si>
  <si>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</si>
  <si>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</si>
  <si>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</si>
  <si>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</si>
  <si>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</si>
  <si>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</si>
  <si>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</si>
  <si>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</si>
  <si>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</si>
  <si>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</si>
  <si>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</si>
  <si>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</si>
  <si>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</si>
  <si>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</si>
  <si>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</si>
  <si>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</si>
  <si>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</si>
  <si>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</si>
  <si>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</si>
  <si>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</si>
  <si>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</si>
  <si>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</si>
  <si>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</si>
  <si>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</si>
  <si>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</si>
  <si>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</si>
  <si>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</si>
  <si>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</si>
  <si>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</si>
  <si>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</si>
  <si>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</si>
  <si>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</si>
  <si>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</si>
  <si>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</si>
  <si>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</si>
  <si>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</si>
  <si>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</si>
  <si>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</si>
  <si>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</si>
  <si>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</si>
  <si>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</si>
  <si>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</si>
  <si>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</si>
  <si>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</si>
  <si>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</si>
  <si>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</si>
  <si>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</si>
  <si>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</si>
  <si>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</si>
  <si>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</si>
  <si>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</si>
  <si>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</si>
  <si>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</si>
  <si>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</si>
  <si>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</si>
  <si>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</si>
  <si>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</si>
  <si>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</si>
  <si>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</si>
  <si>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</si>
  <si>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</si>
  <si>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</si>
  <si>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</si>
  <si>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</si>
  <si>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</si>
  <si>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</si>
  <si>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</si>
  <si>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</si>
  <si>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</si>
  <si>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</si>
  <si>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</si>
  <si>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</si>
  <si>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</si>
  <si>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</si>
  <si>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</si>
  <si>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</si>
  <si>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</si>
  <si>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</si>
  <si>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</si>
  <si>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</si>
  <si>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</si>
  <si>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</si>
  <si>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</si>
  <si>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</si>
  <si>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</si>
  <si>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</si>
  <si>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</si>
  <si>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</si>
  <si>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</si>
  <si>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</si>
  <si>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</si>
  <si>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</si>
  <si>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</si>
  <si>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</si>
  <si>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</si>
  <si>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</si>
  <si>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</si>
  <si>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</si>
  <si>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</si>
  <si>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</si>
  <si>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</si>
  <si>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</si>
  <si>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</si>
  <si>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</si>
  <si>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</si>
  <si>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</si>
  <si>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</si>
  <si>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</si>
  <si>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</si>
  <si>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</si>
  <si>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23000</t>
  </si>
  <si>
    <t>水洗化人口等（令和1年度実績）</t>
    <phoneticPr fontId="3"/>
  </si>
  <si>
    <t>し尿処理の状況（令和1年度実績）</t>
    <phoneticPr fontId="3"/>
  </si>
  <si>
    <t>23100</t>
  </si>
  <si>
    <t>名古屋市</t>
  </si>
  <si>
    <t/>
  </si>
  <si>
    <t>○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</si>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</sst>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31</v>
      </c>
      <c r="B7" s="116" t="s">
        <v>251</v>
      </c>
      <c r="C7" s="109" t="s">
        <v>200</v>
      </c>
      <c r="D7" s="110">
        <f>+SUM(E7,+I7)</f>
        <v>7573172</v>
      </c>
      <c r="E7" s="110">
        <f>+SUM(G7,+H7)</f>
        <v>111265</v>
      </c>
      <c r="F7" s="111">
        <f>IF(D7&gt;0,E7/D7*100,"-")</f>
        <v>1.469199431889306</v>
      </c>
      <c r="G7" s="108">
        <f>SUM(G$8:G$207)</f>
        <v>111265</v>
      </c>
      <c r="H7" s="108">
        <f>SUM(H$8:H$207)</f>
        <v>0</v>
      </c>
      <c r="I7" s="110">
        <f>+SUM(K7,+M7,+O7)</f>
        <v>7461907</v>
      </c>
      <c r="J7" s="111">
        <f>IF(D7&gt;0,I7/D7*100,"-")</f>
        <v>98.530800568110692</v>
      </c>
      <c r="K7" s="108">
        <f>SUM(K$8:K$207)</f>
        <v>5664766</v>
      </c>
      <c r="L7" s="111">
        <f>IF(D7&gt;0,K7/D7*100,"-")</f>
        <v>74.800440291069577</v>
      </c>
      <c r="M7" s="108">
        <f>SUM(M$8:M$207)</f>
        <v>15736</v>
      </c>
      <c r="N7" s="111">
        <f>IF(D7&gt;0,M7/D7*100,"-")</f>
        <v>0.20778611657044102</v>
      </c>
      <c r="O7" s="108">
        <f>SUM(O$8:O$207)</f>
        <v>1781405</v>
      </c>
      <c r="P7" s="108">
        <f>SUM(P$8:P$207)</f>
        <v>989172</v>
      </c>
      <c r="Q7" s="111">
        <f>IF(D7&gt;0,O7/D7*100,"-")</f>
        <v>23.522574160470672</v>
      </c>
      <c r="R7" s="108">
        <f>SUM(R$8:R$207)</f>
        <v>270712</v>
      </c>
      <c r="S7" s="112">
        <f t="shared" ref="S7:Z7" si="0">COUNTIF(S$8:S$207,"○")</f>
        <v>30</v>
      </c>
      <c r="T7" s="112">
        <f t="shared" si="0"/>
        <v>13</v>
      </c>
      <c r="U7" s="112">
        <f t="shared" si="0"/>
        <v>1</v>
      </c>
      <c r="V7" s="112">
        <f t="shared" si="0"/>
        <v>10</v>
      </c>
      <c r="W7" s="112">
        <f t="shared" si="0"/>
        <v>22</v>
      </c>
      <c r="X7" s="112">
        <f t="shared" si="0"/>
        <v>0</v>
      </c>
      <c r="Y7" s="112">
        <f t="shared" si="0"/>
        <v>0</v>
      </c>
      <c r="Z7" s="112">
        <f t="shared" si="0"/>
        <v>32</v>
      </c>
      <c r="AA7" s="188"/>
      <c r="AB7" s="188"/>
    </row>
    <row r="8" spans="1:28" s="105" customFormat="1" ht="13.5" customHeight="1">
      <c r="A8" s="101" t="s">
        <v>31</v>
      </c>
      <c r="B8" s="102" t="s">
        <v>254</v>
      </c>
      <c r="C8" s="101" t="s">
        <v>255</v>
      </c>
      <c r="D8" s="103">
        <f>+SUM(E8,+I8)</f>
        <v>2299748</v>
      </c>
      <c r="E8" s="103">
        <f>+SUM(G8,+H8)</f>
        <v>4060</v>
      </c>
      <c r="F8" s="104">
        <f>IF(D8&gt;0,E8/D8*100,"-")</f>
        <v>0.17654108189245082</v>
      </c>
      <c r="G8" s="103">
        <v>4060</v>
      </c>
      <c r="H8" s="103">
        <v>0</v>
      </c>
      <c r="I8" s="103">
        <f>+SUM(K8,+M8,+O8)</f>
        <v>2295688</v>
      </c>
      <c r="J8" s="104">
        <f>IF(D8&gt;0,I8/D8*100,"-")</f>
        <v>99.823458918107548</v>
      </c>
      <c r="K8" s="103">
        <v>2280271</v>
      </c>
      <c r="L8" s="104">
        <f>IF(D8&gt;0,K8/D8*100,"-")</f>
        <v>99.153081120192297</v>
      </c>
      <c r="M8" s="103">
        <v>0</v>
      </c>
      <c r="N8" s="104">
        <f>IF(D8&gt;0,M8/D8*100,"-")</f>
        <v>0</v>
      </c>
      <c r="O8" s="103">
        <v>15417</v>
      </c>
      <c r="P8" s="103">
        <v>4753</v>
      </c>
      <c r="Q8" s="104">
        <f>IF(D8&gt;0,O8/D8*100,"-")</f>
        <v>0.67037779791524987</v>
      </c>
      <c r="R8" s="103">
        <v>87090</v>
      </c>
      <c r="S8" s="101"/>
      <c r="T8" s="101"/>
      <c r="U8" s="101" t="s">
        <v>257</v>
      </c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31</v>
      </c>
      <c r="B9" s="102" t="s">
        <v>258</v>
      </c>
      <c r="C9" s="101" t="s">
        <v>259</v>
      </c>
      <c r="D9" s="103">
        <f>+SUM(E9,+I9)</f>
        <v>377274</v>
      </c>
      <c r="E9" s="103">
        <f>+SUM(G9,+H9)</f>
        <v>3064</v>
      </c>
      <c r="F9" s="104">
        <f>IF(D9&gt;0,E9/D9*100,"-")</f>
        <v>0.8121418385576531</v>
      </c>
      <c r="G9" s="103">
        <v>3064</v>
      </c>
      <c r="H9" s="103">
        <v>0</v>
      </c>
      <c r="I9" s="103">
        <f>+SUM(K9,+M9,+O9)</f>
        <v>374210</v>
      </c>
      <c r="J9" s="104">
        <f>IF(D9&gt;0,I9/D9*100,"-")</f>
        <v>99.18785816144235</v>
      </c>
      <c r="K9" s="103">
        <v>276596</v>
      </c>
      <c r="L9" s="104">
        <f>IF(D9&gt;0,K9/D9*100,"-")</f>
        <v>73.31435508410334</v>
      </c>
      <c r="M9" s="103">
        <v>6825</v>
      </c>
      <c r="N9" s="104">
        <f>IF(D9&gt;0,M9/D9*100,"-")</f>
        <v>1.809030041826365</v>
      </c>
      <c r="O9" s="103">
        <v>90789</v>
      </c>
      <c r="P9" s="103">
        <v>51708</v>
      </c>
      <c r="Q9" s="104">
        <f>IF(D9&gt;0,O9/D9*100,"-")</f>
        <v>24.064473035512652</v>
      </c>
      <c r="R9" s="103">
        <v>18675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31</v>
      </c>
      <c r="B10" s="102" t="s">
        <v>260</v>
      </c>
      <c r="C10" s="101" t="s">
        <v>261</v>
      </c>
      <c r="D10" s="103">
        <f>+SUM(E10,+I10)</f>
        <v>387879</v>
      </c>
      <c r="E10" s="103">
        <f>+SUM(G10,+H10)</f>
        <v>2408</v>
      </c>
      <c r="F10" s="104">
        <f>IF(D10&gt;0,E10/D10*100,"-")</f>
        <v>0.62081216049334975</v>
      </c>
      <c r="G10" s="103">
        <v>2408</v>
      </c>
      <c r="H10" s="103">
        <v>0</v>
      </c>
      <c r="I10" s="103">
        <f>+SUM(K10,+M10,+O10)</f>
        <v>385471</v>
      </c>
      <c r="J10" s="104">
        <f>IF(D10&gt;0,I10/D10*100,"-")</f>
        <v>99.379187839506656</v>
      </c>
      <c r="K10" s="103">
        <v>329096</v>
      </c>
      <c r="L10" s="104">
        <f>IF(D10&gt;0,K10/D10*100,"-")</f>
        <v>84.845016100381827</v>
      </c>
      <c r="M10" s="103">
        <v>0</v>
      </c>
      <c r="N10" s="104">
        <f>IF(D10&gt;0,M10/D10*100,"-")</f>
        <v>0</v>
      </c>
      <c r="O10" s="103">
        <v>56375</v>
      </c>
      <c r="P10" s="103">
        <v>28815</v>
      </c>
      <c r="Q10" s="104">
        <f>IF(D10&gt;0,O10/D10*100,"-")</f>
        <v>14.53417173912483</v>
      </c>
      <c r="R10" s="103">
        <v>12471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31</v>
      </c>
      <c r="B11" s="102" t="s">
        <v>262</v>
      </c>
      <c r="C11" s="101" t="s">
        <v>263</v>
      </c>
      <c r="D11" s="103">
        <f>+SUM(E11,+I11)</f>
        <v>385128</v>
      </c>
      <c r="E11" s="103">
        <f>+SUM(G11,+H11)</f>
        <v>17536</v>
      </c>
      <c r="F11" s="104">
        <f>IF(D11&gt;0,E11/D11*100,"-")</f>
        <v>4.5532913732577223</v>
      </c>
      <c r="G11" s="103">
        <v>17536</v>
      </c>
      <c r="H11" s="103">
        <v>0</v>
      </c>
      <c r="I11" s="103">
        <f>+SUM(K11,+M11,+O11)</f>
        <v>367592</v>
      </c>
      <c r="J11" s="104">
        <f>IF(D11&gt;0,I11/D11*100,"-")</f>
        <v>95.446708626742279</v>
      </c>
      <c r="K11" s="103">
        <v>192101</v>
      </c>
      <c r="L11" s="104">
        <f>IF(D11&gt;0,K11/D11*100,"-")</f>
        <v>49.87978022891091</v>
      </c>
      <c r="M11" s="103">
        <v>0</v>
      </c>
      <c r="N11" s="104">
        <f>IF(D11&gt;0,M11/D11*100,"-")</f>
        <v>0</v>
      </c>
      <c r="O11" s="103">
        <v>175491</v>
      </c>
      <c r="P11" s="103">
        <v>78840</v>
      </c>
      <c r="Q11" s="104">
        <f>IF(D11&gt;0,O11/D11*100,"-")</f>
        <v>45.566928397831369</v>
      </c>
      <c r="R11" s="103">
        <v>6662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31</v>
      </c>
      <c r="B12" s="102" t="s">
        <v>264</v>
      </c>
      <c r="C12" s="101" t="s">
        <v>265</v>
      </c>
      <c r="D12" s="103">
        <f>+SUM(E12,+I12)</f>
        <v>129496</v>
      </c>
      <c r="E12" s="103">
        <f>+SUM(G12,+H12)</f>
        <v>5866</v>
      </c>
      <c r="F12" s="104">
        <f>IF(D12&gt;0,E12/D12*100,"-")</f>
        <v>4.5298696484833503</v>
      </c>
      <c r="G12" s="103">
        <v>5866</v>
      </c>
      <c r="H12" s="103">
        <v>0</v>
      </c>
      <c r="I12" s="103">
        <f>+SUM(K12,+M12,+O12)</f>
        <v>123630</v>
      </c>
      <c r="J12" s="104">
        <f>IF(D12&gt;0,I12/D12*100,"-")</f>
        <v>95.470130351516644</v>
      </c>
      <c r="K12" s="103">
        <v>72445</v>
      </c>
      <c r="L12" s="104">
        <f>IF(D12&gt;0,K12/D12*100,"-")</f>
        <v>55.943812936306912</v>
      </c>
      <c r="M12" s="103">
        <v>0</v>
      </c>
      <c r="N12" s="104">
        <f>IF(D12&gt;0,M12/D12*100,"-")</f>
        <v>0</v>
      </c>
      <c r="O12" s="103">
        <v>51185</v>
      </c>
      <c r="P12" s="103">
        <v>28111</v>
      </c>
      <c r="Q12" s="104">
        <f>IF(D12&gt;0,O12/D12*100,"-")</f>
        <v>39.526317415209739</v>
      </c>
      <c r="R12" s="103">
        <v>4117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31</v>
      </c>
      <c r="B13" s="102" t="s">
        <v>266</v>
      </c>
      <c r="C13" s="101" t="s">
        <v>267</v>
      </c>
      <c r="D13" s="103">
        <f>+SUM(E13,+I13)</f>
        <v>120051</v>
      </c>
      <c r="E13" s="103">
        <f>+SUM(G13,+H13)</f>
        <v>2397</v>
      </c>
      <c r="F13" s="104">
        <f>IF(D13&gt;0,E13/D13*100,"-")</f>
        <v>1.9966514231451633</v>
      </c>
      <c r="G13" s="103">
        <v>2397</v>
      </c>
      <c r="H13" s="103">
        <v>0</v>
      </c>
      <c r="I13" s="103">
        <f>+SUM(K13,+M13,+O13)</f>
        <v>117654</v>
      </c>
      <c r="J13" s="104">
        <f>IF(D13&gt;0,I13/D13*100,"-")</f>
        <v>98.003348576854833</v>
      </c>
      <c r="K13" s="103">
        <v>91591</v>
      </c>
      <c r="L13" s="104">
        <f>IF(D13&gt;0,K13/D13*100,"-")</f>
        <v>76.293408634663606</v>
      </c>
      <c r="M13" s="103">
        <v>0</v>
      </c>
      <c r="N13" s="104">
        <f>IF(D13&gt;0,M13/D13*100,"-")</f>
        <v>0</v>
      </c>
      <c r="O13" s="103">
        <v>26063</v>
      </c>
      <c r="P13" s="103">
        <v>6007</v>
      </c>
      <c r="Q13" s="104">
        <f>IF(D13&gt;0,O13/D13*100,"-")</f>
        <v>21.709939942191237</v>
      </c>
      <c r="R13" s="103">
        <v>4380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31</v>
      </c>
      <c r="B14" s="102" t="s">
        <v>268</v>
      </c>
      <c r="C14" s="101" t="s">
        <v>269</v>
      </c>
      <c r="D14" s="103">
        <f>+SUM(E14,+I14)</f>
        <v>311369</v>
      </c>
      <c r="E14" s="103">
        <f>+SUM(G14,+H14)</f>
        <v>3460</v>
      </c>
      <c r="F14" s="104">
        <f>IF(D14&gt;0,E14/D14*100,"-")</f>
        <v>1.1112217336986019</v>
      </c>
      <c r="G14" s="103">
        <v>3460</v>
      </c>
      <c r="H14" s="103">
        <v>0</v>
      </c>
      <c r="I14" s="103">
        <f>+SUM(K14,+M14,+O14)</f>
        <v>307909</v>
      </c>
      <c r="J14" s="104">
        <f>IF(D14&gt;0,I14/D14*100,"-")</f>
        <v>98.888778266301401</v>
      </c>
      <c r="K14" s="103">
        <v>202728</v>
      </c>
      <c r="L14" s="104">
        <f>IF(D14&gt;0,K14/D14*100,"-")</f>
        <v>65.108601048916242</v>
      </c>
      <c r="M14" s="103">
        <v>0</v>
      </c>
      <c r="N14" s="104">
        <f>IF(D14&gt;0,M14/D14*100,"-")</f>
        <v>0</v>
      </c>
      <c r="O14" s="103">
        <v>105181</v>
      </c>
      <c r="P14" s="103">
        <v>65770</v>
      </c>
      <c r="Q14" s="104">
        <f>IF(D14&gt;0,O14/D14*100,"-")</f>
        <v>33.780177217385159</v>
      </c>
      <c r="R14" s="103">
        <v>7768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31</v>
      </c>
      <c r="B15" s="102" t="s">
        <v>270</v>
      </c>
      <c r="C15" s="101" t="s">
        <v>271</v>
      </c>
      <c r="D15" s="103">
        <f>+SUM(E15,+I15)</f>
        <v>186689</v>
      </c>
      <c r="E15" s="103">
        <f>+SUM(G15,+H15)</f>
        <v>2071</v>
      </c>
      <c r="F15" s="104">
        <f>IF(D15&gt;0,E15/D15*100,"-")</f>
        <v>1.1093315621166753</v>
      </c>
      <c r="G15" s="103">
        <v>2071</v>
      </c>
      <c r="H15" s="103">
        <v>0</v>
      </c>
      <c r="I15" s="103">
        <f>+SUM(K15,+M15,+O15)</f>
        <v>184618</v>
      </c>
      <c r="J15" s="104">
        <f>IF(D15&gt;0,I15/D15*100,"-")</f>
        <v>98.890668437883321</v>
      </c>
      <c r="K15" s="103">
        <v>143321</v>
      </c>
      <c r="L15" s="104">
        <f>IF(D15&gt;0,K15/D15*100,"-")</f>
        <v>76.769922170026078</v>
      </c>
      <c r="M15" s="103">
        <v>0</v>
      </c>
      <c r="N15" s="104">
        <f>IF(D15&gt;0,M15/D15*100,"-")</f>
        <v>0</v>
      </c>
      <c r="O15" s="103">
        <v>41297</v>
      </c>
      <c r="P15" s="103">
        <v>30282</v>
      </c>
      <c r="Q15" s="104">
        <f>IF(D15&gt;0,O15/D15*100,"-")</f>
        <v>22.120746267857239</v>
      </c>
      <c r="R15" s="103">
        <v>6696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31</v>
      </c>
      <c r="B16" s="102" t="s">
        <v>272</v>
      </c>
      <c r="C16" s="101" t="s">
        <v>273</v>
      </c>
      <c r="D16" s="103">
        <f>+SUM(E16,+I16)</f>
        <v>62407</v>
      </c>
      <c r="E16" s="103">
        <f>+SUM(G16,+H16)</f>
        <v>3139</v>
      </c>
      <c r="F16" s="104">
        <f>IF(D16&gt;0,E16/D16*100,"-")</f>
        <v>5.0298844680885155</v>
      </c>
      <c r="G16" s="103">
        <v>3139</v>
      </c>
      <c r="H16" s="103">
        <v>0</v>
      </c>
      <c r="I16" s="103">
        <f>+SUM(K16,+M16,+O16)</f>
        <v>59268</v>
      </c>
      <c r="J16" s="104">
        <f>IF(D16&gt;0,I16/D16*100,"-")</f>
        <v>94.970115531911475</v>
      </c>
      <c r="K16" s="103">
        <v>17238</v>
      </c>
      <c r="L16" s="104">
        <f>IF(D16&gt;0,K16/D16*100,"-")</f>
        <v>27.621901389267229</v>
      </c>
      <c r="M16" s="103">
        <v>1489</v>
      </c>
      <c r="N16" s="104">
        <f>IF(D16&gt;0,M16/D16*100,"-")</f>
        <v>2.3859502940375279</v>
      </c>
      <c r="O16" s="103">
        <v>40541</v>
      </c>
      <c r="P16" s="103">
        <v>20525</v>
      </c>
      <c r="Q16" s="104">
        <f>IF(D16&gt;0,O16/D16*100,"-")</f>
        <v>64.962263848606725</v>
      </c>
      <c r="R16" s="103">
        <v>1517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31</v>
      </c>
      <c r="B17" s="102" t="s">
        <v>274</v>
      </c>
      <c r="C17" s="101" t="s">
        <v>275</v>
      </c>
      <c r="D17" s="103">
        <f>+SUM(E17,+I17)</f>
        <v>73071</v>
      </c>
      <c r="E17" s="103">
        <f>+SUM(G17,+H17)</f>
        <v>1061</v>
      </c>
      <c r="F17" s="104">
        <f>IF(D17&gt;0,E17/D17*100,"-")</f>
        <v>1.4520124262703398</v>
      </c>
      <c r="G17" s="103">
        <v>1061</v>
      </c>
      <c r="H17" s="103">
        <v>0</v>
      </c>
      <c r="I17" s="103">
        <f>+SUM(K17,+M17,+O17)</f>
        <v>72010</v>
      </c>
      <c r="J17" s="104">
        <f>IF(D17&gt;0,I17/D17*100,"-")</f>
        <v>98.547987573729657</v>
      </c>
      <c r="K17" s="103">
        <v>46503</v>
      </c>
      <c r="L17" s="104">
        <f>IF(D17&gt;0,K17/D17*100,"-")</f>
        <v>63.640842468284276</v>
      </c>
      <c r="M17" s="103">
        <v>0</v>
      </c>
      <c r="N17" s="104">
        <f>IF(D17&gt;0,M17/D17*100,"-")</f>
        <v>0</v>
      </c>
      <c r="O17" s="103">
        <v>25507</v>
      </c>
      <c r="P17" s="103">
        <v>9579</v>
      </c>
      <c r="Q17" s="104">
        <f>IF(D17&gt;0,O17/D17*100,"-")</f>
        <v>34.907145105445387</v>
      </c>
      <c r="R17" s="103">
        <v>5429</v>
      </c>
      <c r="S17" s="101"/>
      <c r="T17" s="101" t="s">
        <v>257</v>
      </c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31</v>
      </c>
      <c r="B18" s="102" t="s">
        <v>276</v>
      </c>
      <c r="C18" s="101" t="s">
        <v>277</v>
      </c>
      <c r="D18" s="103">
        <f>+SUM(E18,+I18)</f>
        <v>152576</v>
      </c>
      <c r="E18" s="103">
        <f>+SUM(G18,+H18)</f>
        <v>1153</v>
      </c>
      <c r="F18" s="104">
        <f>IF(D18&gt;0,E18/D18*100,"-")</f>
        <v>0.75568896812080533</v>
      </c>
      <c r="G18" s="103">
        <v>1153</v>
      </c>
      <c r="H18" s="103">
        <v>0</v>
      </c>
      <c r="I18" s="103">
        <f>+SUM(K18,+M18,+O18)</f>
        <v>151423</v>
      </c>
      <c r="J18" s="104">
        <f>IF(D18&gt;0,I18/D18*100,"-")</f>
        <v>99.244311031879192</v>
      </c>
      <c r="K18" s="103">
        <v>128807</v>
      </c>
      <c r="L18" s="104">
        <f>IF(D18&gt;0,K18/D18*100,"-")</f>
        <v>84.421534186241615</v>
      </c>
      <c r="M18" s="103">
        <v>0</v>
      </c>
      <c r="N18" s="104">
        <f>IF(D18&gt;0,M18/D18*100,"-")</f>
        <v>0</v>
      </c>
      <c r="O18" s="103">
        <v>22616</v>
      </c>
      <c r="P18" s="103">
        <v>11101</v>
      </c>
      <c r="Q18" s="104">
        <f>IF(D18&gt;0,O18/D18*100,"-")</f>
        <v>14.822776845637584</v>
      </c>
      <c r="R18" s="103">
        <v>5176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31</v>
      </c>
      <c r="B19" s="102" t="s">
        <v>278</v>
      </c>
      <c r="C19" s="101" t="s">
        <v>279</v>
      </c>
      <c r="D19" s="103">
        <f>+SUM(E19,+I19)</f>
        <v>426142</v>
      </c>
      <c r="E19" s="103">
        <f>+SUM(G19,+H19)</f>
        <v>3406</v>
      </c>
      <c r="F19" s="104">
        <f>IF(D19&gt;0,E19/D19*100,"-")</f>
        <v>0.79926409506690266</v>
      </c>
      <c r="G19" s="103">
        <v>3406</v>
      </c>
      <c r="H19" s="103">
        <v>0</v>
      </c>
      <c r="I19" s="103">
        <f>+SUM(K19,+M19,+O19)</f>
        <v>422736</v>
      </c>
      <c r="J19" s="104">
        <f>IF(D19&gt;0,I19/D19*100,"-")</f>
        <v>99.200735904933097</v>
      </c>
      <c r="K19" s="103">
        <v>316881</v>
      </c>
      <c r="L19" s="104">
        <f>IF(D19&gt;0,K19/D19*100,"-")</f>
        <v>74.360424459452474</v>
      </c>
      <c r="M19" s="103">
        <v>782</v>
      </c>
      <c r="N19" s="104">
        <f>IF(D19&gt;0,M19/D19*100,"-")</f>
        <v>0.18350690614865467</v>
      </c>
      <c r="O19" s="103">
        <v>105073</v>
      </c>
      <c r="P19" s="103">
        <v>56334</v>
      </c>
      <c r="Q19" s="104">
        <f>IF(D19&gt;0,O19/D19*100,"-")</f>
        <v>24.656804539331958</v>
      </c>
      <c r="R19" s="103">
        <v>18749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31</v>
      </c>
      <c r="B20" s="102" t="s">
        <v>280</v>
      </c>
      <c r="C20" s="101" t="s">
        <v>281</v>
      </c>
      <c r="D20" s="103">
        <f>+SUM(E20,+I20)</f>
        <v>190007</v>
      </c>
      <c r="E20" s="103">
        <f>+SUM(G20,+H20)</f>
        <v>2427</v>
      </c>
      <c r="F20" s="104">
        <f>IF(D20&gt;0,E20/D20*100,"-")</f>
        <v>1.2773213618445638</v>
      </c>
      <c r="G20" s="103">
        <v>2427</v>
      </c>
      <c r="H20" s="103">
        <v>0</v>
      </c>
      <c r="I20" s="103">
        <f>+SUM(K20,+M20,+O20)</f>
        <v>187580</v>
      </c>
      <c r="J20" s="104">
        <f>IF(D20&gt;0,I20/D20*100,"-")</f>
        <v>98.722678638155443</v>
      </c>
      <c r="K20" s="103">
        <v>140596</v>
      </c>
      <c r="L20" s="104">
        <f>IF(D20&gt;0,K20/D20*100,"-")</f>
        <v>73.99516859905161</v>
      </c>
      <c r="M20" s="103">
        <v>0</v>
      </c>
      <c r="N20" s="104">
        <f>IF(D20&gt;0,M20/D20*100,"-")</f>
        <v>0</v>
      </c>
      <c r="O20" s="103">
        <v>46984</v>
      </c>
      <c r="P20" s="103">
        <v>16806</v>
      </c>
      <c r="Q20" s="104">
        <f>IF(D20&gt;0,O20/D20*100,"-")</f>
        <v>24.727510039103823</v>
      </c>
      <c r="R20" s="103">
        <v>7705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31</v>
      </c>
      <c r="B21" s="102" t="s">
        <v>282</v>
      </c>
      <c r="C21" s="101" t="s">
        <v>283</v>
      </c>
      <c r="D21" s="103">
        <f>+SUM(E21,+I21)</f>
        <v>172403</v>
      </c>
      <c r="E21" s="103">
        <f>+SUM(G21,+H21)</f>
        <v>5165</v>
      </c>
      <c r="F21" s="104">
        <f>IF(D21&gt;0,E21/D21*100,"-")</f>
        <v>2.9958875425601645</v>
      </c>
      <c r="G21" s="103">
        <v>5165</v>
      </c>
      <c r="H21" s="103">
        <v>0</v>
      </c>
      <c r="I21" s="103">
        <f>+SUM(K21,+M21,+O21)</f>
        <v>167238</v>
      </c>
      <c r="J21" s="104">
        <f>IF(D21&gt;0,I21/D21*100,"-")</f>
        <v>97.004112457439845</v>
      </c>
      <c r="K21" s="103">
        <v>109824</v>
      </c>
      <c r="L21" s="104">
        <f>IF(D21&gt;0,K21/D21*100,"-")</f>
        <v>63.701907739424492</v>
      </c>
      <c r="M21" s="103">
        <v>0</v>
      </c>
      <c r="N21" s="104">
        <f>IF(D21&gt;0,M21/D21*100,"-")</f>
        <v>0</v>
      </c>
      <c r="O21" s="103">
        <v>57414</v>
      </c>
      <c r="P21" s="103">
        <v>31793</v>
      </c>
      <c r="Q21" s="104">
        <f>IF(D21&gt;0,O21/D21*100,"-")</f>
        <v>33.302204718015346</v>
      </c>
      <c r="R21" s="103">
        <v>10054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31</v>
      </c>
      <c r="B22" s="102" t="s">
        <v>284</v>
      </c>
      <c r="C22" s="101" t="s">
        <v>285</v>
      </c>
      <c r="D22" s="103">
        <f>+SUM(E22,+I22)</f>
        <v>80367</v>
      </c>
      <c r="E22" s="103">
        <f>+SUM(G22,+H22)</f>
        <v>3096</v>
      </c>
      <c r="F22" s="104">
        <f>IF(D22&gt;0,E22/D22*100,"-")</f>
        <v>3.8523274478330656</v>
      </c>
      <c r="G22" s="103">
        <v>3096</v>
      </c>
      <c r="H22" s="103">
        <v>0</v>
      </c>
      <c r="I22" s="103">
        <f>+SUM(K22,+M22,+O22)</f>
        <v>77271</v>
      </c>
      <c r="J22" s="104">
        <f>IF(D22&gt;0,I22/D22*100,"-")</f>
        <v>96.147672552166924</v>
      </c>
      <c r="K22" s="103">
        <v>51761</v>
      </c>
      <c r="L22" s="104">
        <f>IF(D22&gt;0,K22/D22*100,"-")</f>
        <v>64.405788445506246</v>
      </c>
      <c r="M22" s="103">
        <v>0</v>
      </c>
      <c r="N22" s="104">
        <f>IF(D22&gt;0,M22/D22*100,"-")</f>
        <v>0</v>
      </c>
      <c r="O22" s="103">
        <v>25510</v>
      </c>
      <c r="P22" s="103">
        <v>13446</v>
      </c>
      <c r="Q22" s="104">
        <f>IF(D22&gt;0,O22/D22*100,"-")</f>
        <v>31.741884106660695</v>
      </c>
      <c r="R22" s="103">
        <v>3215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31</v>
      </c>
      <c r="B23" s="102" t="s">
        <v>286</v>
      </c>
      <c r="C23" s="101" t="s">
        <v>287</v>
      </c>
      <c r="D23" s="103">
        <f>+SUM(E23,+I23)</f>
        <v>73923</v>
      </c>
      <c r="E23" s="103">
        <f>+SUM(G23,+H23)</f>
        <v>1853</v>
      </c>
      <c r="F23" s="104">
        <f>IF(D23&gt;0,E23/D23*100,"-")</f>
        <v>2.5066623378380206</v>
      </c>
      <c r="G23" s="103">
        <v>1853</v>
      </c>
      <c r="H23" s="103">
        <v>0</v>
      </c>
      <c r="I23" s="103">
        <f>+SUM(K23,+M23,+O23)</f>
        <v>72070</v>
      </c>
      <c r="J23" s="104">
        <f>IF(D23&gt;0,I23/D23*100,"-")</f>
        <v>97.493337662161977</v>
      </c>
      <c r="K23" s="103">
        <v>43280</v>
      </c>
      <c r="L23" s="104">
        <f>IF(D23&gt;0,K23/D23*100,"-")</f>
        <v>58.547407437468713</v>
      </c>
      <c r="M23" s="103">
        <v>0</v>
      </c>
      <c r="N23" s="104">
        <f>IF(D23&gt;0,M23/D23*100,"-")</f>
        <v>0</v>
      </c>
      <c r="O23" s="103">
        <v>28790</v>
      </c>
      <c r="P23" s="103">
        <v>20146</v>
      </c>
      <c r="Q23" s="104">
        <f>IF(D23&gt;0,O23/D23*100,"-")</f>
        <v>38.945930224693257</v>
      </c>
      <c r="R23" s="103">
        <v>2488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31</v>
      </c>
      <c r="B24" s="102" t="s">
        <v>288</v>
      </c>
      <c r="C24" s="101" t="s">
        <v>289</v>
      </c>
      <c r="D24" s="103">
        <f>+SUM(E24,+I24)</f>
        <v>59303</v>
      </c>
      <c r="E24" s="103">
        <f>+SUM(G24,+H24)</f>
        <v>4646</v>
      </c>
      <c r="F24" s="104">
        <f>IF(D24&gt;0,E24/D24*100,"-")</f>
        <v>7.8343422761074475</v>
      </c>
      <c r="G24" s="103">
        <v>4646</v>
      </c>
      <c r="H24" s="103">
        <v>0</v>
      </c>
      <c r="I24" s="103">
        <f>+SUM(K24,+M24,+O24)</f>
        <v>54657</v>
      </c>
      <c r="J24" s="104">
        <f>IF(D24&gt;0,I24/D24*100,"-")</f>
        <v>92.165657723892551</v>
      </c>
      <c r="K24" s="103">
        <v>19690</v>
      </c>
      <c r="L24" s="104">
        <f>IF(D24&gt;0,K24/D24*100,"-")</f>
        <v>33.202367502487228</v>
      </c>
      <c r="M24" s="103">
        <v>0</v>
      </c>
      <c r="N24" s="104">
        <f>IF(D24&gt;0,M24/D24*100,"-")</f>
        <v>0</v>
      </c>
      <c r="O24" s="103">
        <v>34967</v>
      </c>
      <c r="P24" s="103">
        <v>23444</v>
      </c>
      <c r="Q24" s="104">
        <f>IF(D24&gt;0,O24/D24*100,"-")</f>
        <v>58.96329022140533</v>
      </c>
      <c r="R24" s="103">
        <v>1429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31</v>
      </c>
      <c r="B25" s="102" t="s">
        <v>290</v>
      </c>
      <c r="C25" s="101" t="s">
        <v>291</v>
      </c>
      <c r="D25" s="103">
        <f>+SUM(E25,+I25)</f>
        <v>100618</v>
      </c>
      <c r="E25" s="103">
        <f>+SUM(G25,+H25)</f>
        <v>1364</v>
      </c>
      <c r="F25" s="104">
        <f>IF(D25&gt;0,E25/D25*100,"-")</f>
        <v>1.3556222544673915</v>
      </c>
      <c r="G25" s="103">
        <v>1364</v>
      </c>
      <c r="H25" s="103">
        <v>0</v>
      </c>
      <c r="I25" s="103">
        <f>+SUM(K25,+M25,+O25)</f>
        <v>99254</v>
      </c>
      <c r="J25" s="104">
        <f>IF(D25&gt;0,I25/D25*100,"-")</f>
        <v>98.644377745532609</v>
      </c>
      <c r="K25" s="103">
        <v>28377</v>
      </c>
      <c r="L25" s="104">
        <f>IF(D25&gt;0,K25/D25*100,"-")</f>
        <v>28.202707269077106</v>
      </c>
      <c r="M25" s="103">
        <v>0</v>
      </c>
      <c r="N25" s="104">
        <f>IF(D25&gt;0,M25/D25*100,"-")</f>
        <v>0</v>
      </c>
      <c r="O25" s="103">
        <v>70877</v>
      </c>
      <c r="P25" s="103">
        <v>47821</v>
      </c>
      <c r="Q25" s="104">
        <f>IF(D25&gt;0,O25/D25*100,"-")</f>
        <v>70.441670476455513</v>
      </c>
      <c r="R25" s="103">
        <v>1983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31</v>
      </c>
      <c r="B26" s="102" t="s">
        <v>292</v>
      </c>
      <c r="C26" s="101" t="s">
        <v>293</v>
      </c>
      <c r="D26" s="103">
        <f>+SUM(E26,+I26)</f>
        <v>152842</v>
      </c>
      <c r="E26" s="103">
        <f>+SUM(G26,+H26)</f>
        <v>2840</v>
      </c>
      <c r="F26" s="104">
        <f>IF(D26&gt;0,E26/D26*100,"-")</f>
        <v>1.8581280014655657</v>
      </c>
      <c r="G26" s="103">
        <v>2840</v>
      </c>
      <c r="H26" s="103">
        <v>0</v>
      </c>
      <c r="I26" s="103">
        <f>+SUM(K26,+M26,+O26)</f>
        <v>150002</v>
      </c>
      <c r="J26" s="104">
        <f>IF(D26&gt;0,I26/D26*100,"-")</f>
        <v>98.141871998534441</v>
      </c>
      <c r="K26" s="103">
        <v>119216</v>
      </c>
      <c r="L26" s="104">
        <f>IF(D26&gt;0,K26/D26*100,"-")</f>
        <v>77.999502754478485</v>
      </c>
      <c r="M26" s="103">
        <v>0</v>
      </c>
      <c r="N26" s="104">
        <f>IF(D26&gt;0,M26/D26*100,"-")</f>
        <v>0</v>
      </c>
      <c r="O26" s="103">
        <v>30786</v>
      </c>
      <c r="P26" s="103">
        <v>8391</v>
      </c>
      <c r="Q26" s="104">
        <f>IF(D26&gt;0,O26/D26*100,"-")</f>
        <v>20.142369244055953</v>
      </c>
      <c r="R26" s="103">
        <v>9984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31</v>
      </c>
      <c r="B27" s="102" t="s">
        <v>294</v>
      </c>
      <c r="C27" s="101" t="s">
        <v>295</v>
      </c>
      <c r="D27" s="103">
        <f>+SUM(E27,+I27)</f>
        <v>136887</v>
      </c>
      <c r="E27" s="103">
        <f>+SUM(G27,+H27)</f>
        <v>6271</v>
      </c>
      <c r="F27" s="104">
        <f>IF(D27&gt;0,E27/D27*100,"-")</f>
        <v>4.5811508762702084</v>
      </c>
      <c r="G27" s="103">
        <v>6271</v>
      </c>
      <c r="H27" s="103">
        <v>0</v>
      </c>
      <c r="I27" s="103">
        <f>+SUM(K27,+M27,+O27)</f>
        <v>130616</v>
      </c>
      <c r="J27" s="104">
        <f>IF(D27&gt;0,I27/D27*100,"-")</f>
        <v>95.418849123729785</v>
      </c>
      <c r="K27" s="103">
        <v>61235</v>
      </c>
      <c r="L27" s="104">
        <f>IF(D27&gt;0,K27/D27*100,"-")</f>
        <v>44.733977660406026</v>
      </c>
      <c r="M27" s="103">
        <v>528</v>
      </c>
      <c r="N27" s="104">
        <f>IF(D27&gt;0,M27/D27*100,"-")</f>
        <v>0.38571960814394352</v>
      </c>
      <c r="O27" s="103">
        <v>68853</v>
      </c>
      <c r="P27" s="103">
        <v>48068</v>
      </c>
      <c r="Q27" s="104">
        <f>IF(D27&gt;0,O27/D27*100,"-")</f>
        <v>50.299151855179822</v>
      </c>
      <c r="R27" s="103">
        <v>3411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31</v>
      </c>
      <c r="B28" s="102" t="s">
        <v>296</v>
      </c>
      <c r="C28" s="101" t="s">
        <v>297</v>
      </c>
      <c r="D28" s="103">
        <f>+SUM(E28,+I28)</f>
        <v>46175</v>
      </c>
      <c r="E28" s="103">
        <f>+SUM(G28,+H28)</f>
        <v>1935</v>
      </c>
      <c r="F28" s="104">
        <f>IF(D28&gt;0,E28/D28*100,"-")</f>
        <v>4.1905793178126691</v>
      </c>
      <c r="G28" s="103">
        <v>1935</v>
      </c>
      <c r="H28" s="103">
        <v>0</v>
      </c>
      <c r="I28" s="103">
        <f>+SUM(K28,+M28,+O28)</f>
        <v>44240</v>
      </c>
      <c r="J28" s="104">
        <f>IF(D28&gt;0,I28/D28*100,"-")</f>
        <v>95.809420682187323</v>
      </c>
      <c r="K28" s="103">
        <v>14555</v>
      </c>
      <c r="L28" s="104">
        <f>IF(D28&gt;0,K28/D28*100,"-")</f>
        <v>31.521386031402276</v>
      </c>
      <c r="M28" s="103">
        <v>0</v>
      </c>
      <c r="N28" s="104">
        <f>IF(D28&gt;0,M28/D28*100,"-")</f>
        <v>0</v>
      </c>
      <c r="O28" s="103">
        <v>29685</v>
      </c>
      <c r="P28" s="103">
        <v>14384</v>
      </c>
      <c r="Q28" s="104">
        <f>IF(D28&gt;0,O28/D28*100,"-")</f>
        <v>64.28803465078505</v>
      </c>
      <c r="R28" s="103">
        <v>1038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31</v>
      </c>
      <c r="B29" s="102" t="s">
        <v>298</v>
      </c>
      <c r="C29" s="101" t="s">
        <v>299</v>
      </c>
      <c r="D29" s="103">
        <f>+SUM(E29,+I29)</f>
        <v>115161</v>
      </c>
      <c r="E29" s="103">
        <f>+SUM(G29,+H29)</f>
        <v>1041</v>
      </c>
      <c r="F29" s="104">
        <f>IF(D29&gt;0,E29/D29*100,"-")</f>
        <v>0.90395185870216477</v>
      </c>
      <c r="G29" s="103">
        <v>1041</v>
      </c>
      <c r="H29" s="103">
        <v>0</v>
      </c>
      <c r="I29" s="103">
        <f>+SUM(K29,+M29,+O29)</f>
        <v>114120</v>
      </c>
      <c r="J29" s="104">
        <f>IF(D29&gt;0,I29/D29*100,"-")</f>
        <v>99.096048141297828</v>
      </c>
      <c r="K29" s="103">
        <v>99213</v>
      </c>
      <c r="L29" s="104">
        <f>IF(D29&gt;0,K29/D29*100,"-")</f>
        <v>86.151561726626198</v>
      </c>
      <c r="M29" s="103">
        <v>0</v>
      </c>
      <c r="N29" s="104">
        <f>IF(D29&gt;0,M29/D29*100,"-")</f>
        <v>0</v>
      </c>
      <c r="O29" s="103">
        <v>14907</v>
      </c>
      <c r="P29" s="103">
        <v>9593</v>
      </c>
      <c r="Q29" s="104">
        <f>IF(D29&gt;0,O29/D29*100,"-")</f>
        <v>12.944486414671633</v>
      </c>
      <c r="R29" s="103">
        <v>2097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31</v>
      </c>
      <c r="B30" s="102" t="s">
        <v>300</v>
      </c>
      <c r="C30" s="101" t="s">
        <v>301</v>
      </c>
      <c r="D30" s="103">
        <f>+SUM(E30,+I30)</f>
        <v>92686</v>
      </c>
      <c r="E30" s="103">
        <f>+SUM(G30,+H30)</f>
        <v>2191</v>
      </c>
      <c r="F30" s="104">
        <f>IF(D30&gt;0,E30/D30*100,"-")</f>
        <v>2.3638953024189195</v>
      </c>
      <c r="G30" s="103">
        <v>2191</v>
      </c>
      <c r="H30" s="103">
        <v>0</v>
      </c>
      <c r="I30" s="103">
        <f>+SUM(K30,+M30,+O30)</f>
        <v>90495</v>
      </c>
      <c r="J30" s="104">
        <f>IF(D30&gt;0,I30/D30*100,"-")</f>
        <v>97.636104697581089</v>
      </c>
      <c r="K30" s="103">
        <v>72682</v>
      </c>
      <c r="L30" s="104">
        <f>IF(D30&gt;0,K30/D30*100,"-")</f>
        <v>78.41745247394428</v>
      </c>
      <c r="M30" s="103">
        <v>0</v>
      </c>
      <c r="N30" s="104">
        <f>IF(D30&gt;0,M30/D30*100,"-")</f>
        <v>0</v>
      </c>
      <c r="O30" s="103">
        <v>17813</v>
      </c>
      <c r="P30" s="103">
        <v>13858</v>
      </c>
      <c r="Q30" s="104">
        <f>IF(D30&gt;0,O30/D30*100,"-")</f>
        <v>19.218652223636795</v>
      </c>
      <c r="R30" s="103">
        <v>2993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31</v>
      </c>
      <c r="B31" s="102" t="s">
        <v>302</v>
      </c>
      <c r="C31" s="101" t="s">
        <v>303</v>
      </c>
      <c r="D31" s="103">
        <f>+SUM(E31,+I31)</f>
        <v>85222</v>
      </c>
      <c r="E31" s="103">
        <f>+SUM(G31,+H31)</f>
        <v>495</v>
      </c>
      <c r="F31" s="104">
        <f>IF(D31&gt;0,E31/D31*100,"-")</f>
        <v>0.58083593438314052</v>
      </c>
      <c r="G31" s="103">
        <v>495</v>
      </c>
      <c r="H31" s="103">
        <v>0</v>
      </c>
      <c r="I31" s="103">
        <f>+SUM(K31,+M31,+O31)</f>
        <v>84727</v>
      </c>
      <c r="J31" s="104">
        <f>IF(D31&gt;0,I31/D31*100,"-")</f>
        <v>99.419164065616854</v>
      </c>
      <c r="K31" s="103">
        <v>80705</v>
      </c>
      <c r="L31" s="104">
        <f>IF(D31&gt;0,K31/D31*100,"-")</f>
        <v>94.699725423012836</v>
      </c>
      <c r="M31" s="103">
        <v>0</v>
      </c>
      <c r="N31" s="104">
        <f>IF(D31&gt;0,M31/D31*100,"-")</f>
        <v>0</v>
      </c>
      <c r="O31" s="103">
        <v>4022</v>
      </c>
      <c r="P31" s="103">
        <v>731</v>
      </c>
      <c r="Q31" s="104">
        <f>IF(D31&gt;0,O31/D31*100,"-")</f>
        <v>4.7194386426040218</v>
      </c>
      <c r="R31" s="103">
        <v>2036</v>
      </c>
      <c r="S31" s="101" t="s">
        <v>257</v>
      </c>
      <c r="T31" s="101"/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31</v>
      </c>
      <c r="B32" s="102" t="s">
        <v>304</v>
      </c>
      <c r="C32" s="101" t="s">
        <v>305</v>
      </c>
      <c r="D32" s="103">
        <f>+SUM(E32,+I32)</f>
        <v>72485</v>
      </c>
      <c r="E32" s="103">
        <f>+SUM(G32,+H32)</f>
        <v>1603</v>
      </c>
      <c r="F32" s="104">
        <f>IF(D32&gt;0,E32/D32*100,"-")</f>
        <v>2.2114920328343795</v>
      </c>
      <c r="G32" s="103">
        <v>1603</v>
      </c>
      <c r="H32" s="103">
        <v>0</v>
      </c>
      <c r="I32" s="103">
        <f>+SUM(K32,+M32,+O32)</f>
        <v>70882</v>
      </c>
      <c r="J32" s="104">
        <f>IF(D32&gt;0,I32/D32*100,"-")</f>
        <v>97.788507967165614</v>
      </c>
      <c r="K32" s="103">
        <v>42285</v>
      </c>
      <c r="L32" s="104">
        <f>IF(D32&gt;0,K32/D32*100,"-")</f>
        <v>58.336207491205073</v>
      </c>
      <c r="M32" s="103">
        <v>0</v>
      </c>
      <c r="N32" s="104">
        <f>IF(D32&gt;0,M32/D32*100,"-")</f>
        <v>0</v>
      </c>
      <c r="O32" s="103">
        <v>28597</v>
      </c>
      <c r="P32" s="103">
        <v>11350</v>
      </c>
      <c r="Q32" s="104">
        <f>IF(D32&gt;0,O32/D32*100,"-")</f>
        <v>39.452300475960541</v>
      </c>
      <c r="R32" s="103">
        <v>5323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31</v>
      </c>
      <c r="B33" s="102" t="s">
        <v>306</v>
      </c>
      <c r="C33" s="101" t="s">
        <v>307</v>
      </c>
      <c r="D33" s="103">
        <f>+SUM(E33,+I33)</f>
        <v>83688</v>
      </c>
      <c r="E33" s="103">
        <f>+SUM(G33,+H33)</f>
        <v>960</v>
      </c>
      <c r="F33" s="104">
        <f>IF(D33&gt;0,E33/D33*100,"-")</f>
        <v>1.1471178663607686</v>
      </c>
      <c r="G33" s="103">
        <v>960</v>
      </c>
      <c r="H33" s="103">
        <v>0</v>
      </c>
      <c r="I33" s="103">
        <f>+SUM(K33,+M33,+O33)</f>
        <v>82728</v>
      </c>
      <c r="J33" s="104">
        <f>IF(D33&gt;0,I33/D33*100,"-")</f>
        <v>98.852882133639227</v>
      </c>
      <c r="K33" s="103">
        <v>60120</v>
      </c>
      <c r="L33" s="104">
        <f>IF(D33&gt;0,K33/D33*100,"-")</f>
        <v>71.838256380843134</v>
      </c>
      <c r="M33" s="103">
        <v>0</v>
      </c>
      <c r="N33" s="104">
        <f>IF(D33&gt;0,M33/D33*100,"-")</f>
        <v>0</v>
      </c>
      <c r="O33" s="103">
        <v>22608</v>
      </c>
      <c r="P33" s="103">
        <v>9934</v>
      </c>
      <c r="Q33" s="104">
        <f>IF(D33&gt;0,O33/D33*100,"-")</f>
        <v>27.0146257527961</v>
      </c>
      <c r="R33" s="103">
        <v>1438</v>
      </c>
      <c r="S33" s="101" t="s">
        <v>257</v>
      </c>
      <c r="T33" s="101"/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31</v>
      </c>
      <c r="B34" s="102" t="s">
        <v>308</v>
      </c>
      <c r="C34" s="101" t="s">
        <v>309</v>
      </c>
      <c r="D34" s="103">
        <f>+SUM(E34,+I34)</f>
        <v>49133</v>
      </c>
      <c r="E34" s="103">
        <f>+SUM(G34,+H34)</f>
        <v>1068</v>
      </c>
      <c r="F34" s="104">
        <f>IF(D34&gt;0,E34/D34*100,"-")</f>
        <v>2.1736918160910181</v>
      </c>
      <c r="G34" s="103">
        <v>1068</v>
      </c>
      <c r="H34" s="103">
        <v>0</v>
      </c>
      <c r="I34" s="103">
        <f>+SUM(K34,+M34,+O34)</f>
        <v>48065</v>
      </c>
      <c r="J34" s="104">
        <f>IF(D34&gt;0,I34/D34*100,"-")</f>
        <v>97.826308183908978</v>
      </c>
      <c r="K34" s="103">
        <v>31038</v>
      </c>
      <c r="L34" s="104">
        <f>IF(D34&gt;0,K34/D34*100,"-")</f>
        <v>63.171391936173251</v>
      </c>
      <c r="M34" s="103">
        <v>0</v>
      </c>
      <c r="N34" s="104">
        <f>IF(D34&gt;0,M34/D34*100,"-")</f>
        <v>0</v>
      </c>
      <c r="O34" s="103">
        <v>17027</v>
      </c>
      <c r="P34" s="103">
        <v>7359</v>
      </c>
      <c r="Q34" s="104">
        <f>IF(D34&gt;0,O34/D34*100,"-")</f>
        <v>34.654916247735741</v>
      </c>
      <c r="R34" s="103">
        <v>3881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31</v>
      </c>
      <c r="B35" s="102" t="s">
        <v>310</v>
      </c>
      <c r="C35" s="101" t="s">
        <v>311</v>
      </c>
      <c r="D35" s="103">
        <f>+SUM(E35,+I35)</f>
        <v>48040</v>
      </c>
      <c r="E35" s="103">
        <f>+SUM(G35,+H35)</f>
        <v>947</v>
      </c>
      <c r="F35" s="104">
        <f>IF(D35&gt;0,E35/D35*100,"-")</f>
        <v>1.9712739383846793</v>
      </c>
      <c r="G35" s="103">
        <v>947</v>
      </c>
      <c r="H35" s="103">
        <v>0</v>
      </c>
      <c r="I35" s="103">
        <f>+SUM(K35,+M35,+O35)</f>
        <v>47093</v>
      </c>
      <c r="J35" s="104">
        <f>IF(D35&gt;0,I35/D35*100,"-")</f>
        <v>98.028726061615316</v>
      </c>
      <c r="K35" s="103">
        <v>29458</v>
      </c>
      <c r="L35" s="104">
        <f>IF(D35&gt;0,K35/D35*100,"-")</f>
        <v>61.319733555370526</v>
      </c>
      <c r="M35" s="103">
        <v>0</v>
      </c>
      <c r="N35" s="104">
        <f>IF(D35&gt;0,M35/D35*100,"-")</f>
        <v>0</v>
      </c>
      <c r="O35" s="103">
        <v>17635</v>
      </c>
      <c r="P35" s="103">
        <v>7542</v>
      </c>
      <c r="Q35" s="104">
        <f>IF(D35&gt;0,O35/D35*100,"-")</f>
        <v>36.708992506244797</v>
      </c>
      <c r="R35" s="103">
        <v>2614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31</v>
      </c>
      <c r="B36" s="102" t="s">
        <v>312</v>
      </c>
      <c r="C36" s="101" t="s">
        <v>313</v>
      </c>
      <c r="D36" s="103">
        <f>+SUM(E36,+I36)</f>
        <v>69008</v>
      </c>
      <c r="E36" s="103">
        <f>+SUM(G36,+H36)</f>
        <v>519</v>
      </c>
      <c r="F36" s="104">
        <f>IF(D36&gt;0,E36/D36*100,"-")</f>
        <v>0.75208671458381637</v>
      </c>
      <c r="G36" s="103">
        <v>519</v>
      </c>
      <c r="H36" s="103">
        <v>0</v>
      </c>
      <c r="I36" s="103">
        <f>+SUM(K36,+M36,+O36)</f>
        <v>68489</v>
      </c>
      <c r="J36" s="104">
        <f>IF(D36&gt;0,I36/D36*100,"-")</f>
        <v>99.247913285416175</v>
      </c>
      <c r="K36" s="103">
        <v>50017</v>
      </c>
      <c r="L36" s="104">
        <f>IF(D36&gt;0,K36/D36*100,"-")</f>
        <v>72.480002318571763</v>
      </c>
      <c r="M36" s="103">
        <v>0</v>
      </c>
      <c r="N36" s="104">
        <f>IF(D36&gt;0,M36/D36*100,"-")</f>
        <v>0</v>
      </c>
      <c r="O36" s="103">
        <v>18472</v>
      </c>
      <c r="P36" s="103">
        <v>4256</v>
      </c>
      <c r="Q36" s="104">
        <f>IF(D36&gt;0,O36/D36*100,"-")</f>
        <v>26.767910966844422</v>
      </c>
      <c r="R36" s="103">
        <v>3216</v>
      </c>
      <c r="S36" s="101"/>
      <c r="T36" s="101" t="s">
        <v>257</v>
      </c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31</v>
      </c>
      <c r="B37" s="102" t="s">
        <v>314</v>
      </c>
      <c r="C37" s="101" t="s">
        <v>315</v>
      </c>
      <c r="D37" s="103">
        <f>+SUM(E37,+I37)</f>
        <v>91440</v>
      </c>
      <c r="E37" s="103">
        <f>+SUM(G37,+H37)</f>
        <v>759</v>
      </c>
      <c r="F37" s="104">
        <f>IF(D37&gt;0,E37/D37*100,"-")</f>
        <v>0.83005249343832033</v>
      </c>
      <c r="G37" s="103">
        <v>759</v>
      </c>
      <c r="H37" s="103">
        <v>0</v>
      </c>
      <c r="I37" s="103">
        <f>+SUM(K37,+M37,+O37)</f>
        <v>90681</v>
      </c>
      <c r="J37" s="104">
        <f>IF(D37&gt;0,I37/D37*100,"-")</f>
        <v>99.169947506561684</v>
      </c>
      <c r="K37" s="103">
        <v>70891</v>
      </c>
      <c r="L37" s="104">
        <f>IF(D37&gt;0,K37/D37*100,"-")</f>
        <v>77.527340332458436</v>
      </c>
      <c r="M37" s="103">
        <v>0</v>
      </c>
      <c r="N37" s="104">
        <f>IF(D37&gt;0,M37/D37*100,"-")</f>
        <v>0</v>
      </c>
      <c r="O37" s="103">
        <v>19790</v>
      </c>
      <c r="P37" s="103">
        <v>12595</v>
      </c>
      <c r="Q37" s="104">
        <f>IF(D37&gt;0,O37/D37*100,"-")</f>
        <v>21.642607174103237</v>
      </c>
      <c r="R37" s="103">
        <v>1796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31</v>
      </c>
      <c r="B38" s="102" t="s">
        <v>316</v>
      </c>
      <c r="C38" s="101" t="s">
        <v>317</v>
      </c>
      <c r="D38" s="103">
        <f>+SUM(E38,+I38)</f>
        <v>62026</v>
      </c>
      <c r="E38" s="103">
        <f>+SUM(G38,+H38)</f>
        <v>1215</v>
      </c>
      <c r="F38" s="104">
        <f>IF(D38&gt;0,E38/D38*100,"-")</f>
        <v>1.9588559636281562</v>
      </c>
      <c r="G38" s="103">
        <v>1215</v>
      </c>
      <c r="H38" s="103">
        <v>0</v>
      </c>
      <c r="I38" s="103">
        <f>+SUM(K38,+M38,+O38)</f>
        <v>60811</v>
      </c>
      <c r="J38" s="104">
        <f>IF(D38&gt;0,I38/D38*100,"-")</f>
        <v>98.041144036371847</v>
      </c>
      <c r="K38" s="103">
        <v>30223</v>
      </c>
      <c r="L38" s="104">
        <f>IF(D38&gt;0,K38/D38*100,"-")</f>
        <v>48.726340566859058</v>
      </c>
      <c r="M38" s="103">
        <v>271</v>
      </c>
      <c r="N38" s="104">
        <f>IF(D38&gt;0,M38/D38*100,"-")</f>
        <v>0.43691355238125945</v>
      </c>
      <c r="O38" s="103">
        <v>30317</v>
      </c>
      <c r="P38" s="103">
        <v>24974</v>
      </c>
      <c r="Q38" s="104">
        <f>IF(D38&gt;0,O38/D38*100,"-")</f>
        <v>48.877889917131526</v>
      </c>
      <c r="R38" s="103">
        <v>1620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31</v>
      </c>
      <c r="B39" s="102" t="s">
        <v>318</v>
      </c>
      <c r="C39" s="101" t="s">
        <v>319</v>
      </c>
      <c r="D39" s="103">
        <f>+SUM(E39,+I39)</f>
        <v>63022</v>
      </c>
      <c r="E39" s="103">
        <f>+SUM(G39,+H39)</f>
        <v>3569</v>
      </c>
      <c r="F39" s="104">
        <f>IF(D39&gt;0,E39/D39*100,"-")</f>
        <v>5.6631017739836889</v>
      </c>
      <c r="G39" s="103">
        <v>3569</v>
      </c>
      <c r="H39" s="103">
        <v>0</v>
      </c>
      <c r="I39" s="103">
        <f>+SUM(K39,+M39,+O39)</f>
        <v>59453</v>
      </c>
      <c r="J39" s="104">
        <f>IF(D39&gt;0,I39/D39*100,"-")</f>
        <v>94.336898226016302</v>
      </c>
      <c r="K39" s="103">
        <v>11022</v>
      </c>
      <c r="L39" s="104">
        <f>IF(D39&gt;0,K39/D39*100,"-")</f>
        <v>17.489130779727713</v>
      </c>
      <c r="M39" s="103">
        <v>3218</v>
      </c>
      <c r="N39" s="104">
        <f>IF(D39&gt;0,M39/D39*100,"-")</f>
        <v>5.1061534067468504</v>
      </c>
      <c r="O39" s="103">
        <v>45213</v>
      </c>
      <c r="P39" s="103">
        <v>34365</v>
      </c>
      <c r="Q39" s="104">
        <f>IF(D39&gt;0,O39/D39*100,"-")</f>
        <v>71.741614039541744</v>
      </c>
      <c r="R39" s="103">
        <v>961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31</v>
      </c>
      <c r="B40" s="102" t="s">
        <v>320</v>
      </c>
      <c r="C40" s="101" t="s">
        <v>321</v>
      </c>
      <c r="D40" s="103">
        <f>+SUM(E40,+I40)</f>
        <v>69257</v>
      </c>
      <c r="E40" s="103">
        <f>+SUM(G40,+H40)</f>
        <v>1825</v>
      </c>
      <c r="F40" s="104">
        <f>IF(D40&gt;0,E40/D40*100,"-")</f>
        <v>2.6351126961895548</v>
      </c>
      <c r="G40" s="103">
        <v>1825</v>
      </c>
      <c r="H40" s="103">
        <v>0</v>
      </c>
      <c r="I40" s="103">
        <f>+SUM(K40,+M40,+O40)</f>
        <v>67432</v>
      </c>
      <c r="J40" s="104">
        <f>IF(D40&gt;0,I40/D40*100,"-")</f>
        <v>97.364887303810448</v>
      </c>
      <c r="K40" s="103">
        <v>19554</v>
      </c>
      <c r="L40" s="104">
        <f>IF(D40&gt;0,K40/D40*100,"-")</f>
        <v>28.233969129474279</v>
      </c>
      <c r="M40" s="103">
        <v>0</v>
      </c>
      <c r="N40" s="104">
        <f>IF(D40&gt;0,M40/D40*100,"-")</f>
        <v>0</v>
      </c>
      <c r="O40" s="103">
        <v>47878</v>
      </c>
      <c r="P40" s="103">
        <v>43086</v>
      </c>
      <c r="Q40" s="104">
        <f>IF(D40&gt;0,O40/D40*100,"-")</f>
        <v>69.130918174336159</v>
      </c>
      <c r="R40" s="103">
        <v>1736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31</v>
      </c>
      <c r="B41" s="102" t="s">
        <v>322</v>
      </c>
      <c r="C41" s="101" t="s">
        <v>323</v>
      </c>
      <c r="D41" s="103">
        <f>+SUM(E41,+I41)</f>
        <v>86233</v>
      </c>
      <c r="E41" s="103">
        <f>+SUM(G41,+H41)</f>
        <v>1961</v>
      </c>
      <c r="F41" s="104">
        <f>IF(D41&gt;0,E41/D41*100,"-")</f>
        <v>2.2740714111766955</v>
      </c>
      <c r="G41" s="103">
        <v>1961</v>
      </c>
      <c r="H41" s="103">
        <v>0</v>
      </c>
      <c r="I41" s="103">
        <f>+SUM(K41,+M41,+O41)</f>
        <v>84272</v>
      </c>
      <c r="J41" s="104">
        <f>IF(D41&gt;0,I41/D41*100,"-")</f>
        <v>97.725928588823308</v>
      </c>
      <c r="K41" s="103">
        <v>31532</v>
      </c>
      <c r="L41" s="104">
        <f>IF(D41&gt;0,K41/D41*100,"-")</f>
        <v>36.56604780072594</v>
      </c>
      <c r="M41" s="103">
        <v>0</v>
      </c>
      <c r="N41" s="104">
        <f>IF(D41&gt;0,M41/D41*100,"-")</f>
        <v>0</v>
      </c>
      <c r="O41" s="103">
        <v>52740</v>
      </c>
      <c r="P41" s="103">
        <v>37653</v>
      </c>
      <c r="Q41" s="104">
        <f>IF(D41&gt;0,O41/D41*100,"-")</f>
        <v>61.159880788097368</v>
      </c>
      <c r="R41" s="103">
        <v>2028</v>
      </c>
      <c r="S41" s="101" t="s">
        <v>257</v>
      </c>
      <c r="T41" s="101"/>
      <c r="U41" s="101"/>
      <c r="V41" s="101"/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31</v>
      </c>
      <c r="B42" s="102" t="s">
        <v>324</v>
      </c>
      <c r="C42" s="101" t="s">
        <v>325</v>
      </c>
      <c r="D42" s="103">
        <f>+SUM(E42,+I42)</f>
        <v>44560</v>
      </c>
      <c r="E42" s="103">
        <f>+SUM(G42,+H42)</f>
        <v>1677</v>
      </c>
      <c r="F42" s="104">
        <f>IF(D42&gt;0,E42/D42*100,"-")</f>
        <v>3.7634649910233393</v>
      </c>
      <c r="G42" s="103">
        <v>1677</v>
      </c>
      <c r="H42" s="103">
        <v>0</v>
      </c>
      <c r="I42" s="103">
        <f>+SUM(K42,+M42,+O42)</f>
        <v>42883</v>
      </c>
      <c r="J42" s="104">
        <f>IF(D42&gt;0,I42/D42*100,"-")</f>
        <v>96.236535008976659</v>
      </c>
      <c r="K42" s="103">
        <v>16981</v>
      </c>
      <c r="L42" s="104">
        <f>IF(D42&gt;0,K42/D42*100,"-")</f>
        <v>38.108168761220824</v>
      </c>
      <c r="M42" s="103">
        <v>533</v>
      </c>
      <c r="N42" s="104">
        <f>IF(D42&gt;0,M42/D42*100,"-")</f>
        <v>1.1961400359066428</v>
      </c>
      <c r="O42" s="103">
        <v>25369</v>
      </c>
      <c r="P42" s="103">
        <v>13815</v>
      </c>
      <c r="Q42" s="104">
        <f>IF(D42&gt;0,O42/D42*100,"-")</f>
        <v>56.932226211849191</v>
      </c>
      <c r="R42" s="103">
        <v>2028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31</v>
      </c>
      <c r="B43" s="102" t="s">
        <v>326</v>
      </c>
      <c r="C43" s="101" t="s">
        <v>327</v>
      </c>
      <c r="D43" s="103">
        <f>+SUM(E43,+I43)</f>
        <v>61118</v>
      </c>
      <c r="E43" s="103">
        <f>+SUM(G43,+H43)</f>
        <v>167</v>
      </c>
      <c r="F43" s="104">
        <f>IF(D43&gt;0,E43/D43*100,"-")</f>
        <v>0.27324192545567594</v>
      </c>
      <c r="G43" s="103">
        <v>167</v>
      </c>
      <c r="H43" s="103">
        <v>0</v>
      </c>
      <c r="I43" s="103">
        <f>+SUM(K43,+M43,+O43)</f>
        <v>60951</v>
      </c>
      <c r="J43" s="104">
        <f>IF(D43&gt;0,I43/D43*100,"-")</f>
        <v>99.726758074544321</v>
      </c>
      <c r="K43" s="103">
        <v>45344</v>
      </c>
      <c r="L43" s="104">
        <f>IF(D43&gt;0,K43/D43*100,"-")</f>
        <v>74.190909388396221</v>
      </c>
      <c r="M43" s="103">
        <v>1765</v>
      </c>
      <c r="N43" s="104">
        <f>IF(D43&gt;0,M43/D43*100,"-")</f>
        <v>2.8878562780195685</v>
      </c>
      <c r="O43" s="103">
        <v>13842</v>
      </c>
      <c r="P43" s="103">
        <v>10161</v>
      </c>
      <c r="Q43" s="104">
        <f>IF(D43&gt;0,O43/D43*100,"-")</f>
        <v>22.647992408128541</v>
      </c>
      <c r="R43" s="103">
        <v>2147</v>
      </c>
      <c r="S43" s="101"/>
      <c r="T43" s="101" t="s">
        <v>257</v>
      </c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31</v>
      </c>
      <c r="B44" s="102" t="s">
        <v>328</v>
      </c>
      <c r="C44" s="101" t="s">
        <v>329</v>
      </c>
      <c r="D44" s="103">
        <f>+SUM(E44,+I44)</f>
        <v>89062</v>
      </c>
      <c r="E44" s="103">
        <f>+SUM(G44,+H44)</f>
        <v>2698</v>
      </c>
      <c r="F44" s="104">
        <f>IF(D44&gt;0,E44/D44*100,"-")</f>
        <v>3.0293503402124364</v>
      </c>
      <c r="G44" s="103">
        <v>2698</v>
      </c>
      <c r="H44" s="103">
        <v>0</v>
      </c>
      <c r="I44" s="103">
        <f>+SUM(K44,+M44,+O44)</f>
        <v>86364</v>
      </c>
      <c r="J44" s="104">
        <f>IF(D44&gt;0,I44/D44*100,"-")</f>
        <v>96.970649659787568</v>
      </c>
      <c r="K44" s="103">
        <v>17991</v>
      </c>
      <c r="L44" s="104">
        <f>IF(D44&gt;0,K44/D44*100,"-")</f>
        <v>20.200534459140822</v>
      </c>
      <c r="M44" s="103">
        <v>0</v>
      </c>
      <c r="N44" s="104">
        <f>IF(D44&gt;0,M44/D44*100,"-")</f>
        <v>0</v>
      </c>
      <c r="O44" s="103">
        <v>68373</v>
      </c>
      <c r="P44" s="103">
        <v>34048</v>
      </c>
      <c r="Q44" s="104">
        <f>IF(D44&gt;0,O44/D44*100,"-")</f>
        <v>76.770115200646742</v>
      </c>
      <c r="R44" s="103">
        <v>2369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31</v>
      </c>
      <c r="B45" s="102" t="s">
        <v>330</v>
      </c>
      <c r="C45" s="101" t="s">
        <v>331</v>
      </c>
      <c r="D45" s="103">
        <f>+SUM(E45,+I45)</f>
        <v>59166</v>
      </c>
      <c r="E45" s="103">
        <f>+SUM(G45,+H45)</f>
        <v>194</v>
      </c>
      <c r="F45" s="104">
        <f>IF(D45&gt;0,E45/D45*100,"-")</f>
        <v>0.32789101849034918</v>
      </c>
      <c r="G45" s="103">
        <v>194</v>
      </c>
      <c r="H45" s="103">
        <v>0</v>
      </c>
      <c r="I45" s="103">
        <f>+SUM(K45,+M45,+O45)</f>
        <v>58972</v>
      </c>
      <c r="J45" s="104">
        <f>IF(D45&gt;0,I45/D45*100,"-")</f>
        <v>99.672108981509652</v>
      </c>
      <c r="K45" s="103">
        <v>48876</v>
      </c>
      <c r="L45" s="104">
        <f>IF(D45&gt;0,K45/D45*100,"-")</f>
        <v>82.608254740898488</v>
      </c>
      <c r="M45" s="103">
        <v>0</v>
      </c>
      <c r="N45" s="104">
        <f>IF(D45&gt;0,M45/D45*100,"-")</f>
        <v>0</v>
      </c>
      <c r="O45" s="103">
        <v>10096</v>
      </c>
      <c r="P45" s="103">
        <v>1003</v>
      </c>
      <c r="Q45" s="104">
        <f>IF(D45&gt;0,O45/D45*100,"-")</f>
        <v>17.06385424061116</v>
      </c>
      <c r="R45" s="103">
        <v>1145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31</v>
      </c>
      <c r="B46" s="102" t="s">
        <v>332</v>
      </c>
      <c r="C46" s="101" t="s">
        <v>333</v>
      </c>
      <c r="D46" s="103">
        <f>+SUM(E46,+I46)</f>
        <v>44050</v>
      </c>
      <c r="E46" s="103">
        <f>+SUM(G46,+H46)</f>
        <v>128</v>
      </c>
      <c r="F46" s="104">
        <f>IF(D46&gt;0,E46/D46*100,"-")</f>
        <v>0.29057888762769579</v>
      </c>
      <c r="G46" s="103">
        <v>128</v>
      </c>
      <c r="H46" s="103">
        <v>0</v>
      </c>
      <c r="I46" s="103">
        <f>+SUM(K46,+M46,+O46)</f>
        <v>43922</v>
      </c>
      <c r="J46" s="104">
        <f>IF(D46&gt;0,I46/D46*100,"-")</f>
        <v>99.709421112372311</v>
      </c>
      <c r="K46" s="103">
        <v>33370</v>
      </c>
      <c r="L46" s="104">
        <f>IF(D46&gt;0,K46/D46*100,"-")</f>
        <v>75.754824063564129</v>
      </c>
      <c r="M46" s="103">
        <v>0</v>
      </c>
      <c r="N46" s="104">
        <f>IF(D46&gt;0,M46/D46*100,"-")</f>
        <v>0</v>
      </c>
      <c r="O46" s="103">
        <v>10552</v>
      </c>
      <c r="P46" s="103">
        <v>2261</v>
      </c>
      <c r="Q46" s="104">
        <f>IF(D46&gt;0,O46/D46*100,"-")</f>
        <v>23.954597048808175</v>
      </c>
      <c r="R46" s="103">
        <v>1366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31</v>
      </c>
      <c r="B47" s="102" t="s">
        <v>334</v>
      </c>
      <c r="C47" s="101" t="s">
        <v>335</v>
      </c>
      <c r="D47" s="103">
        <f>+SUM(E47,+I47)</f>
        <v>15739</v>
      </c>
      <c r="E47" s="103">
        <f>+SUM(G47,+H47)</f>
        <v>43</v>
      </c>
      <c r="F47" s="104">
        <f>IF(D47&gt;0,E47/D47*100,"-")</f>
        <v>0.27320668403329307</v>
      </c>
      <c r="G47" s="103">
        <v>43</v>
      </c>
      <c r="H47" s="103">
        <v>0</v>
      </c>
      <c r="I47" s="103">
        <f>+SUM(K47,+M47,+O47)</f>
        <v>15696</v>
      </c>
      <c r="J47" s="104">
        <f>IF(D47&gt;0,I47/D47*100,"-")</f>
        <v>99.726793315966717</v>
      </c>
      <c r="K47" s="103">
        <v>9387</v>
      </c>
      <c r="L47" s="104">
        <f>IF(D47&gt;0,K47/D47*100,"-")</f>
        <v>59.641654488849362</v>
      </c>
      <c r="M47" s="103">
        <v>0</v>
      </c>
      <c r="N47" s="104">
        <f>IF(D47&gt;0,M47/D47*100,"-")</f>
        <v>0</v>
      </c>
      <c r="O47" s="103">
        <v>6309</v>
      </c>
      <c r="P47" s="103">
        <v>3660</v>
      </c>
      <c r="Q47" s="104">
        <f>IF(D47&gt;0,O47/D47*100,"-")</f>
        <v>40.085138827117348</v>
      </c>
      <c r="R47" s="103">
        <v>506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31</v>
      </c>
      <c r="B48" s="102" t="s">
        <v>336</v>
      </c>
      <c r="C48" s="101" t="s">
        <v>337</v>
      </c>
      <c r="D48" s="103">
        <f>+SUM(E48,+I48)</f>
        <v>24203</v>
      </c>
      <c r="E48" s="103">
        <f>+SUM(G48,+H48)</f>
        <v>570</v>
      </c>
      <c r="F48" s="104">
        <f>IF(D48&gt;0,E48/D48*100,"-")</f>
        <v>2.3550799487666816</v>
      </c>
      <c r="G48" s="103">
        <v>570</v>
      </c>
      <c r="H48" s="103">
        <v>0</v>
      </c>
      <c r="I48" s="103">
        <f>+SUM(K48,+M48,+O48)</f>
        <v>23633</v>
      </c>
      <c r="J48" s="104">
        <f>IF(D48&gt;0,I48/D48*100,"-")</f>
        <v>97.644920051233314</v>
      </c>
      <c r="K48" s="103">
        <v>18732</v>
      </c>
      <c r="L48" s="104">
        <f>IF(D48&gt;0,K48/D48*100,"-")</f>
        <v>77.395364211048218</v>
      </c>
      <c r="M48" s="103">
        <v>0</v>
      </c>
      <c r="N48" s="104">
        <f>IF(D48&gt;0,M48/D48*100,"-")</f>
        <v>0</v>
      </c>
      <c r="O48" s="103">
        <v>4901</v>
      </c>
      <c r="P48" s="103">
        <v>2010</v>
      </c>
      <c r="Q48" s="104">
        <f>IF(D48&gt;0,O48/D48*100,"-")</f>
        <v>20.249555840185103</v>
      </c>
      <c r="R48" s="103">
        <v>665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31</v>
      </c>
      <c r="B49" s="102" t="s">
        <v>338</v>
      </c>
      <c r="C49" s="101" t="s">
        <v>339</v>
      </c>
      <c r="D49" s="103">
        <f>+SUM(E49,+I49)</f>
        <v>34798</v>
      </c>
      <c r="E49" s="103">
        <f>+SUM(G49,+H49)</f>
        <v>940</v>
      </c>
      <c r="F49" s="104">
        <f>IF(D49&gt;0,E49/D49*100,"-")</f>
        <v>2.7013046726823382</v>
      </c>
      <c r="G49" s="103">
        <v>940</v>
      </c>
      <c r="H49" s="103">
        <v>0</v>
      </c>
      <c r="I49" s="103">
        <f>+SUM(K49,+M49,+O49)</f>
        <v>33858</v>
      </c>
      <c r="J49" s="104">
        <f>IF(D49&gt;0,I49/D49*100,"-")</f>
        <v>97.29869532731766</v>
      </c>
      <c r="K49" s="103">
        <v>9941</v>
      </c>
      <c r="L49" s="104">
        <f>IF(D49&gt;0,K49/D49*100,"-")</f>
        <v>28.567733777803323</v>
      </c>
      <c r="M49" s="103">
        <v>0</v>
      </c>
      <c r="N49" s="104">
        <f>IF(D49&gt;0,M49/D49*100,"-")</f>
        <v>0</v>
      </c>
      <c r="O49" s="103">
        <v>23917</v>
      </c>
      <c r="P49" s="103">
        <v>8930</v>
      </c>
      <c r="Q49" s="104">
        <f>IF(D49&gt;0,O49/D49*100,"-")</f>
        <v>68.730961549514333</v>
      </c>
      <c r="R49" s="103">
        <v>535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31</v>
      </c>
      <c r="B50" s="102" t="s">
        <v>340</v>
      </c>
      <c r="C50" s="101" t="s">
        <v>341</v>
      </c>
      <c r="D50" s="103">
        <f>+SUM(E50,+I50)</f>
        <v>32789</v>
      </c>
      <c r="E50" s="103">
        <f>+SUM(G50,+H50)</f>
        <v>514</v>
      </c>
      <c r="F50" s="104">
        <f>IF(D50&gt;0,E50/D50*100,"-")</f>
        <v>1.5675988898716033</v>
      </c>
      <c r="G50" s="103">
        <v>514</v>
      </c>
      <c r="H50" s="103">
        <v>0</v>
      </c>
      <c r="I50" s="103">
        <f>+SUM(K50,+M50,+O50)</f>
        <v>32275</v>
      </c>
      <c r="J50" s="104">
        <f>IF(D50&gt;0,I50/D50*100,"-")</f>
        <v>98.432401110128396</v>
      </c>
      <c r="K50" s="103">
        <v>3329</v>
      </c>
      <c r="L50" s="104">
        <f>IF(D50&gt;0,K50/D50*100,"-")</f>
        <v>10.152795144713165</v>
      </c>
      <c r="M50" s="103">
        <v>0</v>
      </c>
      <c r="N50" s="104">
        <f>IF(D50&gt;0,M50/D50*100,"-")</f>
        <v>0</v>
      </c>
      <c r="O50" s="103">
        <v>28946</v>
      </c>
      <c r="P50" s="103">
        <v>21563</v>
      </c>
      <c r="Q50" s="104">
        <f>IF(D50&gt;0,O50/D50*100,"-")</f>
        <v>88.279605965415229</v>
      </c>
      <c r="R50" s="103">
        <v>788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31</v>
      </c>
      <c r="B51" s="102" t="s">
        <v>342</v>
      </c>
      <c r="C51" s="101" t="s">
        <v>343</v>
      </c>
      <c r="D51" s="103">
        <f>+SUM(E51,+I51)</f>
        <v>37724</v>
      </c>
      <c r="E51" s="103">
        <f>+SUM(G51,+H51)</f>
        <v>759</v>
      </c>
      <c r="F51" s="104">
        <f>IF(D51&gt;0,E51/D51*100,"-")</f>
        <v>2.0119817622733538</v>
      </c>
      <c r="G51" s="103">
        <v>759</v>
      </c>
      <c r="H51" s="103">
        <v>0</v>
      </c>
      <c r="I51" s="103">
        <f>+SUM(K51,+M51,+O51)</f>
        <v>36965</v>
      </c>
      <c r="J51" s="104">
        <f>IF(D51&gt;0,I51/D51*100,"-")</f>
        <v>97.988018237726649</v>
      </c>
      <c r="K51" s="103">
        <v>21265</v>
      </c>
      <c r="L51" s="104">
        <f>IF(D51&gt;0,K51/D51*100,"-")</f>
        <v>56.3699501643516</v>
      </c>
      <c r="M51" s="103">
        <v>325</v>
      </c>
      <c r="N51" s="104">
        <f>IF(D51&gt;0,M51/D51*100,"-")</f>
        <v>0.86152051744247693</v>
      </c>
      <c r="O51" s="103">
        <v>15375</v>
      </c>
      <c r="P51" s="103">
        <v>9493</v>
      </c>
      <c r="Q51" s="104">
        <f>IF(D51&gt;0,O51/D51*100,"-")</f>
        <v>40.756547555932563</v>
      </c>
      <c r="R51" s="103">
        <v>1553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31</v>
      </c>
      <c r="B52" s="102" t="s">
        <v>344</v>
      </c>
      <c r="C52" s="101" t="s">
        <v>345</v>
      </c>
      <c r="D52" s="103">
        <f>+SUM(E52,+I52)</f>
        <v>4803</v>
      </c>
      <c r="E52" s="103">
        <f>+SUM(G52,+H52)</f>
        <v>40</v>
      </c>
      <c r="F52" s="104">
        <f>IF(D52&gt;0,E52/D52*100,"-")</f>
        <v>0.83281282531751</v>
      </c>
      <c r="G52" s="103">
        <v>40</v>
      </c>
      <c r="H52" s="103">
        <v>0</v>
      </c>
      <c r="I52" s="103">
        <f>+SUM(K52,+M52,+O52)</f>
        <v>4763</v>
      </c>
      <c r="J52" s="104">
        <f>IF(D52&gt;0,I52/D52*100,"-")</f>
        <v>99.167187174682496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4763</v>
      </c>
      <c r="P52" s="103">
        <v>4763</v>
      </c>
      <c r="Q52" s="104">
        <f>IF(D52&gt;0,O52/D52*100,"-")</f>
        <v>99.167187174682496</v>
      </c>
      <c r="R52" s="103">
        <v>372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31</v>
      </c>
      <c r="B53" s="102" t="s">
        <v>346</v>
      </c>
      <c r="C53" s="101" t="s">
        <v>347</v>
      </c>
      <c r="D53" s="103">
        <f>+SUM(E53,+I53)</f>
        <v>28718</v>
      </c>
      <c r="E53" s="103">
        <f>+SUM(G53,+H53)</f>
        <v>599</v>
      </c>
      <c r="F53" s="104">
        <f>IF(D53&gt;0,E53/D53*100,"-")</f>
        <v>2.0857998467859877</v>
      </c>
      <c r="G53" s="103">
        <v>599</v>
      </c>
      <c r="H53" s="103">
        <v>0</v>
      </c>
      <c r="I53" s="103">
        <f>+SUM(K53,+M53,+O53)</f>
        <v>28119</v>
      </c>
      <c r="J53" s="104">
        <f>IF(D53&gt;0,I53/D53*100,"-")</f>
        <v>97.914200153214011</v>
      </c>
      <c r="K53" s="103">
        <v>21538</v>
      </c>
      <c r="L53" s="104">
        <f>IF(D53&gt;0,K53/D53*100,"-")</f>
        <v>74.998258931680482</v>
      </c>
      <c r="M53" s="103">
        <v>0</v>
      </c>
      <c r="N53" s="104">
        <f>IF(D53&gt;0,M53/D53*100,"-")</f>
        <v>0</v>
      </c>
      <c r="O53" s="103">
        <v>6581</v>
      </c>
      <c r="P53" s="103">
        <v>3093</v>
      </c>
      <c r="Q53" s="104">
        <f>IF(D53&gt;0,O53/D53*100,"-")</f>
        <v>22.915941221533533</v>
      </c>
      <c r="R53" s="103">
        <v>417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31</v>
      </c>
      <c r="B54" s="102" t="s">
        <v>348</v>
      </c>
      <c r="C54" s="101" t="s">
        <v>349</v>
      </c>
      <c r="D54" s="103">
        <f>+SUM(E54,+I54)</f>
        <v>50107</v>
      </c>
      <c r="E54" s="103">
        <f>+SUM(G54,+H54)</f>
        <v>352</v>
      </c>
      <c r="F54" s="104">
        <f>IF(D54&gt;0,E54/D54*100,"-")</f>
        <v>0.70249665715369114</v>
      </c>
      <c r="G54" s="103">
        <v>352</v>
      </c>
      <c r="H54" s="103">
        <v>0</v>
      </c>
      <c r="I54" s="103">
        <f>+SUM(K54,+M54,+O54)</f>
        <v>49755</v>
      </c>
      <c r="J54" s="104">
        <f>IF(D54&gt;0,I54/D54*100,"-")</f>
        <v>99.297503342846312</v>
      </c>
      <c r="K54" s="103">
        <v>43285</v>
      </c>
      <c r="L54" s="104">
        <f>IF(D54&gt;0,K54/D54*100,"-")</f>
        <v>86.385135809367952</v>
      </c>
      <c r="M54" s="103">
        <v>0</v>
      </c>
      <c r="N54" s="104">
        <f>IF(D54&gt;0,M54/D54*100,"-")</f>
        <v>0</v>
      </c>
      <c r="O54" s="103">
        <v>6470</v>
      </c>
      <c r="P54" s="103">
        <v>1941</v>
      </c>
      <c r="Q54" s="104">
        <f>IF(D54&gt;0,O54/D54*100,"-")</f>
        <v>12.912367533478356</v>
      </c>
      <c r="R54" s="103">
        <v>1509</v>
      </c>
      <c r="S54" s="101"/>
      <c r="T54" s="101" t="s">
        <v>257</v>
      </c>
      <c r="U54" s="101"/>
      <c r="V54" s="101"/>
      <c r="W54" s="101"/>
      <c r="X54" s="101"/>
      <c r="Y54" s="101"/>
      <c r="Z54" s="101" t="s">
        <v>257</v>
      </c>
      <c r="AA54" s="189" t="s">
        <v>256</v>
      </c>
      <c r="AB54" s="190"/>
    </row>
    <row r="55" spans="1:28" s="105" customFormat="1" ht="13.5" customHeight="1">
      <c r="A55" s="101" t="s">
        <v>31</v>
      </c>
      <c r="B55" s="102" t="s">
        <v>350</v>
      </c>
      <c r="C55" s="101" t="s">
        <v>351</v>
      </c>
      <c r="D55" s="103">
        <f>+SUM(E55,+I55)</f>
        <v>17802</v>
      </c>
      <c r="E55" s="103">
        <f>+SUM(G55,+H55)</f>
        <v>2139</v>
      </c>
      <c r="F55" s="104">
        <f>IF(D55&gt;0,E55/D55*100,"-")</f>
        <v>12.015503875968992</v>
      </c>
      <c r="G55" s="103">
        <v>2139</v>
      </c>
      <c r="H55" s="103">
        <v>0</v>
      </c>
      <c r="I55" s="103">
        <f>+SUM(K55,+M55,+O55)</f>
        <v>15663</v>
      </c>
      <c r="J55" s="104">
        <f>IF(D55&gt;0,I55/D55*100,"-")</f>
        <v>87.984496124031011</v>
      </c>
      <c r="K55" s="103">
        <v>0</v>
      </c>
      <c r="L55" s="104">
        <f>IF(D55&gt;0,K55/D55*100,"-")</f>
        <v>0</v>
      </c>
      <c r="M55" s="103">
        <v>0</v>
      </c>
      <c r="N55" s="104">
        <f>IF(D55&gt;0,M55/D55*100,"-")</f>
        <v>0</v>
      </c>
      <c r="O55" s="103">
        <v>15663</v>
      </c>
      <c r="P55" s="103">
        <v>6800</v>
      </c>
      <c r="Q55" s="104">
        <f>IF(D55&gt;0,O55/D55*100,"-")</f>
        <v>87.984496124031011</v>
      </c>
      <c r="R55" s="103">
        <v>646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31</v>
      </c>
      <c r="B56" s="102" t="s">
        <v>352</v>
      </c>
      <c r="C56" s="101" t="s">
        <v>353</v>
      </c>
      <c r="D56" s="103">
        <f>+SUM(E56,+I56)</f>
        <v>21931</v>
      </c>
      <c r="E56" s="103">
        <f>+SUM(G56,+H56)</f>
        <v>1174</v>
      </c>
      <c r="F56" s="104">
        <f>IF(D56&gt;0,E56/D56*100,"-")</f>
        <v>5.3531530709953943</v>
      </c>
      <c r="G56" s="103">
        <v>1174</v>
      </c>
      <c r="H56" s="103">
        <v>0</v>
      </c>
      <c r="I56" s="103">
        <f>+SUM(K56,+M56,+O56)</f>
        <v>20757</v>
      </c>
      <c r="J56" s="104">
        <f>IF(D56&gt;0,I56/D56*100,"-")</f>
        <v>94.646846929004596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20757</v>
      </c>
      <c r="P56" s="103">
        <v>12667</v>
      </c>
      <c r="Q56" s="104">
        <f>IF(D56&gt;0,O56/D56*100,"-")</f>
        <v>94.646846929004596</v>
      </c>
      <c r="R56" s="103">
        <v>315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31</v>
      </c>
      <c r="B57" s="102" t="s">
        <v>354</v>
      </c>
      <c r="C57" s="101" t="s">
        <v>355</v>
      </c>
      <c r="D57" s="103">
        <f>+SUM(E57,+I57)</f>
        <v>43642</v>
      </c>
      <c r="E57" s="103">
        <f>+SUM(G57,+H57)</f>
        <v>695</v>
      </c>
      <c r="F57" s="104">
        <f>IF(D57&gt;0,E57/D57*100,"-")</f>
        <v>1.5925026350763027</v>
      </c>
      <c r="G57" s="103">
        <v>695</v>
      </c>
      <c r="H57" s="103">
        <v>0</v>
      </c>
      <c r="I57" s="103">
        <f>+SUM(K57,+M57,+O57)</f>
        <v>42947</v>
      </c>
      <c r="J57" s="104">
        <f>IF(D57&gt;0,I57/D57*100,"-")</f>
        <v>98.407497364923699</v>
      </c>
      <c r="K57" s="103">
        <v>29618</v>
      </c>
      <c r="L57" s="104">
        <f>IF(D57&gt;0,K57/D57*100,"-")</f>
        <v>67.865817331927957</v>
      </c>
      <c r="M57" s="103">
        <v>0</v>
      </c>
      <c r="N57" s="104">
        <f>IF(D57&gt;0,M57/D57*100,"-")</f>
        <v>0</v>
      </c>
      <c r="O57" s="103">
        <v>13329</v>
      </c>
      <c r="P57" s="103">
        <v>3909</v>
      </c>
      <c r="Q57" s="104">
        <f>IF(D57&gt;0,O57/D57*100,"-")</f>
        <v>30.541680032995739</v>
      </c>
      <c r="R57" s="103">
        <v>1154</v>
      </c>
      <c r="S57" s="101" t="s">
        <v>257</v>
      </c>
      <c r="T57" s="101"/>
      <c r="U57" s="101"/>
      <c r="V57" s="101"/>
      <c r="W57" s="101"/>
      <c r="X57" s="101"/>
      <c r="Y57" s="101"/>
      <c r="Z57" s="101" t="s">
        <v>257</v>
      </c>
      <c r="AA57" s="189" t="s">
        <v>256</v>
      </c>
      <c r="AB57" s="190"/>
    </row>
    <row r="58" spans="1:28" s="105" customFormat="1" ht="13.5" customHeight="1">
      <c r="A58" s="101" t="s">
        <v>31</v>
      </c>
      <c r="B58" s="102" t="s">
        <v>356</v>
      </c>
      <c r="C58" s="101" t="s">
        <v>357</v>
      </c>
      <c r="D58" s="103">
        <f>+SUM(E58,+I58)</f>
        <v>42292</v>
      </c>
      <c r="E58" s="103">
        <f>+SUM(G58,+H58)</f>
        <v>229</v>
      </c>
      <c r="F58" s="104">
        <f>IF(D58&gt;0,E58/D58*100,"-")</f>
        <v>0.54147356474037645</v>
      </c>
      <c r="G58" s="103">
        <v>229</v>
      </c>
      <c r="H58" s="103">
        <v>0</v>
      </c>
      <c r="I58" s="103">
        <f>+SUM(K58,+M58,+O58)</f>
        <v>42063</v>
      </c>
      <c r="J58" s="104">
        <f>IF(D58&gt;0,I58/D58*100,"-")</f>
        <v>99.458526435259614</v>
      </c>
      <c r="K58" s="103">
        <v>28728</v>
      </c>
      <c r="L58" s="104">
        <f>IF(D58&gt;0,K58/D58*100,"-")</f>
        <v>67.927740471011063</v>
      </c>
      <c r="M58" s="103">
        <v>0</v>
      </c>
      <c r="N58" s="104">
        <f>IF(D58&gt;0,M58/D58*100,"-")</f>
        <v>0</v>
      </c>
      <c r="O58" s="103">
        <v>13335</v>
      </c>
      <c r="P58" s="103">
        <v>12197</v>
      </c>
      <c r="Q58" s="104">
        <f>IF(D58&gt;0,O58/D58*100,"-")</f>
        <v>31.530785964248558</v>
      </c>
      <c r="R58" s="103">
        <v>1366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31</v>
      </c>
      <c r="B59" s="102" t="s">
        <v>358</v>
      </c>
      <c r="C59" s="101" t="s">
        <v>359</v>
      </c>
      <c r="D59" s="103">
        <f>+SUM(E59,+I59)</f>
        <v>4672</v>
      </c>
      <c r="E59" s="103">
        <f>+SUM(G59,+H59)</f>
        <v>590</v>
      </c>
      <c r="F59" s="104">
        <f>IF(D59&gt;0,E59/D59*100,"-")</f>
        <v>12.628424657534246</v>
      </c>
      <c r="G59" s="103">
        <v>590</v>
      </c>
      <c r="H59" s="103">
        <v>0</v>
      </c>
      <c r="I59" s="103">
        <f>+SUM(K59,+M59,+O59)</f>
        <v>4082</v>
      </c>
      <c r="J59" s="104">
        <f>IF(D59&gt;0,I59/D59*100,"-")</f>
        <v>87.371575342465761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4082</v>
      </c>
      <c r="P59" s="103">
        <v>1871</v>
      </c>
      <c r="Q59" s="104">
        <f>IF(D59&gt;0,O59/D59*100,"-")</f>
        <v>87.371575342465761</v>
      </c>
      <c r="R59" s="103">
        <v>26</v>
      </c>
      <c r="S59" s="101"/>
      <c r="T59" s="101"/>
      <c r="U59" s="101"/>
      <c r="V59" s="101" t="s">
        <v>257</v>
      </c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31</v>
      </c>
      <c r="B60" s="102" t="s">
        <v>360</v>
      </c>
      <c r="C60" s="101" t="s">
        <v>361</v>
      </c>
      <c r="D60" s="103">
        <f>+SUM(E60,+I60)</f>
        <v>3161</v>
      </c>
      <c r="E60" s="103">
        <f>+SUM(G60,+H60)</f>
        <v>261</v>
      </c>
      <c r="F60" s="104">
        <f>IF(D60&gt;0,E60/D60*100,"-")</f>
        <v>8.2568807339449553</v>
      </c>
      <c r="G60" s="103">
        <v>261</v>
      </c>
      <c r="H60" s="103">
        <v>0</v>
      </c>
      <c r="I60" s="103">
        <f>+SUM(K60,+M60,+O60)</f>
        <v>2900</v>
      </c>
      <c r="J60" s="104">
        <f>IF(D60&gt;0,I60/D60*100,"-")</f>
        <v>91.743119266055047</v>
      </c>
      <c r="K60" s="103">
        <v>1529</v>
      </c>
      <c r="L60" s="104">
        <f>IF(D60&gt;0,K60/D60*100,"-")</f>
        <v>48.370768744068329</v>
      </c>
      <c r="M60" s="103">
        <v>0</v>
      </c>
      <c r="N60" s="104">
        <f>IF(D60&gt;0,M60/D60*100,"-")</f>
        <v>0</v>
      </c>
      <c r="O60" s="103">
        <v>1371</v>
      </c>
      <c r="P60" s="103">
        <v>749</v>
      </c>
      <c r="Q60" s="104">
        <f>IF(D60&gt;0,O60/D60*100,"-")</f>
        <v>43.372350521986711</v>
      </c>
      <c r="R60" s="103">
        <v>18</v>
      </c>
      <c r="S60" s="101"/>
      <c r="T60" s="101"/>
      <c r="U60" s="101"/>
      <c r="V60" s="101" t="s">
        <v>257</v>
      </c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31</v>
      </c>
      <c r="B61" s="102" t="s">
        <v>362</v>
      </c>
      <c r="C61" s="101" t="s">
        <v>363</v>
      </c>
      <c r="D61" s="103">
        <f>+SUM(E61,+I61)</f>
        <v>1079</v>
      </c>
      <c r="E61" s="103">
        <f>+SUM(G61,+H61)</f>
        <v>125</v>
      </c>
      <c r="F61" s="104">
        <f>IF(D61&gt;0,E61/D61*100,"-")</f>
        <v>11.584800741427248</v>
      </c>
      <c r="G61" s="103">
        <v>125</v>
      </c>
      <c r="H61" s="103">
        <v>0</v>
      </c>
      <c r="I61" s="103">
        <f>+SUM(K61,+M61,+O61)</f>
        <v>954</v>
      </c>
      <c r="J61" s="104">
        <f>IF(D61&gt;0,I61/D61*100,"-")</f>
        <v>88.415199258572756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954</v>
      </c>
      <c r="P61" s="103">
        <v>818</v>
      </c>
      <c r="Q61" s="104">
        <f>IF(D61&gt;0,O61/D61*100,"-")</f>
        <v>88.415199258572756</v>
      </c>
      <c r="R61" s="103">
        <v>11</v>
      </c>
      <c r="S61" s="101"/>
      <c r="T61" s="101"/>
      <c r="U61" s="101"/>
      <c r="V61" s="101" t="s">
        <v>257</v>
      </c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愛知県</v>
      </c>
      <c r="B7" s="107" t="str">
        <f>水洗化人口等!B7</f>
        <v>23000</v>
      </c>
      <c r="C7" s="106" t="s">
        <v>200</v>
      </c>
      <c r="D7" s="108">
        <f>SUM(E7,+H7,+K7)</f>
        <v>1151317</v>
      </c>
      <c r="E7" s="108">
        <f>SUM(F7:G7)</f>
        <v>10057</v>
      </c>
      <c r="F7" s="108">
        <f>SUM(F$8:F$207)</f>
        <v>10057</v>
      </c>
      <c r="G7" s="108">
        <f>SUM(G$8:G$207)</f>
        <v>0</v>
      </c>
      <c r="H7" s="108">
        <f>SUM(I7:J7)</f>
        <v>56885</v>
      </c>
      <c r="I7" s="108">
        <f>SUM(I$8:I$207)</f>
        <v>39963</v>
      </c>
      <c r="J7" s="108">
        <f>SUM(J$8:J$207)</f>
        <v>16922</v>
      </c>
      <c r="K7" s="108">
        <f>SUM(L7:M7)</f>
        <v>1084375</v>
      </c>
      <c r="L7" s="108">
        <f>SUM(L$8:L$207)</f>
        <v>40238</v>
      </c>
      <c r="M7" s="108">
        <f>SUM(M$8:M$207)</f>
        <v>1044137</v>
      </c>
      <c r="N7" s="108">
        <f>SUM(O7,+V7,+AC7)</f>
        <v>1151317</v>
      </c>
      <c r="O7" s="108">
        <f>SUM(P7:U7)</f>
        <v>90258</v>
      </c>
      <c r="P7" s="108">
        <f t="shared" ref="P7:U7" si="0">SUM(P$8:P$207)</f>
        <v>74293</v>
      </c>
      <c r="Q7" s="108">
        <f t="shared" si="0"/>
        <v>0</v>
      </c>
      <c r="R7" s="108">
        <f t="shared" si="0"/>
        <v>1724</v>
      </c>
      <c r="S7" s="108">
        <f t="shared" si="0"/>
        <v>14241</v>
      </c>
      <c r="T7" s="108">
        <f t="shared" si="0"/>
        <v>0</v>
      </c>
      <c r="U7" s="108">
        <f t="shared" si="0"/>
        <v>0</v>
      </c>
      <c r="V7" s="108">
        <f>SUM(W7:AB7)</f>
        <v>1061059</v>
      </c>
      <c r="W7" s="108">
        <f t="shared" ref="W7:AB7" si="1">SUM(W$8:W$207)</f>
        <v>915331</v>
      </c>
      <c r="X7" s="108">
        <f t="shared" si="1"/>
        <v>0</v>
      </c>
      <c r="Y7" s="108">
        <f t="shared" si="1"/>
        <v>48652</v>
      </c>
      <c r="Z7" s="108">
        <f t="shared" si="1"/>
        <v>94198</v>
      </c>
      <c r="AA7" s="108">
        <f t="shared" si="1"/>
        <v>2878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24540</v>
      </c>
      <c r="AG7" s="108">
        <f>SUM(AG$8:AG$207)</f>
        <v>23918</v>
      </c>
      <c r="AH7" s="108">
        <f>SUM(AH$8:AH$207)</f>
        <v>0</v>
      </c>
      <c r="AI7" s="108">
        <f>SUM(AI$8:AI$207)</f>
        <v>622</v>
      </c>
      <c r="AJ7" s="108">
        <f>SUM(AK7:AS7)</f>
        <v>38602</v>
      </c>
      <c r="AK7" s="108">
        <f t="shared" ref="AK7:AS7" si="2">SUM(AK$8:AK$207)</f>
        <v>14805</v>
      </c>
      <c r="AL7" s="108">
        <f t="shared" si="2"/>
        <v>536</v>
      </c>
      <c r="AM7" s="108">
        <f t="shared" si="2"/>
        <v>18083</v>
      </c>
      <c r="AN7" s="108">
        <f t="shared" si="2"/>
        <v>1448</v>
      </c>
      <c r="AO7" s="108">
        <f t="shared" si="2"/>
        <v>0</v>
      </c>
      <c r="AP7" s="108">
        <f t="shared" si="2"/>
        <v>0</v>
      </c>
      <c r="AQ7" s="108">
        <f t="shared" si="2"/>
        <v>1112</v>
      </c>
      <c r="AR7" s="108">
        <f t="shared" si="2"/>
        <v>581</v>
      </c>
      <c r="AS7" s="108">
        <f t="shared" si="2"/>
        <v>2037</v>
      </c>
      <c r="AT7" s="108">
        <f>SUM(AU7:AY7)</f>
        <v>1512</v>
      </c>
      <c r="AU7" s="108">
        <f>SUM(AU$8:AU$207)</f>
        <v>657</v>
      </c>
      <c r="AV7" s="108">
        <f>SUM(AV$8:AV$207)</f>
        <v>0</v>
      </c>
      <c r="AW7" s="108">
        <f>SUM(AW$8:AW$207)</f>
        <v>855</v>
      </c>
      <c r="AX7" s="108">
        <f>SUM(AX$8:AX$207)</f>
        <v>0</v>
      </c>
      <c r="AY7" s="108">
        <f>SUM(AY$8:AY$207)</f>
        <v>0</v>
      </c>
      <c r="AZ7" s="108">
        <f>SUM(BA7:BC7)</f>
        <v>1204</v>
      </c>
      <c r="BA7" s="108">
        <f>SUM(BA$8:BA$207)</f>
        <v>1204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31</v>
      </c>
      <c r="B8" s="113" t="s">
        <v>254</v>
      </c>
      <c r="C8" s="101" t="s">
        <v>255</v>
      </c>
      <c r="D8" s="103">
        <f>SUM(E8,+H8,+K8)</f>
        <v>31219</v>
      </c>
      <c r="E8" s="103">
        <f>SUM(F8:G8)</f>
        <v>8382</v>
      </c>
      <c r="F8" s="103">
        <v>8382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22837</v>
      </c>
      <c r="L8" s="103">
        <v>0</v>
      </c>
      <c r="M8" s="103">
        <v>22837</v>
      </c>
      <c r="N8" s="103">
        <f>SUM(O8,+V8,+AC8)</f>
        <v>31219</v>
      </c>
      <c r="O8" s="103">
        <f>SUM(P8:U8)</f>
        <v>8382</v>
      </c>
      <c r="P8" s="103">
        <v>0</v>
      </c>
      <c r="Q8" s="103">
        <v>0</v>
      </c>
      <c r="R8" s="103">
        <v>0</v>
      </c>
      <c r="S8" s="103">
        <v>8382</v>
      </c>
      <c r="T8" s="103">
        <v>0</v>
      </c>
      <c r="U8" s="103">
        <v>0</v>
      </c>
      <c r="V8" s="103">
        <f>SUM(W8:AB8)</f>
        <v>22837</v>
      </c>
      <c r="W8" s="103">
        <v>0</v>
      </c>
      <c r="X8" s="103">
        <v>0</v>
      </c>
      <c r="Y8" s="103">
        <v>0</v>
      </c>
      <c r="Z8" s="103">
        <v>22837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31</v>
      </c>
      <c r="B9" s="113" t="s">
        <v>258</v>
      </c>
      <c r="C9" s="101" t="s">
        <v>259</v>
      </c>
      <c r="D9" s="103">
        <f>SUM(E9,+H9,+K9)</f>
        <v>50376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50376</v>
      </c>
      <c r="L9" s="103">
        <v>1724</v>
      </c>
      <c r="M9" s="103">
        <v>48652</v>
      </c>
      <c r="N9" s="103">
        <f>SUM(O9,+V9,+AC9)</f>
        <v>50376</v>
      </c>
      <c r="O9" s="103">
        <f>SUM(P9:U9)</f>
        <v>1724</v>
      </c>
      <c r="P9" s="103">
        <v>0</v>
      </c>
      <c r="Q9" s="103">
        <v>0</v>
      </c>
      <c r="R9" s="103">
        <v>1724</v>
      </c>
      <c r="S9" s="103">
        <v>0</v>
      </c>
      <c r="T9" s="103">
        <v>0</v>
      </c>
      <c r="U9" s="103">
        <v>0</v>
      </c>
      <c r="V9" s="103">
        <f>SUM(W9:AB9)</f>
        <v>48652</v>
      </c>
      <c r="W9" s="103">
        <v>0</v>
      </c>
      <c r="X9" s="103">
        <v>0</v>
      </c>
      <c r="Y9" s="103">
        <v>48652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622</v>
      </c>
      <c r="AG9" s="103">
        <v>0</v>
      </c>
      <c r="AH9" s="103">
        <v>0</v>
      </c>
      <c r="AI9" s="103">
        <v>622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31</v>
      </c>
      <c r="B10" s="113" t="s">
        <v>260</v>
      </c>
      <c r="C10" s="101" t="s">
        <v>261</v>
      </c>
      <c r="D10" s="103">
        <f>SUM(E10,+H10,+K10)</f>
        <v>44105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44105</v>
      </c>
      <c r="L10" s="103">
        <v>2059</v>
      </c>
      <c r="M10" s="103">
        <v>42046</v>
      </c>
      <c r="N10" s="103">
        <f>SUM(O10,+V10,+AC10)</f>
        <v>44105</v>
      </c>
      <c r="O10" s="103">
        <f>SUM(P10:U10)</f>
        <v>2059</v>
      </c>
      <c r="P10" s="103">
        <v>2059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42046</v>
      </c>
      <c r="W10" s="103">
        <v>42046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1765</v>
      </c>
      <c r="AG10" s="103">
        <v>1765</v>
      </c>
      <c r="AH10" s="103">
        <v>0</v>
      </c>
      <c r="AI10" s="103">
        <v>0</v>
      </c>
      <c r="AJ10" s="103">
        <f>SUM(AK10:AS10)</f>
        <v>1765</v>
      </c>
      <c r="AK10" s="103">
        <v>0</v>
      </c>
      <c r="AL10" s="103">
        <v>0</v>
      </c>
      <c r="AM10" s="103">
        <v>1765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20</v>
      </c>
      <c r="AU10" s="103">
        <v>0</v>
      </c>
      <c r="AV10" s="103">
        <v>0</v>
      </c>
      <c r="AW10" s="103">
        <v>20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31</v>
      </c>
      <c r="B11" s="113" t="s">
        <v>262</v>
      </c>
      <c r="C11" s="101" t="s">
        <v>263</v>
      </c>
      <c r="D11" s="103">
        <f>SUM(E11,+H11,+K11)</f>
        <v>71966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71966</v>
      </c>
      <c r="L11" s="103">
        <v>10014</v>
      </c>
      <c r="M11" s="103">
        <v>61952</v>
      </c>
      <c r="N11" s="103">
        <f>SUM(O11,+V11,+AC11)</f>
        <v>71966</v>
      </c>
      <c r="O11" s="103">
        <f>SUM(P11:U11)</f>
        <v>10014</v>
      </c>
      <c r="P11" s="103">
        <v>9941</v>
      </c>
      <c r="Q11" s="103">
        <v>0</v>
      </c>
      <c r="R11" s="103">
        <v>0</v>
      </c>
      <c r="S11" s="103">
        <v>73</v>
      </c>
      <c r="T11" s="103">
        <v>0</v>
      </c>
      <c r="U11" s="103">
        <v>0</v>
      </c>
      <c r="V11" s="103">
        <f>SUM(W11:AB11)</f>
        <v>61952</v>
      </c>
      <c r="W11" s="103">
        <v>61763</v>
      </c>
      <c r="X11" s="103">
        <v>0</v>
      </c>
      <c r="Y11" s="103">
        <v>0</v>
      </c>
      <c r="Z11" s="103">
        <v>189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2610</v>
      </c>
      <c r="AG11" s="103">
        <v>2610</v>
      </c>
      <c r="AH11" s="103">
        <v>0</v>
      </c>
      <c r="AI11" s="103">
        <v>0</v>
      </c>
      <c r="AJ11" s="103">
        <f>SUM(AK11:AS11)</f>
        <v>2610</v>
      </c>
      <c r="AK11" s="103">
        <v>0</v>
      </c>
      <c r="AL11" s="103">
        <v>0</v>
      </c>
      <c r="AM11" s="103">
        <v>2610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31</v>
      </c>
      <c r="B12" s="113" t="s">
        <v>264</v>
      </c>
      <c r="C12" s="101" t="s">
        <v>265</v>
      </c>
      <c r="D12" s="103">
        <f>SUM(E12,+H12,+K12)</f>
        <v>31825</v>
      </c>
      <c r="E12" s="103">
        <f>SUM(F12:G12)</f>
        <v>0</v>
      </c>
      <c r="F12" s="103">
        <v>0</v>
      </c>
      <c r="G12" s="103">
        <v>0</v>
      </c>
      <c r="H12" s="103">
        <f>SUM(I12:J12)</f>
        <v>3347</v>
      </c>
      <c r="I12" s="103">
        <v>3347</v>
      </c>
      <c r="J12" s="103">
        <v>0</v>
      </c>
      <c r="K12" s="103">
        <f>SUM(L12:M12)</f>
        <v>28478</v>
      </c>
      <c r="L12" s="103">
        <v>0</v>
      </c>
      <c r="M12" s="103">
        <v>28478</v>
      </c>
      <c r="N12" s="103">
        <f>SUM(O12,+V12,+AC12)</f>
        <v>31825</v>
      </c>
      <c r="O12" s="103">
        <f>SUM(P12:U12)</f>
        <v>3347</v>
      </c>
      <c r="P12" s="103">
        <v>3347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28478</v>
      </c>
      <c r="W12" s="103">
        <v>28478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553</v>
      </c>
      <c r="AG12" s="103">
        <v>553</v>
      </c>
      <c r="AH12" s="103">
        <v>0</v>
      </c>
      <c r="AI12" s="103">
        <v>0</v>
      </c>
      <c r="AJ12" s="103">
        <f>SUM(AK12:AS12)</f>
        <v>553</v>
      </c>
      <c r="AK12" s="103">
        <v>0</v>
      </c>
      <c r="AL12" s="103">
        <v>0</v>
      </c>
      <c r="AM12" s="103">
        <v>0</v>
      </c>
      <c r="AN12" s="103">
        <v>553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31</v>
      </c>
      <c r="B13" s="113" t="s">
        <v>266</v>
      </c>
      <c r="C13" s="101" t="s">
        <v>267</v>
      </c>
      <c r="D13" s="103">
        <f>SUM(E13,+H13,+K13)</f>
        <v>19411</v>
      </c>
      <c r="E13" s="103">
        <f>SUM(F13:G13)</f>
        <v>0</v>
      </c>
      <c r="F13" s="103">
        <v>0</v>
      </c>
      <c r="G13" s="103">
        <v>0</v>
      </c>
      <c r="H13" s="103">
        <f>SUM(I13:J13)</f>
        <v>1662</v>
      </c>
      <c r="I13" s="103">
        <v>1662</v>
      </c>
      <c r="J13" s="103">
        <v>0</v>
      </c>
      <c r="K13" s="103">
        <f>SUM(L13:M13)</f>
        <v>17749</v>
      </c>
      <c r="L13" s="103">
        <v>0</v>
      </c>
      <c r="M13" s="103">
        <v>17749</v>
      </c>
      <c r="N13" s="103">
        <f>SUM(O13,+V13,+AC13)</f>
        <v>19411</v>
      </c>
      <c r="O13" s="103">
        <f>SUM(P13:U13)</f>
        <v>1662</v>
      </c>
      <c r="P13" s="103">
        <v>1662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17749</v>
      </c>
      <c r="W13" s="103">
        <v>17749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61</v>
      </c>
      <c r="AG13" s="103">
        <v>61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61</v>
      </c>
      <c r="AU13" s="103">
        <v>61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31</v>
      </c>
      <c r="B14" s="113" t="s">
        <v>268</v>
      </c>
      <c r="C14" s="101" t="s">
        <v>269</v>
      </c>
      <c r="D14" s="103">
        <f>SUM(E14,+H14,+K14)</f>
        <v>51960</v>
      </c>
      <c r="E14" s="103">
        <f>SUM(F14:G14)</f>
        <v>606</v>
      </c>
      <c r="F14" s="103">
        <v>606</v>
      </c>
      <c r="G14" s="103">
        <v>0</v>
      </c>
      <c r="H14" s="103">
        <f>SUM(I14:J14)</f>
        <v>5410</v>
      </c>
      <c r="I14" s="103">
        <v>5410</v>
      </c>
      <c r="J14" s="103">
        <v>0</v>
      </c>
      <c r="K14" s="103">
        <f>SUM(L14:M14)</f>
        <v>45944</v>
      </c>
      <c r="L14" s="103">
        <v>0</v>
      </c>
      <c r="M14" s="103">
        <v>45944</v>
      </c>
      <c r="N14" s="103">
        <f>SUM(O14,+V14,+AC14)</f>
        <v>51960</v>
      </c>
      <c r="O14" s="103">
        <f>SUM(P14:U14)</f>
        <v>6016</v>
      </c>
      <c r="P14" s="103">
        <v>6016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45944</v>
      </c>
      <c r="W14" s="103">
        <v>45944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114</v>
      </c>
      <c r="AG14" s="103">
        <v>114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114</v>
      </c>
      <c r="AU14" s="103">
        <v>114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31</v>
      </c>
      <c r="B15" s="113" t="s">
        <v>270</v>
      </c>
      <c r="C15" s="101" t="s">
        <v>271</v>
      </c>
      <c r="D15" s="103">
        <f>SUM(E15,+H15,+K15)</f>
        <v>21015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21015</v>
      </c>
      <c r="L15" s="103">
        <v>1246</v>
      </c>
      <c r="M15" s="103">
        <v>19769</v>
      </c>
      <c r="N15" s="103">
        <f>SUM(O15,+V15,+AC15)</f>
        <v>21015</v>
      </c>
      <c r="O15" s="103">
        <f>SUM(P15:U15)</f>
        <v>1246</v>
      </c>
      <c r="P15" s="103">
        <v>0</v>
      </c>
      <c r="Q15" s="103">
        <v>0</v>
      </c>
      <c r="R15" s="103">
        <v>0</v>
      </c>
      <c r="S15" s="103">
        <v>1246</v>
      </c>
      <c r="T15" s="103">
        <v>0</v>
      </c>
      <c r="U15" s="103">
        <v>0</v>
      </c>
      <c r="V15" s="103">
        <f>SUM(W15:AB15)</f>
        <v>19769</v>
      </c>
      <c r="W15" s="103">
        <v>0</v>
      </c>
      <c r="X15" s="103">
        <v>0</v>
      </c>
      <c r="Y15" s="103">
        <v>0</v>
      </c>
      <c r="Z15" s="103">
        <v>19769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31</v>
      </c>
      <c r="B16" s="113" t="s">
        <v>272</v>
      </c>
      <c r="C16" s="101" t="s">
        <v>273</v>
      </c>
      <c r="D16" s="103">
        <f>SUM(E16,+H16,+K16)</f>
        <v>21630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21630</v>
      </c>
      <c r="L16" s="103">
        <v>1090</v>
      </c>
      <c r="M16" s="103">
        <v>20540</v>
      </c>
      <c r="N16" s="103">
        <f>SUM(O16,+V16,+AC16)</f>
        <v>21630</v>
      </c>
      <c r="O16" s="103">
        <f>SUM(P16:U16)</f>
        <v>1090</v>
      </c>
      <c r="P16" s="103">
        <v>1090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20540</v>
      </c>
      <c r="W16" s="103">
        <v>20540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1041</v>
      </c>
      <c r="AG16" s="103">
        <v>1041</v>
      </c>
      <c r="AH16" s="103">
        <v>0</v>
      </c>
      <c r="AI16" s="103">
        <v>0</v>
      </c>
      <c r="AJ16" s="103">
        <f>SUM(AK16:AS16)</f>
        <v>15338</v>
      </c>
      <c r="AK16" s="103">
        <v>14360</v>
      </c>
      <c r="AL16" s="103">
        <v>0</v>
      </c>
      <c r="AM16" s="103">
        <v>978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110</v>
      </c>
      <c r="AU16" s="103">
        <v>63</v>
      </c>
      <c r="AV16" s="103">
        <v>0</v>
      </c>
      <c r="AW16" s="103">
        <v>47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31</v>
      </c>
      <c r="B17" s="113" t="s">
        <v>274</v>
      </c>
      <c r="C17" s="101" t="s">
        <v>275</v>
      </c>
      <c r="D17" s="103">
        <f>SUM(E17,+H17,+K17)</f>
        <v>16977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16977</v>
      </c>
      <c r="L17" s="103">
        <v>1443</v>
      </c>
      <c r="M17" s="103">
        <v>15534</v>
      </c>
      <c r="N17" s="103">
        <f>SUM(O17,+V17,+AC17)</f>
        <v>16977</v>
      </c>
      <c r="O17" s="103">
        <f>SUM(P17:U17)</f>
        <v>1443</v>
      </c>
      <c r="P17" s="103">
        <v>0</v>
      </c>
      <c r="Q17" s="103">
        <v>0</v>
      </c>
      <c r="R17" s="103">
        <v>0</v>
      </c>
      <c r="S17" s="103">
        <v>1443</v>
      </c>
      <c r="T17" s="103">
        <v>0</v>
      </c>
      <c r="U17" s="103">
        <v>0</v>
      </c>
      <c r="V17" s="103">
        <f>SUM(W17:AB17)</f>
        <v>15534</v>
      </c>
      <c r="W17" s="103">
        <v>0</v>
      </c>
      <c r="X17" s="103">
        <v>0</v>
      </c>
      <c r="Y17" s="103">
        <v>0</v>
      </c>
      <c r="Z17" s="103">
        <v>15534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31</v>
      </c>
      <c r="B18" s="113" t="s">
        <v>276</v>
      </c>
      <c r="C18" s="101" t="s">
        <v>277</v>
      </c>
      <c r="D18" s="103">
        <f>SUM(E18,+H18,+K18)</f>
        <v>21936</v>
      </c>
      <c r="E18" s="103">
        <f>SUM(F18:G18)</f>
        <v>0</v>
      </c>
      <c r="F18" s="103">
        <v>0</v>
      </c>
      <c r="G18" s="103">
        <v>0</v>
      </c>
      <c r="H18" s="103">
        <f>SUM(I18:J18)</f>
        <v>972</v>
      </c>
      <c r="I18" s="103">
        <v>972</v>
      </c>
      <c r="J18" s="103">
        <v>0</v>
      </c>
      <c r="K18" s="103">
        <f>SUM(L18:M18)</f>
        <v>20964</v>
      </c>
      <c r="L18" s="103">
        <v>0</v>
      </c>
      <c r="M18" s="103">
        <v>20964</v>
      </c>
      <c r="N18" s="103">
        <f>SUM(O18,+V18,+AC18)</f>
        <v>21936</v>
      </c>
      <c r="O18" s="103">
        <f>SUM(P18:U18)</f>
        <v>972</v>
      </c>
      <c r="P18" s="103">
        <v>583</v>
      </c>
      <c r="Q18" s="103">
        <v>0</v>
      </c>
      <c r="R18" s="103">
        <v>0</v>
      </c>
      <c r="S18" s="103">
        <v>389</v>
      </c>
      <c r="T18" s="103">
        <v>0</v>
      </c>
      <c r="U18" s="103">
        <v>0</v>
      </c>
      <c r="V18" s="103">
        <f>SUM(W18:AB18)</f>
        <v>20964</v>
      </c>
      <c r="W18" s="103">
        <v>12578</v>
      </c>
      <c r="X18" s="103">
        <v>0</v>
      </c>
      <c r="Y18" s="103">
        <v>0</v>
      </c>
      <c r="Z18" s="103">
        <v>8386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134</v>
      </c>
      <c r="AG18" s="103">
        <v>134</v>
      </c>
      <c r="AH18" s="103">
        <v>0</v>
      </c>
      <c r="AI18" s="103">
        <v>0</v>
      </c>
      <c r="AJ18" s="103">
        <f>SUM(AK18:AS18)</f>
        <v>168</v>
      </c>
      <c r="AK18" s="103">
        <v>168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134</v>
      </c>
      <c r="AU18" s="103">
        <v>134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31</v>
      </c>
      <c r="B19" s="113" t="s">
        <v>278</v>
      </c>
      <c r="C19" s="101" t="s">
        <v>279</v>
      </c>
      <c r="D19" s="103">
        <f>SUM(E19,+H19,+K19)</f>
        <v>106839</v>
      </c>
      <c r="E19" s="103">
        <f>SUM(F19:G19)</f>
        <v>447</v>
      </c>
      <c r="F19" s="103">
        <v>447</v>
      </c>
      <c r="G19" s="103">
        <v>0</v>
      </c>
      <c r="H19" s="103">
        <f>SUM(I19:J19)</f>
        <v>5206</v>
      </c>
      <c r="I19" s="103">
        <v>5206</v>
      </c>
      <c r="J19" s="103">
        <v>0</v>
      </c>
      <c r="K19" s="103">
        <f>SUM(L19:M19)</f>
        <v>101186</v>
      </c>
      <c r="L19" s="103">
        <v>0</v>
      </c>
      <c r="M19" s="103">
        <v>101186</v>
      </c>
      <c r="N19" s="103">
        <f>SUM(O19,+V19,+AC19)</f>
        <v>106839</v>
      </c>
      <c r="O19" s="103">
        <f>SUM(P19:U19)</f>
        <v>5653</v>
      </c>
      <c r="P19" s="103">
        <v>5653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101186</v>
      </c>
      <c r="W19" s="103">
        <v>101186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2345</v>
      </c>
      <c r="AG19" s="103">
        <v>2345</v>
      </c>
      <c r="AH19" s="103">
        <v>0</v>
      </c>
      <c r="AI19" s="103">
        <v>0</v>
      </c>
      <c r="AJ19" s="103">
        <f>SUM(AK19:AS19)</f>
        <v>2306</v>
      </c>
      <c r="AK19" s="103">
        <v>0</v>
      </c>
      <c r="AL19" s="103">
        <v>0</v>
      </c>
      <c r="AM19" s="103">
        <v>1882</v>
      </c>
      <c r="AN19" s="103">
        <v>0</v>
      </c>
      <c r="AO19" s="103">
        <v>0</v>
      </c>
      <c r="AP19" s="103">
        <v>0</v>
      </c>
      <c r="AQ19" s="103">
        <v>424</v>
      </c>
      <c r="AR19" s="103">
        <v>0</v>
      </c>
      <c r="AS19" s="103">
        <v>0</v>
      </c>
      <c r="AT19" s="103">
        <f>SUM(AU19:AY19)</f>
        <v>39</v>
      </c>
      <c r="AU19" s="103">
        <v>39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424</v>
      </c>
      <c r="BA19" s="103">
        <v>424</v>
      </c>
      <c r="BB19" s="103">
        <v>0</v>
      </c>
      <c r="BC19" s="103">
        <v>0</v>
      </c>
    </row>
    <row r="20" spans="1:55" s="105" customFormat="1" ht="13.5" customHeight="1">
      <c r="A20" s="115" t="s">
        <v>31</v>
      </c>
      <c r="B20" s="113" t="s">
        <v>280</v>
      </c>
      <c r="C20" s="101" t="s">
        <v>281</v>
      </c>
      <c r="D20" s="103">
        <f>SUM(E20,+H20,+K20)</f>
        <v>31058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31058</v>
      </c>
      <c r="L20" s="103">
        <v>1960</v>
      </c>
      <c r="M20" s="103">
        <v>29098</v>
      </c>
      <c r="N20" s="103">
        <f>SUM(O20,+V20,+AC20)</f>
        <v>31058</v>
      </c>
      <c r="O20" s="103">
        <f>SUM(P20:U20)</f>
        <v>1960</v>
      </c>
      <c r="P20" s="103">
        <v>1960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29098</v>
      </c>
      <c r="W20" s="103">
        <v>29098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1019</v>
      </c>
      <c r="AG20" s="103">
        <v>1019</v>
      </c>
      <c r="AH20" s="103">
        <v>0</v>
      </c>
      <c r="AI20" s="103">
        <v>0</v>
      </c>
      <c r="AJ20" s="103">
        <f>SUM(AK20:AS20)</f>
        <v>1019</v>
      </c>
      <c r="AK20" s="103">
        <v>0</v>
      </c>
      <c r="AL20" s="103">
        <v>0</v>
      </c>
      <c r="AM20" s="103">
        <v>1019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132</v>
      </c>
      <c r="AU20" s="103">
        <v>0</v>
      </c>
      <c r="AV20" s="103">
        <v>0</v>
      </c>
      <c r="AW20" s="103">
        <v>132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31</v>
      </c>
      <c r="B21" s="113" t="s">
        <v>282</v>
      </c>
      <c r="C21" s="101" t="s">
        <v>283</v>
      </c>
      <c r="D21" s="103">
        <f>SUM(E21,+H21,+K21)</f>
        <v>37183</v>
      </c>
      <c r="E21" s="103">
        <f>SUM(F21:G21)</f>
        <v>0</v>
      </c>
      <c r="F21" s="103">
        <v>0</v>
      </c>
      <c r="G21" s="103">
        <v>0</v>
      </c>
      <c r="H21" s="103">
        <f>SUM(I21:J21)</f>
        <v>2479</v>
      </c>
      <c r="I21" s="103">
        <v>2479</v>
      </c>
      <c r="J21" s="103">
        <v>0</v>
      </c>
      <c r="K21" s="103">
        <f>SUM(L21:M21)</f>
        <v>34704</v>
      </c>
      <c r="L21" s="103">
        <v>0</v>
      </c>
      <c r="M21" s="103">
        <v>34704</v>
      </c>
      <c r="N21" s="103">
        <f>SUM(O21,+V21,+AC21)</f>
        <v>37183</v>
      </c>
      <c r="O21" s="103">
        <f>SUM(P21:U21)</f>
        <v>2479</v>
      </c>
      <c r="P21" s="103">
        <v>2479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34704</v>
      </c>
      <c r="W21" s="103">
        <v>34704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1661</v>
      </c>
      <c r="AG21" s="103">
        <v>1661</v>
      </c>
      <c r="AH21" s="103">
        <v>0</v>
      </c>
      <c r="AI21" s="103">
        <v>0</v>
      </c>
      <c r="AJ21" s="103">
        <f>SUM(AK21:AS21)</f>
        <v>1661</v>
      </c>
      <c r="AK21" s="103">
        <v>0</v>
      </c>
      <c r="AL21" s="103">
        <v>0</v>
      </c>
      <c r="AM21" s="103">
        <v>1661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31</v>
      </c>
      <c r="B22" s="113" t="s">
        <v>284</v>
      </c>
      <c r="C22" s="101" t="s">
        <v>285</v>
      </c>
      <c r="D22" s="103">
        <f>SUM(E22,+H22,+K22)</f>
        <v>16881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16881</v>
      </c>
      <c r="L22" s="103">
        <v>2162</v>
      </c>
      <c r="M22" s="103">
        <v>14719</v>
      </c>
      <c r="N22" s="103">
        <f>SUM(O22,+V22,+AC22)</f>
        <v>16881</v>
      </c>
      <c r="O22" s="103">
        <f>SUM(P22:U22)</f>
        <v>2162</v>
      </c>
      <c r="P22" s="103">
        <v>0</v>
      </c>
      <c r="Q22" s="103">
        <v>0</v>
      </c>
      <c r="R22" s="103">
        <v>0</v>
      </c>
      <c r="S22" s="103">
        <v>2162</v>
      </c>
      <c r="T22" s="103">
        <v>0</v>
      </c>
      <c r="U22" s="103">
        <v>0</v>
      </c>
      <c r="V22" s="103">
        <f>SUM(W22:AB22)</f>
        <v>14719</v>
      </c>
      <c r="W22" s="103">
        <v>0</v>
      </c>
      <c r="X22" s="103">
        <v>0</v>
      </c>
      <c r="Y22" s="103">
        <v>0</v>
      </c>
      <c r="Z22" s="103">
        <v>14719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31</v>
      </c>
      <c r="B23" s="113" t="s">
        <v>286</v>
      </c>
      <c r="C23" s="101" t="s">
        <v>287</v>
      </c>
      <c r="D23" s="103">
        <f>SUM(E23,+H23,+K23)</f>
        <v>14773</v>
      </c>
      <c r="E23" s="103">
        <f>SUM(F23:G23)</f>
        <v>0</v>
      </c>
      <c r="F23" s="103">
        <v>0</v>
      </c>
      <c r="G23" s="103">
        <v>0</v>
      </c>
      <c r="H23" s="103">
        <f>SUM(I23:J23)</f>
        <v>1609</v>
      </c>
      <c r="I23" s="103">
        <v>1609</v>
      </c>
      <c r="J23" s="103">
        <v>0</v>
      </c>
      <c r="K23" s="103">
        <f>SUM(L23:M23)</f>
        <v>13164</v>
      </c>
      <c r="L23" s="103">
        <v>0</v>
      </c>
      <c r="M23" s="103">
        <v>13164</v>
      </c>
      <c r="N23" s="103">
        <f>SUM(O23,+V23,+AC23)</f>
        <v>14773</v>
      </c>
      <c r="O23" s="103">
        <f>SUM(P23:U23)</f>
        <v>1609</v>
      </c>
      <c r="P23" s="103">
        <v>1609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13164</v>
      </c>
      <c r="W23" s="103">
        <v>13164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418</v>
      </c>
      <c r="AG23" s="103">
        <v>418</v>
      </c>
      <c r="AH23" s="103">
        <v>0</v>
      </c>
      <c r="AI23" s="103">
        <v>0</v>
      </c>
      <c r="AJ23" s="103">
        <f>SUM(AK23:AS23)</f>
        <v>418</v>
      </c>
      <c r="AK23" s="103">
        <v>0</v>
      </c>
      <c r="AL23" s="103">
        <v>0</v>
      </c>
      <c r="AM23" s="103">
        <v>39</v>
      </c>
      <c r="AN23" s="103">
        <v>37</v>
      </c>
      <c r="AO23" s="103">
        <v>0</v>
      </c>
      <c r="AP23" s="103">
        <v>0</v>
      </c>
      <c r="AQ23" s="103">
        <v>0</v>
      </c>
      <c r="AR23" s="103">
        <v>0</v>
      </c>
      <c r="AS23" s="103">
        <v>342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31</v>
      </c>
      <c r="B24" s="113" t="s">
        <v>288</v>
      </c>
      <c r="C24" s="101" t="s">
        <v>289</v>
      </c>
      <c r="D24" s="103">
        <f>SUM(E24,+H24,+K24)</f>
        <v>25458</v>
      </c>
      <c r="E24" s="103">
        <f>SUM(F24:G24)</f>
        <v>0</v>
      </c>
      <c r="F24" s="103">
        <v>0</v>
      </c>
      <c r="G24" s="103">
        <v>0</v>
      </c>
      <c r="H24" s="103">
        <f>SUM(I24:J24)</f>
        <v>2144</v>
      </c>
      <c r="I24" s="103">
        <v>2144</v>
      </c>
      <c r="J24" s="103">
        <v>0</v>
      </c>
      <c r="K24" s="103">
        <f>SUM(L24:M24)</f>
        <v>23314</v>
      </c>
      <c r="L24" s="103">
        <v>0</v>
      </c>
      <c r="M24" s="103">
        <v>23314</v>
      </c>
      <c r="N24" s="103">
        <f>SUM(O24,+V24,+AC24)</f>
        <v>25458</v>
      </c>
      <c r="O24" s="103">
        <f>SUM(P24:U24)</f>
        <v>2144</v>
      </c>
      <c r="P24" s="103">
        <v>2144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23314</v>
      </c>
      <c r="W24" s="103">
        <v>23314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80</v>
      </c>
      <c r="AG24" s="103">
        <v>80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80</v>
      </c>
      <c r="AU24" s="103">
        <v>80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31</v>
      </c>
      <c r="B25" s="113" t="s">
        <v>290</v>
      </c>
      <c r="C25" s="101" t="s">
        <v>291</v>
      </c>
      <c r="D25" s="103">
        <f>SUM(E25,+H25,+K25)</f>
        <v>37940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37940</v>
      </c>
      <c r="L25" s="103">
        <v>2455</v>
      </c>
      <c r="M25" s="103">
        <v>35485</v>
      </c>
      <c r="N25" s="103">
        <f>SUM(O25,+V25,+AC25)</f>
        <v>37940</v>
      </c>
      <c r="O25" s="103">
        <f>SUM(P25:U25)</f>
        <v>2455</v>
      </c>
      <c r="P25" s="103">
        <v>2455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35485</v>
      </c>
      <c r="W25" s="103">
        <v>35485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1074</v>
      </c>
      <c r="AG25" s="103">
        <v>1074</v>
      </c>
      <c r="AH25" s="103">
        <v>0</v>
      </c>
      <c r="AI25" s="103">
        <v>0</v>
      </c>
      <c r="AJ25" s="103">
        <f>SUM(AK25:AS25)</f>
        <v>1074</v>
      </c>
      <c r="AK25" s="103">
        <v>0</v>
      </c>
      <c r="AL25" s="103">
        <v>0</v>
      </c>
      <c r="AM25" s="103">
        <v>100</v>
      </c>
      <c r="AN25" s="103">
        <v>94</v>
      </c>
      <c r="AO25" s="103">
        <v>0</v>
      </c>
      <c r="AP25" s="103">
        <v>0</v>
      </c>
      <c r="AQ25" s="103">
        <v>0</v>
      </c>
      <c r="AR25" s="103">
        <v>0</v>
      </c>
      <c r="AS25" s="103">
        <v>880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31</v>
      </c>
      <c r="B26" s="113" t="s">
        <v>292</v>
      </c>
      <c r="C26" s="101" t="s">
        <v>293</v>
      </c>
      <c r="D26" s="103">
        <f>SUM(E26,+H26,+K26)</f>
        <v>21738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21738</v>
      </c>
      <c r="L26" s="103">
        <v>2318</v>
      </c>
      <c r="M26" s="103">
        <v>19420</v>
      </c>
      <c r="N26" s="103">
        <f>SUM(O26,+V26,+AC26)</f>
        <v>21738</v>
      </c>
      <c r="O26" s="103">
        <f>SUM(P26:U26)</f>
        <v>2318</v>
      </c>
      <c r="P26" s="103">
        <v>2318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19420</v>
      </c>
      <c r="W26" s="103">
        <v>19420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855</v>
      </c>
      <c r="AG26" s="103">
        <v>855</v>
      </c>
      <c r="AH26" s="103">
        <v>0</v>
      </c>
      <c r="AI26" s="103">
        <v>0</v>
      </c>
      <c r="AJ26" s="103">
        <f>SUM(AK26:AS26)</f>
        <v>855</v>
      </c>
      <c r="AK26" s="103">
        <v>0</v>
      </c>
      <c r="AL26" s="103">
        <v>0</v>
      </c>
      <c r="AM26" s="103">
        <v>855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31</v>
      </c>
      <c r="B27" s="113" t="s">
        <v>294</v>
      </c>
      <c r="C27" s="101" t="s">
        <v>295</v>
      </c>
      <c r="D27" s="103">
        <f>SUM(E27,+H27,+K27)</f>
        <v>44062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44062</v>
      </c>
      <c r="L27" s="103">
        <v>3458</v>
      </c>
      <c r="M27" s="103">
        <v>40604</v>
      </c>
      <c r="N27" s="103">
        <f>SUM(O27,+V27,+AC27)</f>
        <v>44062</v>
      </c>
      <c r="O27" s="103">
        <f>SUM(P27:U27)</f>
        <v>3458</v>
      </c>
      <c r="P27" s="103">
        <v>3458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40604</v>
      </c>
      <c r="W27" s="103">
        <v>40604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1813</v>
      </c>
      <c r="AG27" s="103">
        <v>1813</v>
      </c>
      <c r="AH27" s="103">
        <v>0</v>
      </c>
      <c r="AI27" s="103">
        <v>0</v>
      </c>
      <c r="AJ27" s="103">
        <f>SUM(AK27:AS27)</f>
        <v>1813</v>
      </c>
      <c r="AK27" s="103">
        <v>0</v>
      </c>
      <c r="AL27" s="103">
        <v>0</v>
      </c>
      <c r="AM27" s="103">
        <v>1813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187</v>
      </c>
      <c r="AU27" s="103">
        <v>0</v>
      </c>
      <c r="AV27" s="103">
        <v>0</v>
      </c>
      <c r="AW27" s="103">
        <v>187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31</v>
      </c>
      <c r="B28" s="113" t="s">
        <v>296</v>
      </c>
      <c r="C28" s="101" t="s">
        <v>297</v>
      </c>
      <c r="D28" s="103">
        <f>SUM(E28,+H28,+K28)</f>
        <v>15663</v>
      </c>
      <c r="E28" s="103">
        <f>SUM(F28:G28)</f>
        <v>0</v>
      </c>
      <c r="F28" s="103">
        <v>0</v>
      </c>
      <c r="G28" s="103">
        <v>0</v>
      </c>
      <c r="H28" s="103">
        <f>SUM(I28:J28)</f>
        <v>2241</v>
      </c>
      <c r="I28" s="103">
        <v>2241</v>
      </c>
      <c r="J28" s="103">
        <v>0</v>
      </c>
      <c r="K28" s="103">
        <f>SUM(L28:M28)</f>
        <v>13422</v>
      </c>
      <c r="L28" s="103">
        <v>0</v>
      </c>
      <c r="M28" s="103">
        <v>13422</v>
      </c>
      <c r="N28" s="103">
        <f>SUM(O28,+V28,+AC28)</f>
        <v>15663</v>
      </c>
      <c r="O28" s="103">
        <f>SUM(P28:U28)</f>
        <v>2241</v>
      </c>
      <c r="P28" s="103">
        <v>2241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13422</v>
      </c>
      <c r="W28" s="103">
        <v>13422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91</v>
      </c>
      <c r="AG28" s="103">
        <v>91</v>
      </c>
      <c r="AH28" s="103">
        <v>0</v>
      </c>
      <c r="AI28" s="103">
        <v>0</v>
      </c>
      <c r="AJ28" s="103">
        <f>SUM(AK28:AS28)</f>
        <v>91</v>
      </c>
      <c r="AK28" s="103">
        <v>0</v>
      </c>
      <c r="AL28" s="103">
        <v>0</v>
      </c>
      <c r="AM28" s="103">
        <v>91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11</v>
      </c>
      <c r="AU28" s="103">
        <v>0</v>
      </c>
      <c r="AV28" s="103">
        <v>0</v>
      </c>
      <c r="AW28" s="103">
        <v>11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31</v>
      </c>
      <c r="B29" s="113" t="s">
        <v>298</v>
      </c>
      <c r="C29" s="101" t="s">
        <v>299</v>
      </c>
      <c r="D29" s="103">
        <f>SUM(E29,+H29,+K29)</f>
        <v>20816</v>
      </c>
      <c r="E29" s="103">
        <f>SUM(F29:G29)</f>
        <v>0</v>
      </c>
      <c r="F29" s="103">
        <v>0</v>
      </c>
      <c r="G29" s="103">
        <v>0</v>
      </c>
      <c r="H29" s="103">
        <f>SUM(I29:J29)</f>
        <v>1830</v>
      </c>
      <c r="I29" s="103">
        <v>1830</v>
      </c>
      <c r="J29" s="103">
        <v>0</v>
      </c>
      <c r="K29" s="103">
        <f>SUM(L29:M29)</f>
        <v>18986</v>
      </c>
      <c r="L29" s="103">
        <v>0</v>
      </c>
      <c r="M29" s="103">
        <v>18986</v>
      </c>
      <c r="N29" s="103">
        <f>SUM(O29,+V29,+AC29)</f>
        <v>20816</v>
      </c>
      <c r="O29" s="103">
        <f>SUM(P29:U29)</f>
        <v>1830</v>
      </c>
      <c r="P29" s="103">
        <v>1830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18986</v>
      </c>
      <c r="W29" s="103">
        <v>18986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185</v>
      </c>
      <c r="AG29" s="103">
        <v>185</v>
      </c>
      <c r="AH29" s="103">
        <v>0</v>
      </c>
      <c r="AI29" s="103">
        <v>0</v>
      </c>
      <c r="AJ29" s="103">
        <f>SUM(AK29:AS29)</f>
        <v>142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142</v>
      </c>
      <c r="AT29" s="103">
        <f>SUM(AU29:AY29)</f>
        <v>43</v>
      </c>
      <c r="AU29" s="103">
        <v>43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31</v>
      </c>
      <c r="B30" s="113" t="s">
        <v>300</v>
      </c>
      <c r="C30" s="101" t="s">
        <v>301</v>
      </c>
      <c r="D30" s="103">
        <f>SUM(E30,+H30,+K30)</f>
        <v>14753</v>
      </c>
      <c r="E30" s="103">
        <f>SUM(F30:G30)</f>
        <v>0</v>
      </c>
      <c r="F30" s="103">
        <v>0</v>
      </c>
      <c r="G30" s="103">
        <v>0</v>
      </c>
      <c r="H30" s="103">
        <f>SUM(I30:J30)</f>
        <v>1381</v>
      </c>
      <c r="I30" s="103">
        <v>1381</v>
      </c>
      <c r="J30" s="103">
        <v>0</v>
      </c>
      <c r="K30" s="103">
        <f>SUM(L30:M30)</f>
        <v>13372</v>
      </c>
      <c r="L30" s="103">
        <v>0</v>
      </c>
      <c r="M30" s="103">
        <v>13372</v>
      </c>
      <c r="N30" s="103">
        <f>SUM(O30,+V30,+AC30)</f>
        <v>14753</v>
      </c>
      <c r="O30" s="103">
        <f>SUM(P30:U30)</f>
        <v>1381</v>
      </c>
      <c r="P30" s="103">
        <v>1381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13372</v>
      </c>
      <c r="W30" s="103">
        <v>13372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303</v>
      </c>
      <c r="AG30" s="103">
        <v>303</v>
      </c>
      <c r="AH30" s="103">
        <v>0</v>
      </c>
      <c r="AI30" s="103">
        <v>0</v>
      </c>
      <c r="AJ30" s="103">
        <f>SUM(AK30:AS30)</f>
        <v>303</v>
      </c>
      <c r="AK30" s="103">
        <v>0</v>
      </c>
      <c r="AL30" s="103">
        <v>0</v>
      </c>
      <c r="AM30" s="103">
        <v>303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31</v>
      </c>
      <c r="B31" s="113" t="s">
        <v>302</v>
      </c>
      <c r="C31" s="101" t="s">
        <v>303</v>
      </c>
      <c r="D31" s="103">
        <f>SUM(E31,+H31,+K31)</f>
        <v>5192</v>
      </c>
      <c r="E31" s="103">
        <f>SUM(F31:G31)</f>
        <v>0</v>
      </c>
      <c r="F31" s="103">
        <v>0</v>
      </c>
      <c r="G31" s="103">
        <v>0</v>
      </c>
      <c r="H31" s="103">
        <f>SUM(I31:J31)</f>
        <v>767</v>
      </c>
      <c r="I31" s="103">
        <v>767</v>
      </c>
      <c r="J31" s="103">
        <v>0</v>
      </c>
      <c r="K31" s="103">
        <f>SUM(L31:M31)</f>
        <v>4425</v>
      </c>
      <c r="L31" s="103">
        <v>0</v>
      </c>
      <c r="M31" s="103">
        <v>4425</v>
      </c>
      <c r="N31" s="103">
        <f>SUM(O31,+V31,+AC31)</f>
        <v>5192</v>
      </c>
      <c r="O31" s="103">
        <f>SUM(P31:U31)</f>
        <v>767</v>
      </c>
      <c r="P31" s="103">
        <v>767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4425</v>
      </c>
      <c r="W31" s="103">
        <v>4425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46</v>
      </c>
      <c r="AG31" s="103">
        <v>46</v>
      </c>
      <c r="AH31" s="103">
        <v>0</v>
      </c>
      <c r="AI31" s="103">
        <v>0</v>
      </c>
      <c r="AJ31" s="103">
        <f>SUM(AK31:AS31)</f>
        <v>122</v>
      </c>
      <c r="AK31" s="103">
        <v>87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35</v>
      </c>
      <c r="AT31" s="103">
        <f>SUM(AU31:AY31)</f>
        <v>11</v>
      </c>
      <c r="AU31" s="103">
        <v>11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31</v>
      </c>
      <c r="B32" s="113" t="s">
        <v>304</v>
      </c>
      <c r="C32" s="101" t="s">
        <v>305</v>
      </c>
      <c r="D32" s="103">
        <f>SUM(E32,+H32,+K32)</f>
        <v>18058</v>
      </c>
      <c r="E32" s="103">
        <f>SUM(F32:G32)</f>
        <v>0</v>
      </c>
      <c r="F32" s="103">
        <v>0</v>
      </c>
      <c r="G32" s="103">
        <v>0</v>
      </c>
      <c r="H32" s="103">
        <f>SUM(I32:J32)</f>
        <v>765</v>
      </c>
      <c r="I32" s="103">
        <v>765</v>
      </c>
      <c r="J32" s="103">
        <v>0</v>
      </c>
      <c r="K32" s="103">
        <f>SUM(L32:M32)</f>
        <v>17293</v>
      </c>
      <c r="L32" s="103">
        <v>0</v>
      </c>
      <c r="M32" s="103">
        <v>17293</v>
      </c>
      <c r="N32" s="103">
        <f>SUM(O32,+V32,+AC32)</f>
        <v>18058</v>
      </c>
      <c r="O32" s="103">
        <f>SUM(P32:U32)</f>
        <v>765</v>
      </c>
      <c r="P32" s="103">
        <v>765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17293</v>
      </c>
      <c r="W32" s="103">
        <v>17293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113</v>
      </c>
      <c r="AG32" s="103">
        <v>113</v>
      </c>
      <c r="AH32" s="103">
        <v>0</v>
      </c>
      <c r="AI32" s="103">
        <v>0</v>
      </c>
      <c r="AJ32" s="103">
        <f>SUM(AK32:AS32)</f>
        <v>110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110</v>
      </c>
      <c r="AR32" s="103">
        <v>0</v>
      </c>
      <c r="AS32" s="103">
        <v>0</v>
      </c>
      <c r="AT32" s="103">
        <f>SUM(AU32:AY32)</f>
        <v>3</v>
      </c>
      <c r="AU32" s="103">
        <v>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31</v>
      </c>
      <c r="B33" s="113" t="s">
        <v>306</v>
      </c>
      <c r="C33" s="101" t="s">
        <v>307</v>
      </c>
      <c r="D33" s="103">
        <f>SUM(E33,+H33,+K33)</f>
        <v>16293</v>
      </c>
      <c r="E33" s="103">
        <f>SUM(F33:G33)</f>
        <v>0</v>
      </c>
      <c r="F33" s="103">
        <v>0</v>
      </c>
      <c r="G33" s="103">
        <v>0</v>
      </c>
      <c r="H33" s="103">
        <f>SUM(I33:J33)</f>
        <v>490</v>
      </c>
      <c r="I33" s="103">
        <v>490</v>
      </c>
      <c r="J33" s="103">
        <v>0</v>
      </c>
      <c r="K33" s="103">
        <f>SUM(L33:M33)</f>
        <v>15803</v>
      </c>
      <c r="L33" s="103">
        <v>0</v>
      </c>
      <c r="M33" s="103">
        <v>15803</v>
      </c>
      <c r="N33" s="103">
        <f>SUM(O33,+V33,+AC33)</f>
        <v>16293</v>
      </c>
      <c r="O33" s="103">
        <f>SUM(P33:U33)</f>
        <v>490</v>
      </c>
      <c r="P33" s="103">
        <v>490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15803</v>
      </c>
      <c r="W33" s="103">
        <v>15803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26</v>
      </c>
      <c r="AG33" s="103">
        <v>26</v>
      </c>
      <c r="AH33" s="103">
        <v>0</v>
      </c>
      <c r="AI33" s="103">
        <v>0</v>
      </c>
      <c r="AJ33" s="103">
        <f>SUM(AK33:AS33)</f>
        <v>4</v>
      </c>
      <c r="AK33" s="103">
        <v>4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26</v>
      </c>
      <c r="AU33" s="103">
        <v>26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31</v>
      </c>
      <c r="B34" s="113" t="s">
        <v>308</v>
      </c>
      <c r="C34" s="101" t="s">
        <v>309</v>
      </c>
      <c r="D34" s="103">
        <f>SUM(E34,+H34,+K34)</f>
        <v>13310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13310</v>
      </c>
      <c r="L34" s="103">
        <v>546</v>
      </c>
      <c r="M34" s="103">
        <v>12764</v>
      </c>
      <c r="N34" s="103">
        <f>SUM(O34,+V34,+AC34)</f>
        <v>13310</v>
      </c>
      <c r="O34" s="103">
        <f>SUM(P34:U34)</f>
        <v>546</v>
      </c>
      <c r="P34" s="103">
        <v>0</v>
      </c>
      <c r="Q34" s="103">
        <v>0</v>
      </c>
      <c r="R34" s="103">
        <v>0</v>
      </c>
      <c r="S34" s="103">
        <v>546</v>
      </c>
      <c r="T34" s="103">
        <v>0</v>
      </c>
      <c r="U34" s="103">
        <v>0</v>
      </c>
      <c r="V34" s="103">
        <f>SUM(W34:AB34)</f>
        <v>12764</v>
      </c>
      <c r="W34" s="103">
        <v>0</v>
      </c>
      <c r="X34" s="103">
        <v>0</v>
      </c>
      <c r="Y34" s="103">
        <v>0</v>
      </c>
      <c r="Z34" s="103">
        <v>12764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31</v>
      </c>
      <c r="B35" s="113" t="s">
        <v>310</v>
      </c>
      <c r="C35" s="101" t="s">
        <v>311</v>
      </c>
      <c r="D35" s="103">
        <f>SUM(E35,+H35,+K35)</f>
        <v>9613</v>
      </c>
      <c r="E35" s="103">
        <f>SUM(F35:G35)</f>
        <v>0</v>
      </c>
      <c r="F35" s="103">
        <v>0</v>
      </c>
      <c r="G35" s="103">
        <v>0</v>
      </c>
      <c r="H35" s="103">
        <f>SUM(I35:J35)</f>
        <v>423</v>
      </c>
      <c r="I35" s="103">
        <v>423</v>
      </c>
      <c r="J35" s="103">
        <v>0</v>
      </c>
      <c r="K35" s="103">
        <f>SUM(L35:M35)</f>
        <v>9190</v>
      </c>
      <c r="L35" s="103">
        <v>0</v>
      </c>
      <c r="M35" s="103">
        <v>9190</v>
      </c>
      <c r="N35" s="103">
        <f>SUM(O35,+V35,+AC35)</f>
        <v>9613</v>
      </c>
      <c r="O35" s="103">
        <f>SUM(P35:U35)</f>
        <v>423</v>
      </c>
      <c r="P35" s="103">
        <v>423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9190</v>
      </c>
      <c r="W35" s="103">
        <v>9190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272</v>
      </c>
      <c r="AG35" s="103">
        <v>272</v>
      </c>
      <c r="AH35" s="103">
        <v>0</v>
      </c>
      <c r="AI35" s="103">
        <v>0</v>
      </c>
      <c r="AJ35" s="103">
        <f>SUM(AK35:AS35)</f>
        <v>272</v>
      </c>
      <c r="AK35" s="103">
        <v>0</v>
      </c>
      <c r="AL35" s="103">
        <v>0</v>
      </c>
      <c r="AM35" s="103">
        <v>25</v>
      </c>
      <c r="AN35" s="103">
        <v>24</v>
      </c>
      <c r="AO35" s="103">
        <v>0</v>
      </c>
      <c r="AP35" s="103">
        <v>0</v>
      </c>
      <c r="AQ35" s="103">
        <v>0</v>
      </c>
      <c r="AR35" s="103">
        <v>0</v>
      </c>
      <c r="AS35" s="103">
        <v>223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31</v>
      </c>
      <c r="B36" s="113" t="s">
        <v>312</v>
      </c>
      <c r="C36" s="101" t="s">
        <v>313</v>
      </c>
      <c r="D36" s="103">
        <f>SUM(E36,+H36,+K36)</f>
        <v>8095</v>
      </c>
      <c r="E36" s="103">
        <f>SUM(F36:G36)</f>
        <v>0</v>
      </c>
      <c r="F36" s="103">
        <v>0</v>
      </c>
      <c r="G36" s="103">
        <v>0</v>
      </c>
      <c r="H36" s="103">
        <f>SUM(I36:J36)</f>
        <v>499</v>
      </c>
      <c r="I36" s="103">
        <v>499</v>
      </c>
      <c r="J36" s="103">
        <v>0</v>
      </c>
      <c r="K36" s="103">
        <f>SUM(L36:M36)</f>
        <v>7596</v>
      </c>
      <c r="L36" s="103">
        <v>0</v>
      </c>
      <c r="M36" s="103">
        <v>7596</v>
      </c>
      <c r="N36" s="103">
        <f>SUM(O36,+V36,+AC36)</f>
        <v>8095</v>
      </c>
      <c r="O36" s="103">
        <f>SUM(P36:U36)</f>
        <v>499</v>
      </c>
      <c r="P36" s="103">
        <v>499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7596</v>
      </c>
      <c r="W36" s="103">
        <v>7596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167</v>
      </c>
      <c r="AG36" s="103">
        <v>167</v>
      </c>
      <c r="AH36" s="103">
        <v>0</v>
      </c>
      <c r="AI36" s="103">
        <v>0</v>
      </c>
      <c r="AJ36" s="103">
        <f>SUM(AK36:AS36)</f>
        <v>167</v>
      </c>
      <c r="AK36" s="103">
        <v>0</v>
      </c>
      <c r="AL36" s="103">
        <v>0</v>
      </c>
      <c r="AM36" s="103">
        <v>167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5</v>
      </c>
      <c r="AU36" s="103">
        <v>0</v>
      </c>
      <c r="AV36" s="103">
        <v>0</v>
      </c>
      <c r="AW36" s="103">
        <v>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31</v>
      </c>
      <c r="B37" s="113" t="s">
        <v>314</v>
      </c>
      <c r="C37" s="101" t="s">
        <v>315</v>
      </c>
      <c r="D37" s="103">
        <f>SUM(E37,+H37,+K37)</f>
        <v>14714</v>
      </c>
      <c r="E37" s="103">
        <f>SUM(F37:G37)</f>
        <v>0</v>
      </c>
      <c r="F37" s="103">
        <v>0</v>
      </c>
      <c r="G37" s="103">
        <v>0</v>
      </c>
      <c r="H37" s="103">
        <f>SUM(I37:J37)</f>
        <v>301</v>
      </c>
      <c r="I37" s="103">
        <v>301</v>
      </c>
      <c r="J37" s="103">
        <v>0</v>
      </c>
      <c r="K37" s="103">
        <f>SUM(L37:M37)</f>
        <v>14413</v>
      </c>
      <c r="L37" s="103">
        <v>0</v>
      </c>
      <c r="M37" s="103">
        <v>14413</v>
      </c>
      <c r="N37" s="103">
        <f>SUM(O37,+V37,+AC37)</f>
        <v>14714</v>
      </c>
      <c r="O37" s="103">
        <f>SUM(P37:U37)</f>
        <v>301</v>
      </c>
      <c r="P37" s="103">
        <v>301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14413</v>
      </c>
      <c r="W37" s="103">
        <v>14413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387</v>
      </c>
      <c r="AG37" s="103">
        <v>387</v>
      </c>
      <c r="AH37" s="103">
        <v>0</v>
      </c>
      <c r="AI37" s="103">
        <v>0</v>
      </c>
      <c r="AJ37" s="103">
        <f>SUM(AK37:AS37)</f>
        <v>387</v>
      </c>
      <c r="AK37" s="103">
        <v>0</v>
      </c>
      <c r="AL37" s="103">
        <v>0</v>
      </c>
      <c r="AM37" s="103">
        <v>3</v>
      </c>
      <c r="AN37" s="103">
        <v>0</v>
      </c>
      <c r="AO37" s="103">
        <v>0</v>
      </c>
      <c r="AP37" s="103">
        <v>0</v>
      </c>
      <c r="AQ37" s="103">
        <v>384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31</v>
      </c>
      <c r="B38" s="113" t="s">
        <v>316</v>
      </c>
      <c r="C38" s="101" t="s">
        <v>317</v>
      </c>
      <c r="D38" s="103">
        <f>SUM(E38,+H38,+K38)</f>
        <v>11855</v>
      </c>
      <c r="E38" s="103">
        <f>SUM(F38:G38)</f>
        <v>622</v>
      </c>
      <c r="F38" s="103">
        <v>622</v>
      </c>
      <c r="G38" s="103">
        <v>0</v>
      </c>
      <c r="H38" s="103">
        <f>SUM(I38:J38)</f>
        <v>2878</v>
      </c>
      <c r="I38" s="103">
        <v>0</v>
      </c>
      <c r="J38" s="103">
        <v>2878</v>
      </c>
      <c r="K38" s="103">
        <f>SUM(L38:M38)</f>
        <v>8355</v>
      </c>
      <c r="L38" s="103">
        <v>0</v>
      </c>
      <c r="M38" s="103">
        <v>8355</v>
      </c>
      <c r="N38" s="103">
        <f>SUM(O38,+V38,+AC38)</f>
        <v>11855</v>
      </c>
      <c r="O38" s="103">
        <f>SUM(P38:U38)</f>
        <v>622</v>
      </c>
      <c r="P38" s="103">
        <v>622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11233</v>
      </c>
      <c r="W38" s="103">
        <v>8355</v>
      </c>
      <c r="X38" s="103">
        <v>0</v>
      </c>
      <c r="Y38" s="103">
        <v>0</v>
      </c>
      <c r="Z38" s="103">
        <v>0</v>
      </c>
      <c r="AA38" s="103">
        <v>2878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5</v>
      </c>
      <c r="AG38" s="103">
        <v>5</v>
      </c>
      <c r="AH38" s="103">
        <v>0</v>
      </c>
      <c r="AI38" s="103">
        <v>0</v>
      </c>
      <c r="AJ38" s="103">
        <f>SUM(AK38:AS38)</f>
        <v>199</v>
      </c>
      <c r="AK38" s="103">
        <v>0</v>
      </c>
      <c r="AL38" s="103">
        <v>194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5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194</v>
      </c>
      <c r="BA38" s="103">
        <v>194</v>
      </c>
      <c r="BB38" s="103">
        <v>0</v>
      </c>
      <c r="BC38" s="103">
        <v>0</v>
      </c>
    </row>
    <row r="39" spans="1:55" s="105" customFormat="1" ht="13.5" customHeight="1">
      <c r="A39" s="115" t="s">
        <v>31</v>
      </c>
      <c r="B39" s="113" t="s">
        <v>318</v>
      </c>
      <c r="C39" s="101" t="s">
        <v>319</v>
      </c>
      <c r="D39" s="103">
        <f>SUM(E39,+H39,+K39)</f>
        <v>21140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21140</v>
      </c>
      <c r="L39" s="103">
        <v>1427</v>
      </c>
      <c r="M39" s="103">
        <v>19713</v>
      </c>
      <c r="N39" s="103">
        <f>SUM(O39,+V39,+AC39)</f>
        <v>21140</v>
      </c>
      <c r="O39" s="103">
        <f>SUM(P39:U39)</f>
        <v>1427</v>
      </c>
      <c r="P39" s="103">
        <v>1427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19713</v>
      </c>
      <c r="W39" s="103">
        <v>19713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971</v>
      </c>
      <c r="AG39" s="103">
        <v>971</v>
      </c>
      <c r="AH39" s="103">
        <v>0</v>
      </c>
      <c r="AI39" s="103">
        <v>0</v>
      </c>
      <c r="AJ39" s="103">
        <f>SUM(AK39:AS39)</f>
        <v>971</v>
      </c>
      <c r="AK39" s="103">
        <v>0</v>
      </c>
      <c r="AL39" s="103">
        <v>0</v>
      </c>
      <c r="AM39" s="103">
        <v>343</v>
      </c>
      <c r="AN39" s="103">
        <v>89</v>
      </c>
      <c r="AO39" s="103">
        <v>0</v>
      </c>
      <c r="AP39" s="103">
        <v>0</v>
      </c>
      <c r="AQ39" s="103">
        <v>0</v>
      </c>
      <c r="AR39" s="103">
        <v>539</v>
      </c>
      <c r="AS39" s="103">
        <v>0</v>
      </c>
      <c r="AT39" s="103">
        <f>SUM(AU39:AY39)</f>
        <v>49</v>
      </c>
      <c r="AU39" s="103">
        <v>0</v>
      </c>
      <c r="AV39" s="103">
        <v>0</v>
      </c>
      <c r="AW39" s="103">
        <v>49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31</v>
      </c>
      <c r="B40" s="113" t="s">
        <v>320</v>
      </c>
      <c r="C40" s="101" t="s">
        <v>321</v>
      </c>
      <c r="D40" s="103">
        <f>SUM(E40,+H40,+K40)</f>
        <v>29896</v>
      </c>
      <c r="E40" s="103">
        <f>SUM(F40:G40)</f>
        <v>0</v>
      </c>
      <c r="F40" s="103">
        <v>0</v>
      </c>
      <c r="G40" s="103">
        <v>0</v>
      </c>
      <c r="H40" s="103">
        <f>SUM(I40:J40)</f>
        <v>1248</v>
      </c>
      <c r="I40" s="103">
        <v>1248</v>
      </c>
      <c r="J40" s="103">
        <v>0</v>
      </c>
      <c r="K40" s="103">
        <f>SUM(L40:M40)</f>
        <v>28648</v>
      </c>
      <c r="L40" s="103">
        <v>0</v>
      </c>
      <c r="M40" s="103">
        <v>28648</v>
      </c>
      <c r="N40" s="103">
        <f>SUM(O40,+V40,+AC40)</f>
        <v>29896</v>
      </c>
      <c r="O40" s="103">
        <f>SUM(P40:U40)</f>
        <v>1248</v>
      </c>
      <c r="P40" s="103">
        <v>1248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28648</v>
      </c>
      <c r="W40" s="103">
        <v>28648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49</v>
      </c>
      <c r="AG40" s="103">
        <v>49</v>
      </c>
      <c r="AH40" s="103">
        <v>0</v>
      </c>
      <c r="AI40" s="103">
        <v>0</v>
      </c>
      <c r="AJ40" s="103">
        <f>SUM(AK40:AS40)</f>
        <v>274</v>
      </c>
      <c r="AK40" s="103">
        <v>0</v>
      </c>
      <c r="AL40" s="103">
        <v>225</v>
      </c>
      <c r="AM40" s="103">
        <v>45</v>
      </c>
      <c r="AN40" s="103">
        <v>0</v>
      </c>
      <c r="AO40" s="103">
        <v>0</v>
      </c>
      <c r="AP40" s="103">
        <v>0</v>
      </c>
      <c r="AQ40" s="103">
        <v>0</v>
      </c>
      <c r="AR40" s="103">
        <v>4</v>
      </c>
      <c r="AS40" s="103">
        <v>0</v>
      </c>
      <c r="AT40" s="103">
        <f>SUM(AU40:AY40)</f>
        <v>9</v>
      </c>
      <c r="AU40" s="103">
        <v>0</v>
      </c>
      <c r="AV40" s="103">
        <v>0</v>
      </c>
      <c r="AW40" s="103">
        <v>9</v>
      </c>
      <c r="AX40" s="103">
        <v>0</v>
      </c>
      <c r="AY40" s="103">
        <v>0</v>
      </c>
      <c r="AZ40" s="103">
        <f>SUM(BA40:BC40)</f>
        <v>225</v>
      </c>
      <c r="BA40" s="103">
        <v>225</v>
      </c>
      <c r="BB40" s="103">
        <v>0</v>
      </c>
      <c r="BC40" s="103">
        <v>0</v>
      </c>
    </row>
    <row r="41" spans="1:55" s="105" customFormat="1" ht="13.5" customHeight="1">
      <c r="A41" s="115" t="s">
        <v>31</v>
      </c>
      <c r="B41" s="113" t="s">
        <v>322</v>
      </c>
      <c r="C41" s="101" t="s">
        <v>323</v>
      </c>
      <c r="D41" s="103">
        <f>SUM(E41,+H41,+K41)</f>
        <v>25924</v>
      </c>
      <c r="E41" s="103">
        <f>SUM(F41:G41)</f>
        <v>0</v>
      </c>
      <c r="F41" s="103">
        <v>0</v>
      </c>
      <c r="G41" s="103">
        <v>0</v>
      </c>
      <c r="H41" s="103">
        <f>SUM(I41:J41)</f>
        <v>1457</v>
      </c>
      <c r="I41" s="103">
        <v>1457</v>
      </c>
      <c r="J41" s="103">
        <v>0</v>
      </c>
      <c r="K41" s="103">
        <f>SUM(L41:M41)</f>
        <v>24467</v>
      </c>
      <c r="L41" s="103">
        <v>0</v>
      </c>
      <c r="M41" s="103">
        <v>24467</v>
      </c>
      <c r="N41" s="103">
        <f>SUM(O41,+V41,+AC41)</f>
        <v>25924</v>
      </c>
      <c r="O41" s="103">
        <f>SUM(P41:U41)</f>
        <v>1457</v>
      </c>
      <c r="P41" s="103">
        <v>1457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24467</v>
      </c>
      <c r="W41" s="103">
        <v>24467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391</v>
      </c>
      <c r="AG41" s="103">
        <v>391</v>
      </c>
      <c r="AH41" s="103">
        <v>0</v>
      </c>
      <c r="AI41" s="103">
        <v>0</v>
      </c>
      <c r="AJ41" s="103">
        <f>SUM(AK41:AS41)</f>
        <v>391</v>
      </c>
      <c r="AK41" s="103">
        <v>0</v>
      </c>
      <c r="AL41" s="103">
        <v>0</v>
      </c>
      <c r="AM41" s="103">
        <v>391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56</v>
      </c>
      <c r="AU41" s="103">
        <v>0</v>
      </c>
      <c r="AV41" s="103">
        <v>0</v>
      </c>
      <c r="AW41" s="103">
        <v>56</v>
      </c>
      <c r="AX41" s="103">
        <v>0</v>
      </c>
      <c r="AY41" s="103">
        <v>0</v>
      </c>
      <c r="AZ41" s="103">
        <f>SUM(BA41:BC41)</f>
        <v>156</v>
      </c>
      <c r="BA41" s="103">
        <v>156</v>
      </c>
      <c r="BB41" s="103">
        <v>0</v>
      </c>
      <c r="BC41" s="103">
        <v>0</v>
      </c>
    </row>
    <row r="42" spans="1:55" s="105" customFormat="1" ht="13.5" customHeight="1">
      <c r="A42" s="115" t="s">
        <v>31</v>
      </c>
      <c r="B42" s="113" t="s">
        <v>324</v>
      </c>
      <c r="C42" s="101" t="s">
        <v>325</v>
      </c>
      <c r="D42" s="103">
        <f>SUM(E42,+H42,+K42)</f>
        <v>25975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25975</v>
      </c>
      <c r="L42" s="103">
        <v>1274</v>
      </c>
      <c r="M42" s="103">
        <v>24701</v>
      </c>
      <c r="N42" s="103">
        <f>SUM(O42,+V42,+AC42)</f>
        <v>25975</v>
      </c>
      <c r="O42" s="103">
        <f>SUM(P42:U42)</f>
        <v>1274</v>
      </c>
      <c r="P42" s="103">
        <v>1274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24701</v>
      </c>
      <c r="W42" s="103">
        <v>24701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1194</v>
      </c>
      <c r="AG42" s="103">
        <v>1194</v>
      </c>
      <c r="AH42" s="103">
        <v>0</v>
      </c>
      <c r="AI42" s="103">
        <v>0</v>
      </c>
      <c r="AJ42" s="103">
        <f>SUM(AK42:AS42)</f>
        <v>1194</v>
      </c>
      <c r="AK42" s="103">
        <v>0</v>
      </c>
      <c r="AL42" s="103">
        <v>0</v>
      </c>
      <c r="AM42" s="103">
        <v>1092</v>
      </c>
      <c r="AN42" s="103">
        <v>102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156</v>
      </c>
      <c r="AU42" s="103">
        <v>0</v>
      </c>
      <c r="AV42" s="103">
        <v>0</v>
      </c>
      <c r="AW42" s="103">
        <v>156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31</v>
      </c>
      <c r="B43" s="113" t="s">
        <v>326</v>
      </c>
      <c r="C43" s="101" t="s">
        <v>327</v>
      </c>
      <c r="D43" s="103">
        <f>SUM(E43,+H43,+K43)</f>
        <v>4934</v>
      </c>
      <c r="E43" s="103">
        <f>SUM(F43:G43)</f>
        <v>0</v>
      </c>
      <c r="F43" s="103">
        <v>0</v>
      </c>
      <c r="G43" s="103">
        <v>0</v>
      </c>
      <c r="H43" s="103">
        <f>SUM(I43:J43)</f>
        <v>4934</v>
      </c>
      <c r="I43" s="103">
        <v>388</v>
      </c>
      <c r="J43" s="103">
        <v>4546</v>
      </c>
      <c r="K43" s="103">
        <f>SUM(L43:M43)</f>
        <v>0</v>
      </c>
      <c r="L43" s="103">
        <v>0</v>
      </c>
      <c r="M43" s="103">
        <v>0</v>
      </c>
      <c r="N43" s="103">
        <f>SUM(O43,+V43,+AC43)</f>
        <v>4934</v>
      </c>
      <c r="O43" s="103">
        <f>SUM(P43:U43)</f>
        <v>388</v>
      </c>
      <c r="P43" s="103">
        <v>388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4546</v>
      </c>
      <c r="W43" s="103">
        <v>4546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148</v>
      </c>
      <c r="AK43" s="103">
        <v>148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31</v>
      </c>
      <c r="B44" s="113" t="s">
        <v>328</v>
      </c>
      <c r="C44" s="101" t="s">
        <v>329</v>
      </c>
      <c r="D44" s="103">
        <f>SUM(E44,+H44,+K44)</f>
        <v>31035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31035</v>
      </c>
      <c r="L44" s="103">
        <v>1698</v>
      </c>
      <c r="M44" s="103">
        <v>29337</v>
      </c>
      <c r="N44" s="103">
        <f>SUM(O44,+V44,+AC44)</f>
        <v>31035</v>
      </c>
      <c r="O44" s="103">
        <f>SUM(P44:U44)</f>
        <v>1698</v>
      </c>
      <c r="P44" s="103">
        <v>1698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29337</v>
      </c>
      <c r="W44" s="103">
        <v>29337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736</v>
      </c>
      <c r="AG44" s="103">
        <v>736</v>
      </c>
      <c r="AH44" s="103">
        <v>0</v>
      </c>
      <c r="AI44" s="103">
        <v>0</v>
      </c>
      <c r="AJ44" s="103">
        <f>SUM(AK44:AS44)</f>
        <v>853</v>
      </c>
      <c r="AK44" s="103">
        <v>0</v>
      </c>
      <c r="AL44" s="103">
        <v>117</v>
      </c>
      <c r="AM44" s="103">
        <v>255</v>
      </c>
      <c r="AN44" s="103">
        <v>479</v>
      </c>
      <c r="AO44" s="103">
        <v>0</v>
      </c>
      <c r="AP44" s="103">
        <v>0</v>
      </c>
      <c r="AQ44" s="103">
        <v>0</v>
      </c>
      <c r="AR44" s="103">
        <v>2</v>
      </c>
      <c r="AS44" s="103">
        <v>0</v>
      </c>
      <c r="AT44" s="103">
        <f>SUM(AU44:AY44)</f>
        <v>38</v>
      </c>
      <c r="AU44" s="103">
        <v>0</v>
      </c>
      <c r="AV44" s="103">
        <v>0</v>
      </c>
      <c r="AW44" s="103">
        <v>38</v>
      </c>
      <c r="AX44" s="103">
        <v>0</v>
      </c>
      <c r="AY44" s="103">
        <v>0</v>
      </c>
      <c r="AZ44" s="103">
        <f>SUM(BA44:BC44)</f>
        <v>117</v>
      </c>
      <c r="BA44" s="103">
        <v>117</v>
      </c>
      <c r="BB44" s="103">
        <v>0</v>
      </c>
      <c r="BC44" s="103">
        <v>0</v>
      </c>
    </row>
    <row r="45" spans="1:55" s="105" customFormat="1" ht="13.5" customHeight="1">
      <c r="A45" s="115" t="s">
        <v>31</v>
      </c>
      <c r="B45" s="113" t="s">
        <v>330</v>
      </c>
      <c r="C45" s="101" t="s">
        <v>331</v>
      </c>
      <c r="D45" s="103">
        <f>SUM(E45,+H45,+K45)</f>
        <v>4376</v>
      </c>
      <c r="E45" s="103">
        <f>SUM(F45:G45)</f>
        <v>0</v>
      </c>
      <c r="F45" s="103">
        <v>0</v>
      </c>
      <c r="G45" s="103">
        <v>0</v>
      </c>
      <c r="H45" s="103">
        <f>SUM(I45:J45)</f>
        <v>4376</v>
      </c>
      <c r="I45" s="103">
        <v>527</v>
      </c>
      <c r="J45" s="103">
        <v>3849</v>
      </c>
      <c r="K45" s="103">
        <f>SUM(L45:M45)</f>
        <v>0</v>
      </c>
      <c r="L45" s="103">
        <v>0</v>
      </c>
      <c r="M45" s="103">
        <v>0</v>
      </c>
      <c r="N45" s="103">
        <f>SUM(O45,+V45,+AC45)</f>
        <v>4376</v>
      </c>
      <c r="O45" s="103">
        <f>SUM(P45:U45)</f>
        <v>527</v>
      </c>
      <c r="P45" s="103">
        <v>527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3849</v>
      </c>
      <c r="W45" s="103">
        <v>3849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20</v>
      </c>
      <c r="AG45" s="103">
        <v>20</v>
      </c>
      <c r="AH45" s="103">
        <v>0</v>
      </c>
      <c r="AI45" s="103">
        <v>0</v>
      </c>
      <c r="AJ45" s="103">
        <f>SUM(AK45:AS45)</f>
        <v>19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19</v>
      </c>
      <c r="AS45" s="103">
        <v>0</v>
      </c>
      <c r="AT45" s="103">
        <f>SUM(AU45:AY45)</f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31</v>
      </c>
      <c r="B46" s="113" t="s">
        <v>332</v>
      </c>
      <c r="C46" s="101" t="s">
        <v>333</v>
      </c>
      <c r="D46" s="103">
        <f>SUM(E46,+H46,+K46)</f>
        <v>7400</v>
      </c>
      <c r="E46" s="103">
        <f>SUM(F46:G46)</f>
        <v>0</v>
      </c>
      <c r="F46" s="103">
        <v>0</v>
      </c>
      <c r="G46" s="103">
        <v>0</v>
      </c>
      <c r="H46" s="103">
        <f>SUM(I46:J46)</f>
        <v>297</v>
      </c>
      <c r="I46" s="103">
        <v>297</v>
      </c>
      <c r="J46" s="103">
        <v>0</v>
      </c>
      <c r="K46" s="103">
        <f>SUM(L46:M46)</f>
        <v>7103</v>
      </c>
      <c r="L46" s="103">
        <v>0</v>
      </c>
      <c r="M46" s="103">
        <v>7103</v>
      </c>
      <c r="N46" s="103">
        <f>SUM(O46,+V46,+AC46)</f>
        <v>7400</v>
      </c>
      <c r="O46" s="103">
        <f>SUM(P46:U46)</f>
        <v>297</v>
      </c>
      <c r="P46" s="103">
        <v>297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7103</v>
      </c>
      <c r="W46" s="103">
        <v>7103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195</v>
      </c>
      <c r="AG46" s="103">
        <v>195</v>
      </c>
      <c r="AH46" s="103">
        <v>0</v>
      </c>
      <c r="AI46" s="103">
        <v>0</v>
      </c>
      <c r="AJ46" s="103">
        <f>SUM(AK46:AS46)</f>
        <v>195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194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31</v>
      </c>
      <c r="B47" s="113" t="s">
        <v>334</v>
      </c>
      <c r="C47" s="101" t="s">
        <v>335</v>
      </c>
      <c r="D47" s="103">
        <f>SUM(E47,+H47,+K47)</f>
        <v>7398</v>
      </c>
      <c r="E47" s="103">
        <f>SUM(F47:G47)</f>
        <v>0</v>
      </c>
      <c r="F47" s="103">
        <v>0</v>
      </c>
      <c r="G47" s="103">
        <v>0</v>
      </c>
      <c r="H47" s="103">
        <f>SUM(I47:J47)</f>
        <v>4466</v>
      </c>
      <c r="I47" s="103">
        <v>281</v>
      </c>
      <c r="J47" s="103">
        <v>4185</v>
      </c>
      <c r="K47" s="103">
        <f>SUM(L47:M47)</f>
        <v>2932</v>
      </c>
      <c r="L47" s="103">
        <v>0</v>
      </c>
      <c r="M47" s="103">
        <v>2932</v>
      </c>
      <c r="N47" s="103">
        <f>SUM(O47,+V47,+AC47)</f>
        <v>7398</v>
      </c>
      <c r="O47" s="103">
        <f>SUM(P47:U47)</f>
        <v>281</v>
      </c>
      <c r="P47" s="103">
        <v>281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7117</v>
      </c>
      <c r="W47" s="103">
        <v>7117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88</v>
      </c>
      <c r="AG47" s="103">
        <v>88</v>
      </c>
      <c r="AH47" s="103">
        <v>0</v>
      </c>
      <c r="AI47" s="103">
        <v>0</v>
      </c>
      <c r="AJ47" s="103">
        <f>SUM(AK47:AS47)</f>
        <v>88</v>
      </c>
      <c r="AK47" s="103">
        <v>0</v>
      </c>
      <c r="AL47" s="103">
        <v>0</v>
      </c>
      <c r="AM47" s="103">
        <v>88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12</v>
      </c>
      <c r="AU47" s="103">
        <v>0</v>
      </c>
      <c r="AV47" s="103">
        <v>0</v>
      </c>
      <c r="AW47" s="103">
        <v>12</v>
      </c>
      <c r="AX47" s="103">
        <v>0</v>
      </c>
      <c r="AY47" s="103">
        <v>0</v>
      </c>
      <c r="AZ47" s="103">
        <f>SUM(BA47:BC47)</f>
        <v>69</v>
      </c>
      <c r="BA47" s="103">
        <v>69</v>
      </c>
      <c r="BB47" s="103">
        <v>0</v>
      </c>
      <c r="BC47" s="103">
        <v>0</v>
      </c>
    </row>
    <row r="48" spans="1:55" s="105" customFormat="1" ht="13.5" customHeight="1">
      <c r="A48" s="115" t="s">
        <v>31</v>
      </c>
      <c r="B48" s="113" t="s">
        <v>336</v>
      </c>
      <c r="C48" s="101" t="s">
        <v>337</v>
      </c>
      <c r="D48" s="103">
        <f>SUM(E48,+H48,+K48)</f>
        <v>3434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3434</v>
      </c>
      <c r="L48" s="103">
        <v>420</v>
      </c>
      <c r="M48" s="103">
        <v>3014</v>
      </c>
      <c r="N48" s="103">
        <f>SUM(O48,+V48,+AC48)</f>
        <v>3434</v>
      </c>
      <c r="O48" s="103">
        <f>SUM(P48:U48)</f>
        <v>420</v>
      </c>
      <c r="P48" s="103">
        <v>420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3014</v>
      </c>
      <c r="W48" s="103">
        <v>3014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97</v>
      </c>
      <c r="AG48" s="103">
        <v>97</v>
      </c>
      <c r="AH48" s="103">
        <v>0</v>
      </c>
      <c r="AI48" s="103">
        <v>0</v>
      </c>
      <c r="AJ48" s="103">
        <f>SUM(AK48:AS48)</f>
        <v>97</v>
      </c>
      <c r="AK48" s="103">
        <v>0</v>
      </c>
      <c r="AL48" s="103">
        <v>0</v>
      </c>
      <c r="AM48" s="103">
        <v>9</v>
      </c>
      <c r="AN48" s="103">
        <v>8</v>
      </c>
      <c r="AO48" s="103">
        <v>0</v>
      </c>
      <c r="AP48" s="103">
        <v>0</v>
      </c>
      <c r="AQ48" s="103">
        <v>0</v>
      </c>
      <c r="AR48" s="103">
        <v>0</v>
      </c>
      <c r="AS48" s="103">
        <v>80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31</v>
      </c>
      <c r="B49" s="113" t="s">
        <v>338</v>
      </c>
      <c r="C49" s="101" t="s">
        <v>339</v>
      </c>
      <c r="D49" s="103">
        <f>SUM(E49,+H49,+K49)</f>
        <v>14400</v>
      </c>
      <c r="E49" s="103">
        <f>SUM(F49:G49)</f>
        <v>0</v>
      </c>
      <c r="F49" s="103">
        <v>0</v>
      </c>
      <c r="G49" s="103">
        <v>0</v>
      </c>
      <c r="H49" s="103">
        <f>SUM(I49:J49)</f>
        <v>1026</v>
      </c>
      <c r="I49" s="103">
        <v>1026</v>
      </c>
      <c r="J49" s="103">
        <v>0</v>
      </c>
      <c r="K49" s="103">
        <f>SUM(L49:M49)</f>
        <v>13374</v>
      </c>
      <c r="L49" s="103">
        <v>0</v>
      </c>
      <c r="M49" s="103">
        <v>13374</v>
      </c>
      <c r="N49" s="103">
        <f>SUM(O49,+V49,+AC49)</f>
        <v>14400</v>
      </c>
      <c r="O49" s="103">
        <f>SUM(P49:U49)</f>
        <v>1026</v>
      </c>
      <c r="P49" s="103">
        <v>1026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13374</v>
      </c>
      <c r="W49" s="103">
        <v>13374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409</v>
      </c>
      <c r="AG49" s="103">
        <v>409</v>
      </c>
      <c r="AH49" s="103">
        <v>0</v>
      </c>
      <c r="AI49" s="103">
        <v>0</v>
      </c>
      <c r="AJ49" s="103">
        <f>SUM(AK49:AS49)</f>
        <v>409</v>
      </c>
      <c r="AK49" s="103">
        <v>0</v>
      </c>
      <c r="AL49" s="103">
        <v>0</v>
      </c>
      <c r="AM49" s="103">
        <v>38</v>
      </c>
      <c r="AN49" s="103">
        <v>36</v>
      </c>
      <c r="AO49" s="103">
        <v>0</v>
      </c>
      <c r="AP49" s="103">
        <v>0</v>
      </c>
      <c r="AQ49" s="103">
        <v>0</v>
      </c>
      <c r="AR49" s="103">
        <v>0</v>
      </c>
      <c r="AS49" s="103">
        <v>335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31</v>
      </c>
      <c r="B50" s="113" t="s">
        <v>340</v>
      </c>
      <c r="C50" s="101" t="s">
        <v>341</v>
      </c>
      <c r="D50" s="103">
        <f>SUM(E50,+H50,+K50)</f>
        <v>13165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13165</v>
      </c>
      <c r="L50" s="103">
        <v>424</v>
      </c>
      <c r="M50" s="103">
        <v>12741</v>
      </c>
      <c r="N50" s="103">
        <f>SUM(O50,+V50,+AC50)</f>
        <v>13165</v>
      </c>
      <c r="O50" s="103">
        <f>SUM(P50:U50)</f>
        <v>424</v>
      </c>
      <c r="P50" s="103">
        <v>424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12741</v>
      </c>
      <c r="W50" s="103">
        <v>12741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350</v>
      </c>
      <c r="AG50" s="103">
        <v>350</v>
      </c>
      <c r="AH50" s="103">
        <v>0</v>
      </c>
      <c r="AI50" s="103">
        <v>0</v>
      </c>
      <c r="AJ50" s="103">
        <f>SUM(AK50:AS50)</f>
        <v>322</v>
      </c>
      <c r="AK50" s="103">
        <v>0</v>
      </c>
      <c r="AL50" s="103">
        <v>0</v>
      </c>
      <c r="AM50" s="103">
        <v>322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98</v>
      </c>
      <c r="AU50" s="103">
        <v>28</v>
      </c>
      <c r="AV50" s="103">
        <v>0</v>
      </c>
      <c r="AW50" s="103">
        <v>70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31</v>
      </c>
      <c r="B51" s="113" t="s">
        <v>342</v>
      </c>
      <c r="C51" s="101" t="s">
        <v>343</v>
      </c>
      <c r="D51" s="103">
        <f>SUM(E51,+H51,+K51)</f>
        <v>16959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16959</v>
      </c>
      <c r="L51" s="103">
        <v>543</v>
      </c>
      <c r="M51" s="103">
        <v>16416</v>
      </c>
      <c r="N51" s="103">
        <f>SUM(O51,+V51,+AC51)</f>
        <v>16959</v>
      </c>
      <c r="O51" s="103">
        <f>SUM(P51:U51)</f>
        <v>543</v>
      </c>
      <c r="P51" s="103">
        <v>543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16416</v>
      </c>
      <c r="W51" s="103">
        <v>16416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881</v>
      </c>
      <c r="AG51" s="103">
        <v>881</v>
      </c>
      <c r="AH51" s="103">
        <v>0</v>
      </c>
      <c r="AI51" s="103">
        <v>0</v>
      </c>
      <c r="AJ51" s="103">
        <f>SUM(AK51:AS51)</f>
        <v>881</v>
      </c>
      <c r="AK51" s="103">
        <v>0</v>
      </c>
      <c r="AL51" s="103">
        <v>0</v>
      </c>
      <c r="AM51" s="103">
        <v>881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31</v>
      </c>
      <c r="B52" s="113" t="s">
        <v>344</v>
      </c>
      <c r="C52" s="101" t="s">
        <v>345</v>
      </c>
      <c r="D52" s="103">
        <f>SUM(E52,+H52,+K52)</f>
        <v>6702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6702</v>
      </c>
      <c r="L52" s="103">
        <v>385</v>
      </c>
      <c r="M52" s="103">
        <v>6317</v>
      </c>
      <c r="N52" s="103">
        <f>SUM(O52,+V52,+AC52)</f>
        <v>6702</v>
      </c>
      <c r="O52" s="103">
        <f>SUM(P52:U52)</f>
        <v>385</v>
      </c>
      <c r="P52" s="103">
        <v>385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6317</v>
      </c>
      <c r="W52" s="103">
        <v>6317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348</v>
      </c>
      <c r="AG52" s="103">
        <v>348</v>
      </c>
      <c r="AH52" s="103">
        <v>0</v>
      </c>
      <c r="AI52" s="103">
        <v>0</v>
      </c>
      <c r="AJ52" s="103">
        <f>SUM(AK52:AS52)</f>
        <v>348</v>
      </c>
      <c r="AK52" s="103">
        <v>0</v>
      </c>
      <c r="AL52" s="103">
        <v>0</v>
      </c>
      <c r="AM52" s="103">
        <v>322</v>
      </c>
      <c r="AN52" s="103">
        <v>26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31</v>
      </c>
      <c r="B53" s="113" t="s">
        <v>346</v>
      </c>
      <c r="C53" s="101" t="s">
        <v>347</v>
      </c>
      <c r="D53" s="103">
        <f>SUM(E53,+H53,+K53)</f>
        <v>6575</v>
      </c>
      <c r="E53" s="103">
        <f>SUM(F53:G53)</f>
        <v>0</v>
      </c>
      <c r="F53" s="103">
        <v>0</v>
      </c>
      <c r="G53" s="103">
        <v>0</v>
      </c>
      <c r="H53" s="103">
        <f>SUM(I53:J53)</f>
        <v>564</v>
      </c>
      <c r="I53" s="103">
        <v>564</v>
      </c>
      <c r="J53" s="103">
        <v>0</v>
      </c>
      <c r="K53" s="103">
        <f>SUM(L53:M53)</f>
        <v>6011</v>
      </c>
      <c r="L53" s="103">
        <v>0</v>
      </c>
      <c r="M53" s="103">
        <v>6011</v>
      </c>
      <c r="N53" s="103">
        <f>SUM(O53,+V53,+AC53)</f>
        <v>6575</v>
      </c>
      <c r="O53" s="103">
        <f>SUM(P53:U53)</f>
        <v>564</v>
      </c>
      <c r="P53" s="103">
        <v>564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6011</v>
      </c>
      <c r="W53" s="103">
        <v>6011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137</v>
      </c>
      <c r="AG53" s="103">
        <v>137</v>
      </c>
      <c r="AH53" s="103">
        <v>0</v>
      </c>
      <c r="AI53" s="103">
        <v>0</v>
      </c>
      <c r="AJ53" s="103">
        <f>SUM(AK53:AS53)</f>
        <v>137</v>
      </c>
      <c r="AK53" s="103">
        <v>0</v>
      </c>
      <c r="AL53" s="103">
        <v>0</v>
      </c>
      <c r="AM53" s="103">
        <v>137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4</v>
      </c>
      <c r="AU53" s="103">
        <v>0</v>
      </c>
      <c r="AV53" s="103">
        <v>0</v>
      </c>
      <c r="AW53" s="103">
        <v>4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31</v>
      </c>
      <c r="B54" s="113" t="s">
        <v>348</v>
      </c>
      <c r="C54" s="101" t="s">
        <v>349</v>
      </c>
      <c r="D54" s="103">
        <f>SUM(E54,+H54,+K54)</f>
        <v>10997</v>
      </c>
      <c r="E54" s="103">
        <f>SUM(F54:G54)</f>
        <v>0</v>
      </c>
      <c r="F54" s="103">
        <v>0</v>
      </c>
      <c r="G54" s="103">
        <v>0</v>
      </c>
      <c r="H54" s="103">
        <f>SUM(I54:J54)</f>
        <v>1133</v>
      </c>
      <c r="I54" s="103">
        <v>1133</v>
      </c>
      <c r="J54" s="103">
        <v>0</v>
      </c>
      <c r="K54" s="103">
        <f>SUM(L54:M54)</f>
        <v>9864</v>
      </c>
      <c r="L54" s="103">
        <v>0</v>
      </c>
      <c r="M54" s="103">
        <v>9864</v>
      </c>
      <c r="N54" s="103">
        <f>SUM(O54,+V54,+AC54)</f>
        <v>10997</v>
      </c>
      <c r="O54" s="103">
        <f>SUM(P54:U54)</f>
        <v>1133</v>
      </c>
      <c r="P54" s="103">
        <v>1133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9864</v>
      </c>
      <c r="W54" s="103">
        <v>9864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226</v>
      </c>
      <c r="AG54" s="103">
        <v>226</v>
      </c>
      <c r="AH54" s="103">
        <v>0</v>
      </c>
      <c r="AI54" s="103">
        <v>0</v>
      </c>
      <c r="AJ54" s="103">
        <f>SUM(AK54:AS54)</f>
        <v>226</v>
      </c>
      <c r="AK54" s="103">
        <v>0</v>
      </c>
      <c r="AL54" s="103">
        <v>0</v>
      </c>
      <c r="AM54" s="103">
        <v>226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7</v>
      </c>
      <c r="AU54" s="103">
        <v>0</v>
      </c>
      <c r="AV54" s="103">
        <v>0</v>
      </c>
      <c r="AW54" s="103">
        <v>7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31</v>
      </c>
      <c r="B55" s="113" t="s">
        <v>350</v>
      </c>
      <c r="C55" s="101" t="s">
        <v>351</v>
      </c>
      <c r="D55" s="103">
        <f>SUM(E55,+H55,+K55)</f>
        <v>13366</v>
      </c>
      <c r="E55" s="103">
        <f>SUM(F55:G55)</f>
        <v>0</v>
      </c>
      <c r="F55" s="103">
        <v>0</v>
      </c>
      <c r="G55" s="103">
        <v>0</v>
      </c>
      <c r="H55" s="103">
        <f>SUM(I55:J55)</f>
        <v>1592</v>
      </c>
      <c r="I55" s="103">
        <v>128</v>
      </c>
      <c r="J55" s="103">
        <v>1464</v>
      </c>
      <c r="K55" s="103">
        <f>SUM(L55:M55)</f>
        <v>11774</v>
      </c>
      <c r="L55" s="103">
        <v>1144</v>
      </c>
      <c r="M55" s="103">
        <v>10630</v>
      </c>
      <c r="N55" s="103">
        <f>SUM(O55,+V55,+AC55)</f>
        <v>13366</v>
      </c>
      <c r="O55" s="103">
        <f>SUM(P55:U55)</f>
        <v>1272</v>
      </c>
      <c r="P55" s="103">
        <v>1272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12094</v>
      </c>
      <c r="W55" s="103">
        <v>12094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58</v>
      </c>
      <c r="AG55" s="103">
        <v>58</v>
      </c>
      <c r="AH55" s="103">
        <v>0</v>
      </c>
      <c r="AI55" s="103">
        <v>0</v>
      </c>
      <c r="AJ55" s="103">
        <f>SUM(AK55:AS55)</f>
        <v>47</v>
      </c>
      <c r="AK55" s="103">
        <v>0</v>
      </c>
      <c r="AL55" s="103">
        <v>0</v>
      </c>
      <c r="AM55" s="103">
        <v>47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11</v>
      </c>
      <c r="AU55" s="103">
        <v>11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31</v>
      </c>
      <c r="B56" s="113" t="s">
        <v>352</v>
      </c>
      <c r="C56" s="101" t="s">
        <v>353</v>
      </c>
      <c r="D56" s="103">
        <f>SUM(E56,+H56,+K56)</f>
        <v>14326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14326</v>
      </c>
      <c r="L56" s="103">
        <v>1367</v>
      </c>
      <c r="M56" s="103">
        <v>12959</v>
      </c>
      <c r="N56" s="103">
        <f>SUM(O56,+V56,+AC56)</f>
        <v>14326</v>
      </c>
      <c r="O56" s="103">
        <f>SUM(P56:U56)</f>
        <v>1367</v>
      </c>
      <c r="P56" s="103">
        <v>1367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12959</v>
      </c>
      <c r="W56" s="103">
        <v>12959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64</v>
      </c>
      <c r="AG56" s="103">
        <v>64</v>
      </c>
      <c r="AH56" s="103">
        <v>0</v>
      </c>
      <c r="AI56" s="103">
        <v>0</v>
      </c>
      <c r="AJ56" s="103">
        <f>SUM(AK56:AS56)</f>
        <v>64</v>
      </c>
      <c r="AK56" s="103">
        <v>0</v>
      </c>
      <c r="AL56" s="103">
        <v>0</v>
      </c>
      <c r="AM56" s="103">
        <v>52</v>
      </c>
      <c r="AN56" s="103">
        <v>0</v>
      </c>
      <c r="AO56" s="103">
        <v>0</v>
      </c>
      <c r="AP56" s="103">
        <v>0</v>
      </c>
      <c r="AQ56" s="103">
        <v>0</v>
      </c>
      <c r="AR56" s="103">
        <v>12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31</v>
      </c>
      <c r="B57" s="113" t="s">
        <v>354</v>
      </c>
      <c r="C57" s="101" t="s">
        <v>355</v>
      </c>
      <c r="D57" s="103">
        <f>SUM(E57,+H57,+K57)</f>
        <v>11917</v>
      </c>
      <c r="E57" s="103">
        <f>SUM(F57:G57)</f>
        <v>0</v>
      </c>
      <c r="F57" s="103">
        <v>0</v>
      </c>
      <c r="G57" s="103">
        <v>0</v>
      </c>
      <c r="H57" s="103">
        <f>SUM(I57:J57)</f>
        <v>1388</v>
      </c>
      <c r="I57" s="103">
        <v>1388</v>
      </c>
      <c r="J57" s="103">
        <v>0</v>
      </c>
      <c r="K57" s="103">
        <f>SUM(L57:M57)</f>
        <v>10529</v>
      </c>
      <c r="L57" s="103">
        <v>0</v>
      </c>
      <c r="M57" s="103">
        <v>10529</v>
      </c>
      <c r="N57" s="103">
        <f>SUM(O57,+V57,+AC57)</f>
        <v>11917</v>
      </c>
      <c r="O57" s="103">
        <f>SUM(P57:U57)</f>
        <v>1388</v>
      </c>
      <c r="P57" s="103">
        <v>1388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10529</v>
      </c>
      <c r="W57" s="103">
        <v>10529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38</v>
      </c>
      <c r="AG57" s="103">
        <v>38</v>
      </c>
      <c r="AH57" s="103">
        <v>0</v>
      </c>
      <c r="AI57" s="103">
        <v>0</v>
      </c>
      <c r="AJ57" s="103">
        <f>SUM(AK57:AS57)</f>
        <v>38</v>
      </c>
      <c r="AK57" s="103">
        <v>38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38</v>
      </c>
      <c r="AU57" s="103">
        <v>38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31</v>
      </c>
      <c r="B58" s="113" t="s">
        <v>356</v>
      </c>
      <c r="C58" s="101" t="s">
        <v>357</v>
      </c>
      <c r="D58" s="103">
        <f>SUM(E58,+H58,+K58)</f>
        <v>8884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8884</v>
      </c>
      <c r="L58" s="103">
        <v>551</v>
      </c>
      <c r="M58" s="103">
        <v>8333</v>
      </c>
      <c r="N58" s="103">
        <f>SUM(O58,+V58,+AC58)</f>
        <v>8884</v>
      </c>
      <c r="O58" s="103">
        <f>SUM(P58:U58)</f>
        <v>551</v>
      </c>
      <c r="P58" s="103">
        <v>551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8333</v>
      </c>
      <c r="W58" s="103">
        <v>8333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523</v>
      </c>
      <c r="AG58" s="103">
        <v>523</v>
      </c>
      <c r="AH58" s="103">
        <v>0</v>
      </c>
      <c r="AI58" s="103">
        <v>0</v>
      </c>
      <c r="AJ58" s="103">
        <f>SUM(AK58:AS58)</f>
        <v>523</v>
      </c>
      <c r="AK58" s="103">
        <v>0</v>
      </c>
      <c r="AL58" s="103">
        <v>0</v>
      </c>
      <c r="AM58" s="103">
        <v>523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52</v>
      </c>
      <c r="AU58" s="103">
        <v>0</v>
      </c>
      <c r="AV58" s="103">
        <v>0</v>
      </c>
      <c r="AW58" s="103">
        <v>52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31</v>
      </c>
      <c r="B59" s="113" t="s">
        <v>358</v>
      </c>
      <c r="C59" s="101" t="s">
        <v>359</v>
      </c>
      <c r="D59" s="103">
        <f>SUM(E59,+H59,+K59)</f>
        <v>3775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3775</v>
      </c>
      <c r="L59" s="103">
        <v>320</v>
      </c>
      <c r="M59" s="103">
        <v>3455</v>
      </c>
      <c r="N59" s="103">
        <f>SUM(O59,+V59,+AC59)</f>
        <v>3775</v>
      </c>
      <c r="O59" s="103">
        <f>SUM(P59:U59)</f>
        <v>320</v>
      </c>
      <c r="P59" s="103">
        <v>320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3455</v>
      </c>
      <c r="W59" s="103">
        <v>3455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</v>
      </c>
      <c r="AG59" s="103">
        <v>3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3</v>
      </c>
      <c r="AU59" s="103">
        <v>3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14</v>
      </c>
      <c r="BA59" s="103">
        <v>14</v>
      </c>
      <c r="BB59" s="103">
        <v>0</v>
      </c>
      <c r="BC59" s="103">
        <v>0</v>
      </c>
    </row>
    <row r="60" spans="1:55" s="105" customFormat="1" ht="13.5" customHeight="1">
      <c r="A60" s="115" t="s">
        <v>31</v>
      </c>
      <c r="B60" s="113" t="s">
        <v>360</v>
      </c>
      <c r="C60" s="101" t="s">
        <v>361</v>
      </c>
      <c r="D60" s="103">
        <f>SUM(E60,+H60,+K60)</f>
        <v>818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818</v>
      </c>
      <c r="L60" s="103">
        <v>116</v>
      </c>
      <c r="M60" s="103">
        <v>702</v>
      </c>
      <c r="N60" s="103">
        <f>SUM(O60,+V60,+AC60)</f>
        <v>818</v>
      </c>
      <c r="O60" s="103">
        <f>SUM(P60:U60)</f>
        <v>116</v>
      </c>
      <c r="P60" s="103">
        <v>116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702</v>
      </c>
      <c r="W60" s="103">
        <v>702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1</v>
      </c>
      <c r="AG60" s="103">
        <v>1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1</v>
      </c>
      <c r="AU60" s="103">
        <v>1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31</v>
      </c>
      <c r="B61" s="113" t="s">
        <v>362</v>
      </c>
      <c r="C61" s="101" t="s">
        <v>363</v>
      </c>
      <c r="D61" s="103">
        <f>SUM(E61,+H61,+K61)</f>
        <v>1207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1207</v>
      </c>
      <c r="L61" s="103">
        <v>94</v>
      </c>
      <c r="M61" s="103">
        <v>1113</v>
      </c>
      <c r="N61" s="103">
        <f>SUM(O61,+V61,+AC61)</f>
        <v>1207</v>
      </c>
      <c r="O61" s="103">
        <f>SUM(P61:U61)</f>
        <v>94</v>
      </c>
      <c r="P61" s="103">
        <v>94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1113</v>
      </c>
      <c r="W61" s="103">
        <v>1113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</v>
      </c>
      <c r="AG61" s="103">
        <v>1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1</v>
      </c>
      <c r="AU61" s="103">
        <v>1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5</v>
      </c>
      <c r="BA61" s="103">
        <v>5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23201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23202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23203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23204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23205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23206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23207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23208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23209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23210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23211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23212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23213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23214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23215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23216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23217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23219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23220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23221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23222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23223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23224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23225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23226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23227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23228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23229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23230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23231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23232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23233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23234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23235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23236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23237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23238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23302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23342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23361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23362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23424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23425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23427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23441</v>
      </c>
      <c r="AG53" s="11">
        <v>53</v>
      </c>
    </row>
    <row r="54" spans="27:36">
      <c r="AF54" s="11" t="str">
        <f>+水洗化人口等!B54</f>
        <v>23442</v>
      </c>
      <c r="AG54" s="11">
        <v>54</v>
      </c>
    </row>
    <row r="55" spans="27:36">
      <c r="AF55" s="11" t="str">
        <f>+水洗化人口等!B55</f>
        <v>23445</v>
      </c>
      <c r="AG55" s="11">
        <v>55</v>
      </c>
    </row>
    <row r="56" spans="27:36">
      <c r="AF56" s="11" t="str">
        <f>+水洗化人口等!B56</f>
        <v>23446</v>
      </c>
      <c r="AG56" s="11">
        <v>56</v>
      </c>
    </row>
    <row r="57" spans="27:36">
      <c r="AF57" s="11" t="str">
        <f>+水洗化人口等!B57</f>
        <v>23447</v>
      </c>
      <c r="AG57" s="11">
        <v>57</v>
      </c>
    </row>
    <row r="58" spans="27:36">
      <c r="AF58" s="11" t="str">
        <f>+水洗化人口等!B58</f>
        <v>23501</v>
      </c>
      <c r="AG58" s="11">
        <v>58</v>
      </c>
    </row>
    <row r="59" spans="27:36">
      <c r="AF59" s="11" t="str">
        <f>+水洗化人口等!B59</f>
        <v>23561</v>
      </c>
      <c r="AG59" s="11">
        <v>59</v>
      </c>
    </row>
    <row r="60" spans="27:36">
      <c r="AF60" s="11" t="str">
        <f>+水洗化人口等!B60</f>
        <v>23562</v>
      </c>
      <c r="AG60" s="11">
        <v>60</v>
      </c>
    </row>
    <row r="61" spans="27:36">
      <c r="AF61" s="11" t="str">
        <f>+水洗化人口等!B61</f>
        <v>23563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2021-02-17T02:01:28Z</dcterms:modified>
</cp:coreProperties>
</file>