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0長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水洗化人口等!$A$6:$AA$83</definedName>
    <definedName name="_xlnm.Print_Area" localSheetId="2">し尿集計結果!$A$1:$M$36</definedName>
    <definedName name="_xlnm.Print_Area" localSheetId="1">し尿処理状況!$2:$84</definedName>
    <definedName name="_xlnm.Print_Area" localSheetId="0">水洗化人口等!$2:$84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AC43" i="2"/>
  <c r="AC44" i="2"/>
  <c r="AC45" i="2"/>
  <c r="AC46" i="2"/>
  <c r="AC47" i="2"/>
  <c r="N47" i="2" s="1"/>
  <c r="AC48" i="2"/>
  <c r="AC49" i="2"/>
  <c r="AC50" i="2"/>
  <c r="AC51" i="2"/>
  <c r="AC52" i="2"/>
  <c r="AC53" i="2"/>
  <c r="N53" i="2" s="1"/>
  <c r="AC54" i="2"/>
  <c r="AC55" i="2"/>
  <c r="AC56" i="2"/>
  <c r="AC57" i="2"/>
  <c r="AC58" i="2"/>
  <c r="AC59" i="2"/>
  <c r="N59" i="2" s="1"/>
  <c r="AC60" i="2"/>
  <c r="AC61" i="2"/>
  <c r="AC62" i="2"/>
  <c r="AC63" i="2"/>
  <c r="AC64" i="2"/>
  <c r="AC65" i="2"/>
  <c r="N65" i="2" s="1"/>
  <c r="AC66" i="2"/>
  <c r="AC67" i="2"/>
  <c r="AC68" i="2"/>
  <c r="AC69" i="2"/>
  <c r="AC70" i="2"/>
  <c r="AC71" i="2"/>
  <c r="N71" i="2" s="1"/>
  <c r="AC72" i="2"/>
  <c r="AC73" i="2"/>
  <c r="AC74" i="2"/>
  <c r="AC75" i="2"/>
  <c r="AC76" i="2"/>
  <c r="AC77" i="2"/>
  <c r="N77" i="2" s="1"/>
  <c r="AC78" i="2"/>
  <c r="AC79" i="2"/>
  <c r="AC80" i="2"/>
  <c r="AC81" i="2"/>
  <c r="AC82" i="2"/>
  <c r="AC83" i="2"/>
  <c r="N83" i="2" s="1"/>
  <c r="AC84" i="2"/>
  <c r="V8" i="2"/>
  <c r="V9" i="2"/>
  <c r="V10" i="2"/>
  <c r="V11" i="2"/>
  <c r="V12" i="2"/>
  <c r="N12" i="2" s="1"/>
  <c r="V13" i="2"/>
  <c r="V14" i="2"/>
  <c r="V15" i="2"/>
  <c r="V16" i="2"/>
  <c r="V17" i="2"/>
  <c r="V18" i="2"/>
  <c r="N18" i="2" s="1"/>
  <c r="V19" i="2"/>
  <c r="V20" i="2"/>
  <c r="V21" i="2"/>
  <c r="V22" i="2"/>
  <c r="V23" i="2"/>
  <c r="V24" i="2"/>
  <c r="N24" i="2" s="1"/>
  <c r="V25" i="2"/>
  <c r="V26" i="2"/>
  <c r="V27" i="2"/>
  <c r="V28" i="2"/>
  <c r="V29" i="2"/>
  <c r="V30" i="2"/>
  <c r="N30" i="2" s="1"/>
  <c r="V31" i="2"/>
  <c r="V32" i="2"/>
  <c r="V33" i="2"/>
  <c r="V34" i="2"/>
  <c r="V35" i="2"/>
  <c r="V36" i="2"/>
  <c r="N36" i="2" s="1"/>
  <c r="V37" i="2"/>
  <c r="V38" i="2"/>
  <c r="V39" i="2"/>
  <c r="V40" i="2"/>
  <c r="V41" i="2"/>
  <c r="V42" i="2"/>
  <c r="N42" i="2" s="1"/>
  <c r="V43" i="2"/>
  <c r="V44" i="2"/>
  <c r="V45" i="2"/>
  <c r="V46" i="2"/>
  <c r="V47" i="2"/>
  <c r="V48" i="2"/>
  <c r="N48" i="2" s="1"/>
  <c r="V49" i="2"/>
  <c r="V50" i="2"/>
  <c r="V51" i="2"/>
  <c r="V52" i="2"/>
  <c r="V53" i="2"/>
  <c r="V54" i="2"/>
  <c r="N54" i="2" s="1"/>
  <c r="V55" i="2"/>
  <c r="V56" i="2"/>
  <c r="V57" i="2"/>
  <c r="V58" i="2"/>
  <c r="V59" i="2"/>
  <c r="V60" i="2"/>
  <c r="N60" i="2" s="1"/>
  <c r="V61" i="2"/>
  <c r="V62" i="2"/>
  <c r="V63" i="2"/>
  <c r="V64" i="2"/>
  <c r="V65" i="2"/>
  <c r="V66" i="2"/>
  <c r="N66" i="2" s="1"/>
  <c r="V67" i="2"/>
  <c r="V68" i="2"/>
  <c r="V69" i="2"/>
  <c r="V70" i="2"/>
  <c r="V71" i="2"/>
  <c r="V72" i="2"/>
  <c r="N72" i="2" s="1"/>
  <c r="V73" i="2"/>
  <c r="V74" i="2"/>
  <c r="V75" i="2"/>
  <c r="V76" i="2"/>
  <c r="V77" i="2"/>
  <c r="V78" i="2"/>
  <c r="N78" i="2" s="1"/>
  <c r="V79" i="2"/>
  <c r="V80" i="2"/>
  <c r="V81" i="2"/>
  <c r="V82" i="2"/>
  <c r="V83" i="2"/>
  <c r="V84" i="2"/>
  <c r="N84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N33" i="2"/>
  <c r="N34" i="2"/>
  <c r="N38" i="2"/>
  <c r="N39" i="2"/>
  <c r="N40" i="2"/>
  <c r="N44" i="2"/>
  <c r="N45" i="2"/>
  <c r="N46" i="2"/>
  <c r="N50" i="2"/>
  <c r="N51" i="2"/>
  <c r="N52" i="2"/>
  <c r="N56" i="2"/>
  <c r="N57" i="2"/>
  <c r="N58" i="2"/>
  <c r="N62" i="2"/>
  <c r="N63" i="2"/>
  <c r="N64" i="2"/>
  <c r="N68" i="2"/>
  <c r="N69" i="2"/>
  <c r="N70" i="2"/>
  <c r="N74" i="2"/>
  <c r="N75" i="2"/>
  <c r="N76" i="2"/>
  <c r="N80" i="2"/>
  <c r="N81" i="2"/>
  <c r="N8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H24" i="2"/>
  <c r="D24" i="2" s="1"/>
  <c r="H25" i="2"/>
  <c r="H26" i="2"/>
  <c r="H27" i="2"/>
  <c r="H28" i="2"/>
  <c r="D28" i="2" s="1"/>
  <c r="H29" i="2"/>
  <c r="H30" i="2"/>
  <c r="H31" i="2"/>
  <c r="H32" i="2"/>
  <c r="H33" i="2"/>
  <c r="H34" i="2"/>
  <c r="D34" i="2" s="1"/>
  <c r="H35" i="2"/>
  <c r="H36" i="2"/>
  <c r="H37" i="2"/>
  <c r="H38" i="2"/>
  <c r="H39" i="2"/>
  <c r="H40" i="2"/>
  <c r="D40" i="2" s="1"/>
  <c r="H41" i="2"/>
  <c r="H42" i="2"/>
  <c r="D42" i="2" s="1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D60" i="2" s="1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D78" i="2" s="1"/>
  <c r="H79" i="2"/>
  <c r="H80" i="2"/>
  <c r="H81" i="2"/>
  <c r="H82" i="2"/>
  <c r="H83" i="2"/>
  <c r="H84" i="2"/>
  <c r="E8" i="2"/>
  <c r="E9" i="2"/>
  <c r="E10" i="2"/>
  <c r="E11" i="2"/>
  <c r="E12" i="2"/>
  <c r="E13" i="2"/>
  <c r="E14" i="2"/>
  <c r="E15" i="2"/>
  <c r="E16" i="2"/>
  <c r="E17" i="2"/>
  <c r="E18" i="2"/>
  <c r="E19" i="2"/>
  <c r="D19" i="2" s="1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E32" i="2"/>
  <c r="E33" i="2"/>
  <c r="E34" i="2"/>
  <c r="E35" i="2"/>
  <c r="E36" i="2"/>
  <c r="E37" i="2"/>
  <c r="D37" i="2" s="1"/>
  <c r="E38" i="2"/>
  <c r="E39" i="2"/>
  <c r="E40" i="2"/>
  <c r="E41" i="2"/>
  <c r="E42" i="2"/>
  <c r="E43" i="2"/>
  <c r="D43" i="2" s="1"/>
  <c r="E44" i="2"/>
  <c r="E45" i="2"/>
  <c r="E46" i="2"/>
  <c r="E47" i="2"/>
  <c r="E48" i="2"/>
  <c r="E49" i="2"/>
  <c r="E50" i="2"/>
  <c r="E51" i="2"/>
  <c r="E52" i="2"/>
  <c r="E53" i="2"/>
  <c r="E54" i="2"/>
  <c r="E55" i="2"/>
  <c r="D55" i="2" s="1"/>
  <c r="E56" i="2"/>
  <c r="E57" i="2"/>
  <c r="E58" i="2"/>
  <c r="E59" i="2"/>
  <c r="E60" i="2"/>
  <c r="E61" i="2"/>
  <c r="D61" i="2" s="1"/>
  <c r="E62" i="2"/>
  <c r="E63" i="2"/>
  <c r="E64" i="2"/>
  <c r="E65" i="2"/>
  <c r="E66" i="2"/>
  <c r="E67" i="2"/>
  <c r="E68" i="2"/>
  <c r="E69" i="2"/>
  <c r="E70" i="2"/>
  <c r="E71" i="2"/>
  <c r="E72" i="2"/>
  <c r="E73" i="2"/>
  <c r="D73" i="2" s="1"/>
  <c r="E74" i="2"/>
  <c r="E75" i="2"/>
  <c r="E76" i="2"/>
  <c r="E77" i="2"/>
  <c r="E78" i="2"/>
  <c r="E79" i="2"/>
  <c r="D79" i="2" s="1"/>
  <c r="E80" i="2"/>
  <c r="E81" i="2"/>
  <c r="E82" i="2"/>
  <c r="E83" i="2"/>
  <c r="E84" i="2"/>
  <c r="D8" i="2"/>
  <c r="D9" i="2"/>
  <c r="D12" i="2"/>
  <c r="D13" i="2"/>
  <c r="D14" i="2"/>
  <c r="D15" i="2"/>
  <c r="D18" i="2"/>
  <c r="D20" i="2"/>
  <c r="D21" i="2"/>
  <c r="D26" i="2"/>
  <c r="D27" i="2"/>
  <c r="D30" i="2"/>
  <c r="D31" i="2"/>
  <c r="D32" i="2"/>
  <c r="D33" i="2"/>
  <c r="D36" i="2"/>
  <c r="D38" i="2"/>
  <c r="D39" i="2"/>
  <c r="D44" i="2"/>
  <c r="D45" i="2"/>
  <c r="D48" i="2"/>
  <c r="D49" i="2"/>
  <c r="D50" i="2"/>
  <c r="D51" i="2"/>
  <c r="D54" i="2"/>
  <c r="D56" i="2"/>
  <c r="D57" i="2"/>
  <c r="D62" i="2"/>
  <c r="D63" i="2"/>
  <c r="D66" i="2"/>
  <c r="D67" i="2"/>
  <c r="D68" i="2"/>
  <c r="D69" i="2"/>
  <c r="D72" i="2"/>
  <c r="D74" i="2"/>
  <c r="D75" i="2"/>
  <c r="D80" i="2"/>
  <c r="D81" i="2"/>
  <c r="D84" i="2"/>
  <c r="Q8" i="1"/>
  <c r="Q16" i="1"/>
  <c r="Q26" i="1"/>
  <c r="Q62" i="1"/>
  <c r="Q70" i="1"/>
  <c r="Q80" i="1"/>
  <c r="J28" i="1"/>
  <c r="J46" i="1"/>
  <c r="J82" i="1"/>
  <c r="I8" i="1"/>
  <c r="I9" i="1"/>
  <c r="I10" i="1"/>
  <c r="I11" i="1"/>
  <c r="I12" i="1"/>
  <c r="D12" i="1" s="1"/>
  <c r="I13" i="1"/>
  <c r="I14" i="1"/>
  <c r="I15" i="1"/>
  <c r="I16" i="1"/>
  <c r="I17" i="1"/>
  <c r="I18" i="1"/>
  <c r="I19" i="1"/>
  <c r="I20" i="1"/>
  <c r="I21" i="1"/>
  <c r="I22" i="1"/>
  <c r="I23" i="1"/>
  <c r="I24" i="1"/>
  <c r="D24" i="1" s="1"/>
  <c r="I25" i="1"/>
  <c r="I26" i="1"/>
  <c r="I27" i="1"/>
  <c r="I28" i="1"/>
  <c r="I29" i="1"/>
  <c r="I30" i="1"/>
  <c r="I31" i="1"/>
  <c r="I32" i="1"/>
  <c r="I33" i="1"/>
  <c r="I34" i="1"/>
  <c r="I35" i="1"/>
  <c r="I36" i="1"/>
  <c r="D36" i="1" s="1"/>
  <c r="I37" i="1"/>
  <c r="I38" i="1"/>
  <c r="I39" i="1"/>
  <c r="I40" i="1"/>
  <c r="I41" i="1"/>
  <c r="I42" i="1"/>
  <c r="I43" i="1"/>
  <c r="I44" i="1"/>
  <c r="I45" i="1"/>
  <c r="I46" i="1"/>
  <c r="I47" i="1"/>
  <c r="I48" i="1"/>
  <c r="D48" i="1" s="1"/>
  <c r="I49" i="1"/>
  <c r="I50" i="1"/>
  <c r="I51" i="1"/>
  <c r="I52" i="1"/>
  <c r="I53" i="1"/>
  <c r="I54" i="1"/>
  <c r="I55" i="1"/>
  <c r="I56" i="1"/>
  <c r="I57" i="1"/>
  <c r="I58" i="1"/>
  <c r="I59" i="1"/>
  <c r="I60" i="1"/>
  <c r="D60" i="1" s="1"/>
  <c r="I61" i="1"/>
  <c r="I62" i="1"/>
  <c r="I63" i="1"/>
  <c r="I64" i="1"/>
  <c r="I65" i="1"/>
  <c r="I66" i="1"/>
  <c r="I67" i="1"/>
  <c r="I68" i="1"/>
  <c r="I69" i="1"/>
  <c r="I70" i="1"/>
  <c r="I71" i="1"/>
  <c r="I72" i="1"/>
  <c r="D72" i="1" s="1"/>
  <c r="I73" i="1"/>
  <c r="I74" i="1"/>
  <c r="I75" i="1"/>
  <c r="I76" i="1"/>
  <c r="I77" i="1"/>
  <c r="I78" i="1"/>
  <c r="I79" i="1"/>
  <c r="I80" i="1"/>
  <c r="I81" i="1"/>
  <c r="I82" i="1"/>
  <c r="I83" i="1"/>
  <c r="I84" i="1"/>
  <c r="D84" i="1" s="1"/>
  <c r="F14" i="1"/>
  <c r="F32" i="1"/>
  <c r="F33" i="1"/>
  <c r="F58" i="1"/>
  <c r="E8" i="1"/>
  <c r="D8" i="1" s="1"/>
  <c r="E9" i="1"/>
  <c r="D9" i="1" s="1"/>
  <c r="E10" i="1"/>
  <c r="E11" i="1"/>
  <c r="E12" i="1"/>
  <c r="E13" i="1"/>
  <c r="E14" i="1"/>
  <c r="D14" i="1" s="1"/>
  <c r="E15" i="1"/>
  <c r="D15" i="1" s="1"/>
  <c r="F15" i="1" s="1"/>
  <c r="E16" i="1"/>
  <c r="E17" i="1"/>
  <c r="E18" i="1"/>
  <c r="E19" i="1"/>
  <c r="E20" i="1"/>
  <c r="D20" i="1" s="1"/>
  <c r="E21" i="1"/>
  <c r="D21" i="1" s="1"/>
  <c r="E22" i="1"/>
  <c r="E23" i="1"/>
  <c r="E24" i="1"/>
  <c r="E25" i="1"/>
  <c r="E26" i="1"/>
  <c r="D26" i="1" s="1"/>
  <c r="E27" i="1"/>
  <c r="D27" i="1" s="1"/>
  <c r="E28" i="1"/>
  <c r="E29" i="1"/>
  <c r="E30" i="1"/>
  <c r="E31" i="1"/>
  <c r="E32" i="1"/>
  <c r="D32" i="1" s="1"/>
  <c r="E33" i="1"/>
  <c r="D33" i="1" s="1"/>
  <c r="E34" i="1"/>
  <c r="E35" i="1"/>
  <c r="E36" i="1"/>
  <c r="E37" i="1"/>
  <c r="E38" i="1"/>
  <c r="D38" i="1" s="1"/>
  <c r="E39" i="1"/>
  <c r="D39" i="1" s="1"/>
  <c r="N39" i="1" s="1"/>
  <c r="E40" i="1"/>
  <c r="E41" i="1"/>
  <c r="E42" i="1"/>
  <c r="E43" i="1"/>
  <c r="E44" i="1"/>
  <c r="D44" i="1" s="1"/>
  <c r="E45" i="1"/>
  <c r="D45" i="1" s="1"/>
  <c r="E46" i="1"/>
  <c r="E47" i="1"/>
  <c r="E48" i="1"/>
  <c r="E49" i="1"/>
  <c r="E50" i="1"/>
  <c r="D50" i="1" s="1"/>
  <c r="E51" i="1"/>
  <c r="D51" i="1" s="1"/>
  <c r="E52" i="1"/>
  <c r="E53" i="1"/>
  <c r="E54" i="1"/>
  <c r="E55" i="1"/>
  <c r="E56" i="1"/>
  <c r="D56" i="1" s="1"/>
  <c r="E57" i="1"/>
  <c r="D57" i="1" s="1"/>
  <c r="N57" i="1" s="1"/>
  <c r="E58" i="1"/>
  <c r="E59" i="1"/>
  <c r="E60" i="1"/>
  <c r="E61" i="1"/>
  <c r="E62" i="1"/>
  <c r="D62" i="1" s="1"/>
  <c r="E63" i="1"/>
  <c r="D63" i="1" s="1"/>
  <c r="E64" i="1"/>
  <c r="E65" i="1"/>
  <c r="E66" i="1"/>
  <c r="E67" i="1"/>
  <c r="E68" i="1"/>
  <c r="D68" i="1" s="1"/>
  <c r="E69" i="1"/>
  <c r="D69" i="1" s="1"/>
  <c r="E70" i="1"/>
  <c r="E71" i="1"/>
  <c r="E72" i="1"/>
  <c r="E73" i="1"/>
  <c r="E74" i="1"/>
  <c r="D74" i="1" s="1"/>
  <c r="E75" i="1"/>
  <c r="D75" i="1" s="1"/>
  <c r="E76" i="1"/>
  <c r="E77" i="1"/>
  <c r="E78" i="1"/>
  <c r="E79" i="1"/>
  <c r="E80" i="1"/>
  <c r="D80" i="1" s="1"/>
  <c r="E81" i="1"/>
  <c r="D81" i="1" s="1"/>
  <c r="E82" i="1"/>
  <c r="E83" i="1"/>
  <c r="E84" i="1"/>
  <c r="D10" i="1"/>
  <c r="D13" i="1"/>
  <c r="D16" i="1"/>
  <c r="D18" i="1"/>
  <c r="D19" i="1"/>
  <c r="D22" i="1"/>
  <c r="D25" i="1"/>
  <c r="D28" i="1"/>
  <c r="D30" i="1"/>
  <c r="D31" i="1"/>
  <c r="D34" i="1"/>
  <c r="D37" i="1"/>
  <c r="D40" i="1"/>
  <c r="D42" i="1"/>
  <c r="F42" i="1" s="1"/>
  <c r="D43" i="1"/>
  <c r="F43" i="1" s="1"/>
  <c r="D46" i="1"/>
  <c r="D49" i="1"/>
  <c r="D52" i="1"/>
  <c r="D54" i="1"/>
  <c r="J54" i="1" s="1"/>
  <c r="D55" i="1"/>
  <c r="D58" i="1"/>
  <c r="D61" i="1"/>
  <c r="D64" i="1"/>
  <c r="F64" i="1" s="1"/>
  <c r="D66" i="1"/>
  <c r="D67" i="1"/>
  <c r="D70" i="1"/>
  <c r="D73" i="1"/>
  <c r="D76" i="1"/>
  <c r="D78" i="1"/>
  <c r="D79" i="1"/>
  <c r="D82" i="1"/>
  <c r="N84" i="1" l="1"/>
  <c r="Q84" i="1"/>
  <c r="L84" i="1"/>
  <c r="J84" i="1"/>
  <c r="F84" i="1"/>
  <c r="N72" i="1"/>
  <c r="Q72" i="1"/>
  <c r="F72" i="1"/>
  <c r="L72" i="1"/>
  <c r="J72" i="1"/>
  <c r="N60" i="1"/>
  <c r="Q60" i="1"/>
  <c r="F60" i="1"/>
  <c r="J60" i="1"/>
  <c r="L60" i="1"/>
  <c r="N48" i="1"/>
  <c r="Q48" i="1"/>
  <c r="L48" i="1"/>
  <c r="J48" i="1"/>
  <c r="F48" i="1"/>
  <c r="N36" i="1"/>
  <c r="Q36" i="1"/>
  <c r="F36" i="1"/>
  <c r="L36" i="1"/>
  <c r="J36" i="1"/>
  <c r="N24" i="1"/>
  <c r="Q24" i="1"/>
  <c r="J24" i="1"/>
  <c r="F24" i="1"/>
  <c r="L24" i="1"/>
  <c r="N12" i="1"/>
  <c r="Q12" i="1"/>
  <c r="L12" i="1"/>
  <c r="J12" i="1"/>
  <c r="F12" i="1"/>
  <c r="N78" i="1"/>
  <c r="Q78" i="1"/>
  <c r="F78" i="1"/>
  <c r="J78" i="1"/>
  <c r="N30" i="1"/>
  <c r="Q30" i="1"/>
  <c r="L30" i="1"/>
  <c r="J30" i="1"/>
  <c r="F30" i="1"/>
  <c r="L73" i="1"/>
  <c r="N73" i="1"/>
  <c r="Q73" i="1"/>
  <c r="F73" i="1"/>
  <c r="L37" i="1"/>
  <c r="N37" i="1"/>
  <c r="Q37" i="1"/>
  <c r="F37" i="1"/>
  <c r="L13" i="1"/>
  <c r="N13" i="1"/>
  <c r="F13" i="1"/>
  <c r="J13" i="1"/>
  <c r="Q13" i="1"/>
  <c r="J69" i="1"/>
  <c r="F69" i="1"/>
  <c r="Q69" i="1"/>
  <c r="L69" i="1"/>
  <c r="N69" i="1"/>
  <c r="J45" i="1"/>
  <c r="N45" i="1"/>
  <c r="Q45" i="1"/>
  <c r="L45" i="1"/>
  <c r="F45" i="1"/>
  <c r="J21" i="1"/>
  <c r="F21" i="1"/>
  <c r="Q21" i="1"/>
  <c r="L21" i="1"/>
  <c r="N82" i="1"/>
  <c r="Q82" i="1"/>
  <c r="L82" i="1"/>
  <c r="N70" i="1"/>
  <c r="J70" i="1"/>
  <c r="Q58" i="1"/>
  <c r="L58" i="1"/>
  <c r="N58" i="1"/>
  <c r="J58" i="1"/>
  <c r="F46" i="1"/>
  <c r="N46" i="1"/>
  <c r="Q46" i="1"/>
  <c r="L46" i="1"/>
  <c r="F34" i="1"/>
  <c r="N34" i="1"/>
  <c r="J34" i="1"/>
  <c r="F22" i="1"/>
  <c r="Q22" i="1"/>
  <c r="L22" i="1"/>
  <c r="N22" i="1"/>
  <c r="J22" i="1"/>
  <c r="F10" i="1"/>
  <c r="N10" i="1"/>
  <c r="Q10" i="1"/>
  <c r="L10" i="1"/>
  <c r="J64" i="1"/>
  <c r="J10" i="1"/>
  <c r="L42" i="1"/>
  <c r="Q34" i="1"/>
  <c r="N66" i="1"/>
  <c r="Q66" i="1"/>
  <c r="L66" i="1"/>
  <c r="J66" i="1"/>
  <c r="F66" i="1"/>
  <c r="L49" i="1"/>
  <c r="N49" i="1"/>
  <c r="F49" i="1"/>
  <c r="J49" i="1"/>
  <c r="Q49" i="1"/>
  <c r="J81" i="1"/>
  <c r="N81" i="1"/>
  <c r="F81" i="1"/>
  <c r="Q81" i="1"/>
  <c r="L81" i="1"/>
  <c r="J63" i="1"/>
  <c r="N63" i="1"/>
  <c r="F63" i="1"/>
  <c r="Q63" i="1"/>
  <c r="L63" i="1"/>
  <c r="J51" i="1"/>
  <c r="Q51" i="1"/>
  <c r="L51" i="1"/>
  <c r="N51" i="1"/>
  <c r="J33" i="1"/>
  <c r="Q33" i="1"/>
  <c r="L33" i="1"/>
  <c r="N33" i="1"/>
  <c r="J15" i="1"/>
  <c r="L15" i="1"/>
  <c r="Q15" i="1"/>
  <c r="N15" i="1"/>
  <c r="F51" i="1"/>
  <c r="L79" i="1"/>
  <c r="N79" i="1"/>
  <c r="J79" i="1"/>
  <c r="Q79" i="1"/>
  <c r="F79" i="1"/>
  <c r="L67" i="1"/>
  <c r="N67" i="1"/>
  <c r="J67" i="1"/>
  <c r="F67" i="1"/>
  <c r="Q67" i="1"/>
  <c r="L55" i="1"/>
  <c r="N55" i="1"/>
  <c r="Q55" i="1"/>
  <c r="F55" i="1"/>
  <c r="L43" i="1"/>
  <c r="N43" i="1"/>
  <c r="J43" i="1"/>
  <c r="Q43" i="1"/>
  <c r="L31" i="1"/>
  <c r="N31" i="1"/>
  <c r="F31" i="1"/>
  <c r="J31" i="1"/>
  <c r="Q31" i="1"/>
  <c r="L19" i="1"/>
  <c r="N19" i="1"/>
  <c r="Q19" i="1"/>
  <c r="F19" i="1"/>
  <c r="F82" i="1"/>
  <c r="J55" i="1"/>
  <c r="L78" i="1"/>
  <c r="L34" i="1"/>
  <c r="N18" i="1"/>
  <c r="Q18" i="1"/>
  <c r="F18" i="1"/>
  <c r="L18" i="1"/>
  <c r="N42" i="1"/>
  <c r="Q42" i="1"/>
  <c r="J42" i="1"/>
  <c r="Q76" i="1"/>
  <c r="L76" i="1"/>
  <c r="N76" i="1"/>
  <c r="J76" i="1"/>
  <c r="N64" i="1"/>
  <c r="Q64" i="1"/>
  <c r="L64" i="1"/>
  <c r="F52" i="1"/>
  <c r="N52" i="1"/>
  <c r="J52" i="1"/>
  <c r="F40" i="1"/>
  <c r="Q40" i="1"/>
  <c r="L40" i="1"/>
  <c r="N40" i="1"/>
  <c r="J40" i="1"/>
  <c r="F28" i="1"/>
  <c r="N28" i="1"/>
  <c r="Q28" i="1"/>
  <c r="L28" i="1"/>
  <c r="F16" i="1"/>
  <c r="J16" i="1"/>
  <c r="N16" i="1"/>
  <c r="F76" i="1"/>
  <c r="D83" i="1"/>
  <c r="D77" i="1"/>
  <c r="D71" i="1"/>
  <c r="D65" i="1"/>
  <c r="D59" i="1"/>
  <c r="D53" i="1"/>
  <c r="D47" i="1"/>
  <c r="D41" i="1"/>
  <c r="D35" i="1"/>
  <c r="D29" i="1"/>
  <c r="D23" i="1"/>
  <c r="D17" i="1"/>
  <c r="D11" i="1"/>
  <c r="J73" i="1"/>
  <c r="J19" i="1"/>
  <c r="L70" i="1"/>
  <c r="L16" i="1"/>
  <c r="N54" i="1"/>
  <c r="Q54" i="1"/>
  <c r="F54" i="1"/>
  <c r="L54" i="1"/>
  <c r="L61" i="1"/>
  <c r="N61" i="1"/>
  <c r="J61" i="1"/>
  <c r="Q61" i="1"/>
  <c r="F61" i="1"/>
  <c r="L25" i="1"/>
  <c r="N25" i="1"/>
  <c r="J25" i="1"/>
  <c r="Q25" i="1"/>
  <c r="J75" i="1"/>
  <c r="F75" i="1"/>
  <c r="L75" i="1"/>
  <c r="Q75" i="1"/>
  <c r="J57" i="1"/>
  <c r="F57" i="1"/>
  <c r="Q57" i="1"/>
  <c r="L57" i="1"/>
  <c r="J39" i="1"/>
  <c r="F39" i="1"/>
  <c r="Q39" i="1"/>
  <c r="L39" i="1"/>
  <c r="J27" i="1"/>
  <c r="N27" i="1"/>
  <c r="Q27" i="1"/>
  <c r="L27" i="1"/>
  <c r="F27" i="1"/>
  <c r="J9" i="1"/>
  <c r="N9" i="1"/>
  <c r="Q9" i="1"/>
  <c r="L9" i="1"/>
  <c r="F9" i="1"/>
  <c r="F25" i="1"/>
  <c r="J18" i="1"/>
  <c r="Q52" i="1"/>
  <c r="J80" i="1"/>
  <c r="L80" i="1"/>
  <c r="F80" i="1"/>
  <c r="N80" i="1"/>
  <c r="J74" i="1"/>
  <c r="L74" i="1"/>
  <c r="N74" i="1"/>
  <c r="Q74" i="1"/>
  <c r="F74" i="1"/>
  <c r="J68" i="1"/>
  <c r="L68" i="1"/>
  <c r="Q68" i="1"/>
  <c r="N68" i="1"/>
  <c r="F68" i="1"/>
  <c r="J62" i="1"/>
  <c r="L62" i="1"/>
  <c r="F62" i="1"/>
  <c r="N62" i="1"/>
  <c r="J56" i="1"/>
  <c r="L56" i="1"/>
  <c r="N56" i="1"/>
  <c r="Q56" i="1"/>
  <c r="F56" i="1"/>
  <c r="J50" i="1"/>
  <c r="L50" i="1"/>
  <c r="Q50" i="1"/>
  <c r="N50" i="1"/>
  <c r="J44" i="1"/>
  <c r="L44" i="1"/>
  <c r="F44" i="1"/>
  <c r="N44" i="1"/>
  <c r="J38" i="1"/>
  <c r="L38" i="1"/>
  <c r="N38" i="1"/>
  <c r="Q38" i="1"/>
  <c r="F38" i="1"/>
  <c r="J32" i="1"/>
  <c r="L32" i="1"/>
  <c r="Q32" i="1"/>
  <c r="N32" i="1"/>
  <c r="J26" i="1"/>
  <c r="L26" i="1"/>
  <c r="F26" i="1"/>
  <c r="N26" i="1"/>
  <c r="J20" i="1"/>
  <c r="L20" i="1"/>
  <c r="N20" i="1"/>
  <c r="F20" i="1"/>
  <c r="Q20" i="1"/>
  <c r="J14" i="1"/>
  <c r="L14" i="1"/>
  <c r="Q14" i="1"/>
  <c r="N14" i="1"/>
  <c r="J8" i="1"/>
  <c r="L8" i="1"/>
  <c r="F8" i="1"/>
  <c r="N8" i="1"/>
  <c r="F70" i="1"/>
  <c r="F50" i="1"/>
  <c r="J37" i="1"/>
  <c r="L52" i="1"/>
  <c r="N75" i="1"/>
  <c r="N21" i="1"/>
  <c r="Q44" i="1"/>
  <c r="D83" i="2"/>
  <c r="D77" i="2"/>
  <c r="D71" i="2"/>
  <c r="D65" i="2"/>
  <c r="D59" i="2"/>
  <c r="D53" i="2"/>
  <c r="D47" i="2"/>
  <c r="D41" i="2"/>
  <c r="D35" i="2"/>
  <c r="D29" i="2"/>
  <c r="D23" i="2"/>
  <c r="D82" i="2"/>
  <c r="D76" i="2"/>
  <c r="D70" i="2"/>
  <c r="D64" i="2"/>
  <c r="D58" i="2"/>
  <c r="D52" i="2"/>
  <c r="D46" i="2"/>
  <c r="N79" i="2"/>
  <c r="N73" i="2"/>
  <c r="N67" i="2"/>
  <c r="N61" i="2"/>
  <c r="N55" i="2"/>
  <c r="N49" i="2"/>
  <c r="N43" i="2"/>
  <c r="N37" i="2"/>
  <c r="N31" i="2"/>
  <c r="N25" i="2"/>
  <c r="N19" i="2"/>
  <c r="N13" i="2"/>
  <c r="A7" i="2"/>
  <c r="Q41" i="1" l="1"/>
  <c r="F41" i="1"/>
  <c r="L41" i="1"/>
  <c r="N41" i="1"/>
  <c r="J41" i="1"/>
  <c r="Q11" i="1"/>
  <c r="F11" i="1"/>
  <c r="L11" i="1"/>
  <c r="J11" i="1"/>
  <c r="N11" i="1"/>
  <c r="Q17" i="1"/>
  <c r="F17" i="1"/>
  <c r="N17" i="1"/>
  <c r="J17" i="1"/>
  <c r="L17" i="1"/>
  <c r="Q23" i="1"/>
  <c r="F23" i="1"/>
  <c r="L23" i="1"/>
  <c r="N23" i="1"/>
  <c r="J23" i="1"/>
  <c r="Q29" i="1"/>
  <c r="F29" i="1"/>
  <c r="L29" i="1"/>
  <c r="N29" i="1"/>
  <c r="J29" i="1"/>
  <c r="Q65" i="1"/>
  <c r="L65" i="1"/>
  <c r="J65" i="1"/>
  <c r="N65" i="1"/>
  <c r="F65" i="1"/>
  <c r="Q77" i="1"/>
  <c r="N77" i="1"/>
  <c r="J77" i="1"/>
  <c r="F77" i="1"/>
  <c r="L77" i="1"/>
  <c r="Q47" i="1"/>
  <c r="F47" i="1"/>
  <c r="L47" i="1"/>
  <c r="J47" i="1"/>
  <c r="N47" i="1"/>
  <c r="Q53" i="1"/>
  <c r="F53" i="1"/>
  <c r="N53" i="1"/>
  <c r="J53" i="1"/>
  <c r="L53" i="1"/>
  <c r="Q59" i="1"/>
  <c r="L59" i="1"/>
  <c r="N59" i="1"/>
  <c r="J59" i="1"/>
  <c r="F59" i="1"/>
  <c r="Q35" i="1"/>
  <c r="F35" i="1"/>
  <c r="N35" i="1"/>
  <c r="J35" i="1"/>
  <c r="L35" i="1"/>
  <c r="Q71" i="1"/>
  <c r="N71" i="1"/>
  <c r="J71" i="1"/>
  <c r="L71" i="1"/>
  <c r="F71" i="1"/>
  <c r="Q83" i="1"/>
  <c r="L83" i="1"/>
  <c r="N83" i="1"/>
  <c r="J83" i="1"/>
  <c r="F83" i="1"/>
  <c r="M2" i="4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<sst xmlns="http://schemas.openxmlformats.org/spreadsheetml/2006/main" count="1177" uniqueCount="410">
  <si>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</si>
  <si>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</si>
  <si>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</si>
  <si>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</si>
  <si>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</si>
  <si>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</si>
  <si>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</si>
  <si>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</si>
  <si>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</si>
  <si>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</si>
  <si>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</si>
  <si>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</si>
  <si>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</si>
  <si>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</si>
  <si>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</si>
  <si>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</si>
  <si>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</si>
  <si>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</si>
  <si>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</si>
  <si>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</si>
  <si>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</si>
  <si>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</si>
  <si>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</si>
  <si>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</si>
  <si>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</si>
  <si>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</si>
  <si>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</si>
  <si>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</si>
  <si>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</si>
  <si>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</si>
  <si>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</si>
  <si>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</si>
  <si>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</si>
  <si>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</si>
  <si>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</si>
  <si>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</si>
  <si>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</si>
  <si>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</si>
  <si>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</si>
  <si>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</si>
  <si>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</si>
  <si>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</si>
  <si>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</si>
  <si>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</si>
  <si>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</si>
  <si>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</si>
  <si>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</si>
  <si>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</si>
  <si>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</si>
  <si>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</si>
  <si>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</si>
  <si>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</si>
  <si>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</si>
  <si>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</si>
  <si>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</si>
  <si>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</si>
  <si>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</si>
  <si>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</si>
  <si>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</si>
  <si>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</si>
  <si>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</si>
  <si>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</si>
  <si>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</si>
  <si>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</si>
  <si>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</si>
  <si>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</si>
  <si>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</si>
  <si>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</si>
  <si>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</si>
  <si>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</si>
  <si>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</si>
  <si>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</si>
  <si>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</si>
  <si>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</si>
  <si>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</si>
  <si>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</si>
  <si>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</si>
  <si>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</si>
  <si>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</si>
  <si>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</si>
  <si>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</si>
  <si>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</si>
  <si>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</si>
  <si>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</si>
  <si>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</si>
  <si>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</si>
  <si>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</si>
  <si>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</si>
  <si>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</si>
  <si>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</si>
  <si>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</si>
  <si>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</si>
  <si>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</si>
  <si>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</si>
  <si>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</si>
  <si>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</si>
  <si>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</si>
  <si>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</si>
  <si>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</si>
  <si>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</si>
  <si>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</si>
  <si>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</si>
  <si>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</si>
  <si>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</si>
  <si>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</si>
  <si>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</si>
  <si>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</si>
  <si>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</si>
  <si>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</si>
  <si>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</si>
  <si>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</si>
  <si>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</si>
  <si>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</si>
  <si>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</si>
  <si>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</si>
  <si>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</si>
  <si>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</si>
  <si>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</si>
  <si>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</si>
  <si>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</si>
  <si>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</si>
  <si>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</si>
  <si>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</si>
  <si>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</si>
  <si>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</si>
  <si>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</si>
  <si>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</si>
  <si>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</si>
  <si>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</si>
  <si>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</si>
  <si>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</si>
  <si>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</si>
  <si>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</si>
  <si>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</si>
  <si>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</si>
  <si>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</si>
  <si>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</si>
  <si>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</si>
  <si>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</si>
  <si>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</si>
  <si>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</si>
  <si>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</si>
  <si>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</si>
  <si>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</si>
  <si>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</si>
  <si>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</si>
  <si>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</si>
  <si>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</si>
  <si>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</si>
  <si>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</si>
  <si>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</si>
  <si>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</si>
  <si>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</si>
  <si>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</si>
  <si>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</si>
  <si>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</si>
  <si>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</si>
  <si>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</si>
  <si>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</si>
  <si>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</si>
  <si>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</si>
  <si>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</si>
  <si>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</si>
  <si>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</si>
  <si>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</si>
  <si>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</si>
  <si>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</si>
  <si>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</si>
  <si>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</si>
  <si>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</si>
  <si>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</si>
  <si>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</si>
  <si>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</si>
  <si>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</si>
  <si>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</si>
  <si>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</si>
  <si>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</si>
  <si>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</si>
  <si>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</si>
  <si>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</si>
  <si>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</si>
  <si>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</si>
  <si>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</si>
  <si>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</si>
  <si>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</si>
  <si>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</si>
  <si>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</si>
  <si>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</si>
  <si>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</si>
  <si>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</si>
  <si>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</si>
  <si>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</si>
  <si>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</si>
  <si>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</si>
  <si>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</si>
  <si>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</si>
  <si>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</si>
  <si>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</si>
  <si>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</si>
  <si>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</si>
  <si>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</si>
  <si>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</si>
  <si>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</si>
  <si>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</si>
  <si>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</si>
  <si>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</si>
  <si>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</si>
  <si>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</si>
  <si>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</si>
  <si>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</si>
  <si>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</si>
  <si>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</si>
  <si>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</si>
  <si>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</si>
  <si>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</si>
  <si>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</si>
  <si>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</si>
  <si>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</si>
  <si>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</si>
  <si>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</si>
  <si>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</si>
  <si>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</si>
  <si>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</si>
  <si>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</si>
  <si>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</si>
  <si>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</si>
  <si>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</si>
  <si>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</si>
  <si>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</si>
  <si>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</si>
  <si>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</si>
  <si>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</si>
  <si>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</si>
  <si>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</si>
  <si>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</si>
  <si>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</si>
  <si>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</si>
  <si>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</si>
  <si>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</si>
  <si>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</si>
  <si>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</si>
  <si>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</si>
  <si>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</si>
  <si>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</si>
  <si>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</si>
  <si>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</si>
  <si>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</si>
  <si>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</si>
  <si>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</si>
  <si>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</si>
  <si>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</si>
  <si>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20000</t>
  </si>
  <si>
    <t>水洗化人口等（令和1年度実績）</t>
    <phoneticPr fontId="3"/>
  </si>
  <si>
    <t>し尿処理の状況（令和1年度実績）</t>
    <phoneticPr fontId="3"/>
  </si>
  <si>
    <t>20201</t>
  </si>
  <si>
    <t>長野市</t>
  </si>
  <si>
    <t/>
  </si>
  <si>
    <t>○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</si>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</sst>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34</v>
      </c>
      <c r="B7" s="116" t="s">
        <v>251</v>
      </c>
      <c r="C7" s="109" t="s">
        <v>200</v>
      </c>
      <c r="D7" s="110">
        <f>+SUM(E7,+I7)</f>
        <v>2086651</v>
      </c>
      <c r="E7" s="110">
        <f>+SUM(G7,+H7)</f>
        <v>129655</v>
      </c>
      <c r="F7" s="111">
        <f>IF(D7&gt;0,E7/D7*100,"-")</f>
        <v>6.2135450537727674</v>
      </c>
      <c r="G7" s="108">
        <f>SUM(G$8:G$207)</f>
        <v>129373</v>
      </c>
      <c r="H7" s="108">
        <f>SUM(H$8:H$207)</f>
        <v>282</v>
      </c>
      <c r="I7" s="110">
        <f>+SUM(K7,+M7,+O7)</f>
        <v>1956996</v>
      </c>
      <c r="J7" s="111">
        <f>IF(D7&gt;0,I7/D7*100,"-")</f>
        <v>93.786454946227224</v>
      </c>
      <c r="K7" s="108">
        <f>SUM(K$8:K$207)</f>
        <v>1678332</v>
      </c>
      <c r="L7" s="111">
        <f>IF(D7&gt;0,K7/D7*100,"-")</f>
        <v>80.431849887690859</v>
      </c>
      <c r="M7" s="108">
        <f>SUM(M$8:M$207)</f>
        <v>2920</v>
      </c>
      <c r="N7" s="111">
        <f>IF(D7&gt;0,M7/D7*100,"-")</f>
        <v>0.13993715288277722</v>
      </c>
      <c r="O7" s="108">
        <f>SUM(O$8:O$207)</f>
        <v>275744</v>
      </c>
      <c r="P7" s="108">
        <f>SUM(P$8:P$207)</f>
        <v>223699</v>
      </c>
      <c r="Q7" s="111">
        <f>IF(D7&gt;0,O7/D7*100,"-")</f>
        <v>13.214667905653604</v>
      </c>
      <c r="R7" s="108">
        <f>SUM(R$8:R$207)</f>
        <v>36542</v>
      </c>
      <c r="S7" s="112">
        <f t="shared" ref="S7:Z7" si="0">COUNTIF(S$8:S$207,"○")</f>
        <v>60</v>
      </c>
      <c r="T7" s="112">
        <f t="shared" si="0"/>
        <v>0</v>
      </c>
      <c r="U7" s="112">
        <f t="shared" si="0"/>
        <v>1</v>
      </c>
      <c r="V7" s="112">
        <f t="shared" si="0"/>
        <v>16</v>
      </c>
      <c r="W7" s="112">
        <f t="shared" si="0"/>
        <v>60</v>
      </c>
      <c r="X7" s="112">
        <f t="shared" si="0"/>
        <v>1</v>
      </c>
      <c r="Y7" s="112">
        <f t="shared" si="0"/>
        <v>1</v>
      </c>
      <c r="Z7" s="112">
        <f t="shared" si="0"/>
        <v>15</v>
      </c>
      <c r="AA7" s="188"/>
      <c r="AB7" s="188"/>
    </row>
    <row r="8" spans="1:28" s="105" customFormat="1" ht="13.5" customHeight="1">
      <c r="A8" s="101" t="s">
        <v>34</v>
      </c>
      <c r="B8" s="102" t="s">
        <v>254</v>
      </c>
      <c r="C8" s="101" t="s">
        <v>255</v>
      </c>
      <c r="D8" s="103">
        <f>+SUM(E8,+I8)</f>
        <v>376104</v>
      </c>
      <c r="E8" s="103">
        <f>+SUM(G8,+H8)</f>
        <v>15124</v>
      </c>
      <c r="F8" s="104">
        <f>IF(D8&gt;0,E8/D8*100,"-")</f>
        <v>4.0212281709314439</v>
      </c>
      <c r="G8" s="103">
        <v>15124</v>
      </c>
      <c r="H8" s="103">
        <v>0</v>
      </c>
      <c r="I8" s="103">
        <f>+SUM(K8,+M8,+O8)</f>
        <v>360980</v>
      </c>
      <c r="J8" s="104">
        <f>IF(D8&gt;0,I8/D8*100,"-")</f>
        <v>95.978771829068549</v>
      </c>
      <c r="K8" s="103">
        <v>346010</v>
      </c>
      <c r="L8" s="104">
        <f>IF(D8&gt;0,K8/D8*100,"-")</f>
        <v>91.998489779422712</v>
      </c>
      <c r="M8" s="103">
        <v>0</v>
      </c>
      <c r="N8" s="104">
        <f>IF(D8&gt;0,M8/D8*100,"-")</f>
        <v>0</v>
      </c>
      <c r="O8" s="103">
        <v>14970</v>
      </c>
      <c r="P8" s="103">
        <v>13997</v>
      </c>
      <c r="Q8" s="104">
        <f>IF(D8&gt;0,O8/D8*100,"-")</f>
        <v>3.9802820496458424</v>
      </c>
      <c r="R8" s="103">
        <v>3928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34</v>
      </c>
      <c r="B9" s="102" t="s">
        <v>258</v>
      </c>
      <c r="C9" s="101" t="s">
        <v>259</v>
      </c>
      <c r="D9" s="103">
        <f>+SUM(E9,+I9)</f>
        <v>238835</v>
      </c>
      <c r="E9" s="103">
        <f>+SUM(G9,+H9)</f>
        <v>3195</v>
      </c>
      <c r="F9" s="104">
        <f>IF(D9&gt;0,E9/D9*100,"-")</f>
        <v>1.3377436305399126</v>
      </c>
      <c r="G9" s="103">
        <v>3195</v>
      </c>
      <c r="H9" s="103">
        <v>0</v>
      </c>
      <c r="I9" s="103">
        <f>+SUM(K9,+M9,+O9)</f>
        <v>235640</v>
      </c>
      <c r="J9" s="104">
        <f>IF(D9&gt;0,I9/D9*100,"-")</f>
        <v>98.662256369460096</v>
      </c>
      <c r="K9" s="103">
        <v>227384</v>
      </c>
      <c r="L9" s="104">
        <f>IF(D9&gt;0,K9/D9*100,"-")</f>
        <v>95.205476584252722</v>
      </c>
      <c r="M9" s="103">
        <v>0</v>
      </c>
      <c r="N9" s="104">
        <f>IF(D9&gt;0,M9/D9*100,"-")</f>
        <v>0</v>
      </c>
      <c r="O9" s="103">
        <v>8256</v>
      </c>
      <c r="P9" s="103">
        <v>7769</v>
      </c>
      <c r="Q9" s="104">
        <f>IF(D9&gt;0,O9/D9*100,"-")</f>
        <v>3.456779785207361</v>
      </c>
      <c r="R9" s="103">
        <v>4094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34</v>
      </c>
      <c r="B10" s="102" t="s">
        <v>260</v>
      </c>
      <c r="C10" s="101" t="s">
        <v>261</v>
      </c>
      <c r="D10" s="103">
        <f>+SUM(E10,+I10)</f>
        <v>156275</v>
      </c>
      <c r="E10" s="103">
        <f>+SUM(G10,+H10)</f>
        <v>10981</v>
      </c>
      <c r="F10" s="104">
        <f>IF(D10&gt;0,E10/D10*100,"-")</f>
        <v>7.026715725483923</v>
      </c>
      <c r="G10" s="103">
        <v>10981</v>
      </c>
      <c r="H10" s="103">
        <v>0</v>
      </c>
      <c r="I10" s="103">
        <f>+SUM(K10,+M10,+O10)</f>
        <v>145294</v>
      </c>
      <c r="J10" s="104">
        <f>IF(D10&gt;0,I10/D10*100,"-")</f>
        <v>92.973284274516075</v>
      </c>
      <c r="K10" s="103">
        <v>117428</v>
      </c>
      <c r="L10" s="104">
        <f>IF(D10&gt;0,K10/D10*100,"-")</f>
        <v>75.141897296432575</v>
      </c>
      <c r="M10" s="103">
        <v>0</v>
      </c>
      <c r="N10" s="104">
        <f>IF(D10&gt;0,M10/D10*100,"-")</f>
        <v>0</v>
      </c>
      <c r="O10" s="103">
        <v>27866</v>
      </c>
      <c r="P10" s="103">
        <v>27688</v>
      </c>
      <c r="Q10" s="104">
        <f>IF(D10&gt;0,O10/D10*100,"-")</f>
        <v>17.831386978083508</v>
      </c>
      <c r="R10" s="103">
        <v>3375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34</v>
      </c>
      <c r="B11" s="102" t="s">
        <v>262</v>
      </c>
      <c r="C11" s="101" t="s">
        <v>263</v>
      </c>
      <c r="D11" s="103">
        <f>+SUM(E11,+I11)</f>
        <v>49491</v>
      </c>
      <c r="E11" s="103">
        <f>+SUM(G11,+H11)</f>
        <v>1431</v>
      </c>
      <c r="F11" s="104">
        <f>IF(D11&gt;0,E11/D11*100,"-")</f>
        <v>2.8914348063284234</v>
      </c>
      <c r="G11" s="103">
        <v>1431</v>
      </c>
      <c r="H11" s="103">
        <v>0</v>
      </c>
      <c r="I11" s="103">
        <f>+SUM(K11,+M11,+O11)</f>
        <v>48060</v>
      </c>
      <c r="J11" s="104">
        <f>IF(D11&gt;0,I11/D11*100,"-")</f>
        <v>97.108565193671581</v>
      </c>
      <c r="K11" s="103">
        <v>47783</v>
      </c>
      <c r="L11" s="104">
        <f>IF(D11&gt;0,K11/D11*100,"-")</f>
        <v>96.548867470853281</v>
      </c>
      <c r="M11" s="103">
        <v>0</v>
      </c>
      <c r="N11" s="104">
        <f>IF(D11&gt;0,M11/D11*100,"-")</f>
        <v>0</v>
      </c>
      <c r="O11" s="103">
        <v>277</v>
      </c>
      <c r="P11" s="103">
        <v>146</v>
      </c>
      <c r="Q11" s="104">
        <f>IF(D11&gt;0,O11/D11*100,"-")</f>
        <v>0.55969772281829022</v>
      </c>
      <c r="R11" s="103">
        <v>868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34</v>
      </c>
      <c r="B12" s="102" t="s">
        <v>264</v>
      </c>
      <c r="C12" s="101" t="s">
        <v>265</v>
      </c>
      <c r="D12" s="103">
        <f>+SUM(E12,+I12)</f>
        <v>100791</v>
      </c>
      <c r="E12" s="103">
        <f>+SUM(G12,+H12)</f>
        <v>8634</v>
      </c>
      <c r="F12" s="104">
        <f>IF(D12&gt;0,E12/D12*100,"-")</f>
        <v>8.5662410334256034</v>
      </c>
      <c r="G12" s="103">
        <v>8619</v>
      </c>
      <c r="H12" s="103">
        <v>15</v>
      </c>
      <c r="I12" s="103">
        <f>+SUM(K12,+M12,+O12)</f>
        <v>92157</v>
      </c>
      <c r="J12" s="104">
        <f>IF(D12&gt;0,I12/D12*100,"-")</f>
        <v>91.433758966574402</v>
      </c>
      <c r="K12" s="103">
        <v>81781</v>
      </c>
      <c r="L12" s="104">
        <f>IF(D12&gt;0,K12/D12*100,"-")</f>
        <v>81.139189014892196</v>
      </c>
      <c r="M12" s="103">
        <v>0</v>
      </c>
      <c r="N12" s="104">
        <f>IF(D12&gt;0,M12/D12*100,"-")</f>
        <v>0</v>
      </c>
      <c r="O12" s="103">
        <v>10376</v>
      </c>
      <c r="P12" s="103">
        <v>10150</v>
      </c>
      <c r="Q12" s="104">
        <f>IF(D12&gt;0,O12/D12*100,"-")</f>
        <v>10.294569951682194</v>
      </c>
      <c r="R12" s="103">
        <v>2256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34</v>
      </c>
      <c r="B13" s="102" t="s">
        <v>266</v>
      </c>
      <c r="C13" s="101" t="s">
        <v>267</v>
      </c>
      <c r="D13" s="103">
        <f>+SUM(E13,+I13)</f>
        <v>49476</v>
      </c>
      <c r="E13" s="103">
        <f>+SUM(G13,+H13)</f>
        <v>385</v>
      </c>
      <c r="F13" s="104">
        <f>IF(D13&gt;0,E13/D13*100,"-")</f>
        <v>0.77815506508206</v>
      </c>
      <c r="G13" s="103">
        <v>385</v>
      </c>
      <c r="H13" s="103">
        <v>0</v>
      </c>
      <c r="I13" s="103">
        <f>+SUM(K13,+M13,+O13)</f>
        <v>49091</v>
      </c>
      <c r="J13" s="104">
        <f>IF(D13&gt;0,I13/D13*100,"-")</f>
        <v>99.221844934917939</v>
      </c>
      <c r="K13" s="103">
        <v>48732</v>
      </c>
      <c r="L13" s="104">
        <f>IF(D13&gt;0,K13/D13*100,"-")</f>
        <v>98.496240601503757</v>
      </c>
      <c r="M13" s="103">
        <v>0</v>
      </c>
      <c r="N13" s="104">
        <f>IF(D13&gt;0,M13/D13*100,"-")</f>
        <v>0</v>
      </c>
      <c r="O13" s="103">
        <v>359</v>
      </c>
      <c r="P13" s="103">
        <v>266</v>
      </c>
      <c r="Q13" s="104">
        <f>IF(D13&gt;0,O13/D13*100,"-")</f>
        <v>0.72560433341418062</v>
      </c>
      <c r="R13" s="103">
        <v>1257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34</v>
      </c>
      <c r="B14" s="102" t="s">
        <v>268</v>
      </c>
      <c r="C14" s="101" t="s">
        <v>269</v>
      </c>
      <c r="D14" s="103">
        <f>+SUM(E14,+I14)</f>
        <v>50654</v>
      </c>
      <c r="E14" s="103">
        <f>+SUM(G14,+H14)</f>
        <v>4066</v>
      </c>
      <c r="F14" s="104">
        <f>IF(D14&gt;0,E14/D14*100,"-")</f>
        <v>8.0270067516879227</v>
      </c>
      <c r="G14" s="103">
        <v>4066</v>
      </c>
      <c r="H14" s="103">
        <v>0</v>
      </c>
      <c r="I14" s="103">
        <f>+SUM(K14,+M14,+O14)</f>
        <v>46588</v>
      </c>
      <c r="J14" s="104">
        <f>IF(D14&gt;0,I14/D14*100,"-")</f>
        <v>91.972993248312079</v>
      </c>
      <c r="K14" s="103">
        <v>44645</v>
      </c>
      <c r="L14" s="104">
        <f>IF(D14&gt;0,K14/D14*100,"-")</f>
        <v>88.137165870414975</v>
      </c>
      <c r="M14" s="103">
        <v>0</v>
      </c>
      <c r="N14" s="104">
        <f>IF(D14&gt;0,M14/D14*100,"-")</f>
        <v>0</v>
      </c>
      <c r="O14" s="103">
        <v>1943</v>
      </c>
      <c r="P14" s="103">
        <v>1742</v>
      </c>
      <c r="Q14" s="104">
        <f>IF(D14&gt;0,O14/D14*100,"-")</f>
        <v>3.8358273778971061</v>
      </c>
      <c r="R14" s="103">
        <v>665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34</v>
      </c>
      <c r="B15" s="102" t="s">
        <v>270</v>
      </c>
      <c r="C15" s="101" t="s">
        <v>271</v>
      </c>
      <c r="D15" s="103">
        <f>+SUM(E15,+I15)</f>
        <v>42364</v>
      </c>
      <c r="E15" s="103">
        <f>+SUM(G15,+H15)</f>
        <v>2141</v>
      </c>
      <c r="F15" s="104">
        <f>IF(D15&gt;0,E15/D15*100,"-")</f>
        <v>5.0538192805211972</v>
      </c>
      <c r="G15" s="103">
        <v>2141</v>
      </c>
      <c r="H15" s="103">
        <v>0</v>
      </c>
      <c r="I15" s="103">
        <f>+SUM(K15,+M15,+O15)</f>
        <v>40223</v>
      </c>
      <c r="J15" s="104">
        <f>IF(D15&gt;0,I15/D15*100,"-")</f>
        <v>94.946180719478804</v>
      </c>
      <c r="K15" s="103">
        <v>26672</v>
      </c>
      <c r="L15" s="104">
        <f>IF(D15&gt;0,K15/D15*100,"-")</f>
        <v>62.959116230761971</v>
      </c>
      <c r="M15" s="103">
        <v>0</v>
      </c>
      <c r="N15" s="104">
        <f>IF(D15&gt;0,M15/D15*100,"-")</f>
        <v>0</v>
      </c>
      <c r="O15" s="103">
        <v>13551</v>
      </c>
      <c r="P15" s="103">
        <v>7169</v>
      </c>
      <c r="Q15" s="104">
        <f>IF(D15&gt;0,O15/D15*100,"-")</f>
        <v>31.987064488716836</v>
      </c>
      <c r="R15" s="103">
        <v>849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34</v>
      </c>
      <c r="B16" s="102" t="s">
        <v>272</v>
      </c>
      <c r="C16" s="101" t="s">
        <v>273</v>
      </c>
      <c r="D16" s="103">
        <f>+SUM(E16,+I16)</f>
        <v>67896</v>
      </c>
      <c r="E16" s="103">
        <f>+SUM(G16,+H16)</f>
        <v>6985</v>
      </c>
      <c r="F16" s="104">
        <f>IF(D16&gt;0,E16/D16*100,"-")</f>
        <v>10.287793095322257</v>
      </c>
      <c r="G16" s="103">
        <v>6985</v>
      </c>
      <c r="H16" s="103">
        <v>0</v>
      </c>
      <c r="I16" s="103">
        <f>+SUM(K16,+M16,+O16)</f>
        <v>60911</v>
      </c>
      <c r="J16" s="104">
        <f>IF(D16&gt;0,I16/D16*100,"-")</f>
        <v>89.712206904677743</v>
      </c>
      <c r="K16" s="103">
        <v>44654</v>
      </c>
      <c r="L16" s="104">
        <f>IF(D16&gt;0,K16/D16*100,"-")</f>
        <v>65.768233769294213</v>
      </c>
      <c r="M16" s="103">
        <v>0</v>
      </c>
      <c r="N16" s="104">
        <f>IF(D16&gt;0,M16/D16*100,"-")</f>
        <v>0</v>
      </c>
      <c r="O16" s="103">
        <v>16257</v>
      </c>
      <c r="P16" s="103">
        <v>4439</v>
      </c>
      <c r="Q16" s="104">
        <f>IF(D16&gt;0,O16/D16*100,"-")</f>
        <v>23.94397313538353</v>
      </c>
      <c r="R16" s="103">
        <v>1798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34</v>
      </c>
      <c r="B17" s="102" t="s">
        <v>274</v>
      </c>
      <c r="C17" s="101" t="s">
        <v>275</v>
      </c>
      <c r="D17" s="103">
        <f>+SUM(E17,+I17)</f>
        <v>32792</v>
      </c>
      <c r="E17" s="103">
        <f>+SUM(G17,+H17)</f>
        <v>3052</v>
      </c>
      <c r="F17" s="104">
        <f>IF(D17&gt;0,E17/D17*100,"-")</f>
        <v>9.3071480848987562</v>
      </c>
      <c r="G17" s="103">
        <v>3027</v>
      </c>
      <c r="H17" s="103">
        <v>25</v>
      </c>
      <c r="I17" s="103">
        <f>+SUM(K17,+M17,+O17)</f>
        <v>29740</v>
      </c>
      <c r="J17" s="104">
        <f>IF(D17&gt;0,I17/D17*100,"-")</f>
        <v>90.692851915101244</v>
      </c>
      <c r="K17" s="103">
        <v>27001</v>
      </c>
      <c r="L17" s="104">
        <f>IF(D17&gt;0,K17/D17*100,"-")</f>
        <v>82.340204928031227</v>
      </c>
      <c r="M17" s="103">
        <v>0</v>
      </c>
      <c r="N17" s="104">
        <f>IF(D17&gt;0,M17/D17*100,"-")</f>
        <v>0</v>
      </c>
      <c r="O17" s="103">
        <v>2739</v>
      </c>
      <c r="P17" s="103">
        <v>2567</v>
      </c>
      <c r="Q17" s="104">
        <f>IF(D17&gt;0,O17/D17*100,"-")</f>
        <v>8.3526469870700168</v>
      </c>
      <c r="R17" s="103">
        <v>651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34</v>
      </c>
      <c r="B18" s="102" t="s">
        <v>276</v>
      </c>
      <c r="C18" s="101" t="s">
        <v>277</v>
      </c>
      <c r="D18" s="103">
        <f>+SUM(E18,+I18)</f>
        <v>44323</v>
      </c>
      <c r="E18" s="103">
        <f>+SUM(G18,+H18)</f>
        <v>5017</v>
      </c>
      <c r="F18" s="104">
        <f>IF(D18&gt;0,E18/D18*100,"-")</f>
        <v>11.319179658416624</v>
      </c>
      <c r="G18" s="103">
        <v>5017</v>
      </c>
      <c r="H18" s="103">
        <v>0</v>
      </c>
      <c r="I18" s="103">
        <f>+SUM(K18,+M18,+O18)</f>
        <v>39306</v>
      </c>
      <c r="J18" s="104">
        <f>IF(D18&gt;0,I18/D18*100,"-")</f>
        <v>88.68082034158337</v>
      </c>
      <c r="K18" s="103">
        <v>27249</v>
      </c>
      <c r="L18" s="104">
        <f>IF(D18&gt;0,K18/D18*100,"-")</f>
        <v>61.478239288856805</v>
      </c>
      <c r="M18" s="103">
        <v>0</v>
      </c>
      <c r="N18" s="104">
        <f>IF(D18&gt;0,M18/D18*100,"-")</f>
        <v>0</v>
      </c>
      <c r="O18" s="103">
        <v>12057</v>
      </c>
      <c r="P18" s="103">
        <v>11818</v>
      </c>
      <c r="Q18" s="104">
        <f>IF(D18&gt;0,O18/D18*100,"-")</f>
        <v>27.202581052726575</v>
      </c>
      <c r="R18" s="103">
        <v>721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34</v>
      </c>
      <c r="B19" s="102" t="s">
        <v>278</v>
      </c>
      <c r="C19" s="101" t="s">
        <v>279</v>
      </c>
      <c r="D19" s="103">
        <f>+SUM(E19,+I19)</f>
        <v>27356</v>
      </c>
      <c r="E19" s="103">
        <f>+SUM(G19,+H19)</f>
        <v>6488</v>
      </c>
      <c r="F19" s="104">
        <f>IF(D19&gt;0,E19/D19*100,"-")</f>
        <v>23.716917678023101</v>
      </c>
      <c r="G19" s="103">
        <v>6488</v>
      </c>
      <c r="H19" s="103">
        <v>0</v>
      </c>
      <c r="I19" s="103">
        <f>+SUM(K19,+M19,+O19)</f>
        <v>20868</v>
      </c>
      <c r="J19" s="104">
        <f>IF(D19&gt;0,I19/D19*100,"-")</f>
        <v>76.283082321976906</v>
      </c>
      <c r="K19" s="103">
        <v>14320</v>
      </c>
      <c r="L19" s="104">
        <f>IF(D19&gt;0,K19/D19*100,"-")</f>
        <v>52.346834332504756</v>
      </c>
      <c r="M19" s="103">
        <v>0</v>
      </c>
      <c r="N19" s="104">
        <f>IF(D19&gt;0,M19/D19*100,"-")</f>
        <v>0</v>
      </c>
      <c r="O19" s="103">
        <v>6548</v>
      </c>
      <c r="P19" s="103">
        <v>6043</v>
      </c>
      <c r="Q19" s="104">
        <f>IF(D19&gt;0,O19/D19*100,"-")</f>
        <v>23.936247989472147</v>
      </c>
      <c r="R19" s="103">
        <v>529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34</v>
      </c>
      <c r="B20" s="102" t="s">
        <v>280</v>
      </c>
      <c r="C20" s="101" t="s">
        <v>281</v>
      </c>
      <c r="D20" s="103">
        <f>+SUM(E20,+I20)</f>
        <v>20786</v>
      </c>
      <c r="E20" s="103">
        <f>+SUM(G20,+H20)</f>
        <v>1376</v>
      </c>
      <c r="F20" s="104">
        <f>IF(D20&gt;0,E20/D20*100,"-")</f>
        <v>6.619840277109593</v>
      </c>
      <c r="G20" s="103">
        <v>1376</v>
      </c>
      <c r="H20" s="103">
        <v>0</v>
      </c>
      <c r="I20" s="103">
        <f>+SUM(K20,+M20,+O20)</f>
        <v>19410</v>
      </c>
      <c r="J20" s="104">
        <f>IF(D20&gt;0,I20/D20*100,"-")</f>
        <v>93.380159722890411</v>
      </c>
      <c r="K20" s="103">
        <v>15035</v>
      </c>
      <c r="L20" s="104">
        <f>IF(D20&gt;0,K20/D20*100,"-")</f>
        <v>72.332339074376989</v>
      </c>
      <c r="M20" s="103">
        <v>0</v>
      </c>
      <c r="N20" s="104">
        <f>IF(D20&gt;0,M20/D20*100,"-")</f>
        <v>0</v>
      </c>
      <c r="O20" s="103">
        <v>4375</v>
      </c>
      <c r="P20" s="103">
        <v>4283</v>
      </c>
      <c r="Q20" s="104">
        <f>IF(D20&gt;0,O20/D20*100,"-")</f>
        <v>21.047820648513422</v>
      </c>
      <c r="R20" s="103">
        <v>231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34</v>
      </c>
      <c r="B21" s="102" t="s">
        <v>282</v>
      </c>
      <c r="C21" s="101" t="s">
        <v>283</v>
      </c>
      <c r="D21" s="103">
        <f>+SUM(E21,+I21)</f>
        <v>55771</v>
      </c>
      <c r="E21" s="103">
        <f>+SUM(G21,+H21)</f>
        <v>701</v>
      </c>
      <c r="F21" s="104">
        <f>IF(D21&gt;0,E21/D21*100,"-")</f>
        <v>1.2569256423589321</v>
      </c>
      <c r="G21" s="103">
        <v>701</v>
      </c>
      <c r="H21" s="103">
        <v>0</v>
      </c>
      <c r="I21" s="103">
        <f>+SUM(K21,+M21,+O21)</f>
        <v>55070</v>
      </c>
      <c r="J21" s="104">
        <f>IF(D21&gt;0,I21/D21*100,"-")</f>
        <v>98.743074357641063</v>
      </c>
      <c r="K21" s="103">
        <v>53184</v>
      </c>
      <c r="L21" s="104">
        <f>IF(D21&gt;0,K21/D21*100,"-")</f>
        <v>95.361388535260261</v>
      </c>
      <c r="M21" s="103">
        <v>0</v>
      </c>
      <c r="N21" s="104">
        <f>IF(D21&gt;0,M21/D21*100,"-")</f>
        <v>0</v>
      </c>
      <c r="O21" s="103">
        <v>1886</v>
      </c>
      <c r="P21" s="103">
        <v>1749</v>
      </c>
      <c r="Q21" s="104">
        <f>IF(D21&gt;0,O21/D21*100,"-")</f>
        <v>3.3816858223808075</v>
      </c>
      <c r="R21" s="103">
        <v>980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34</v>
      </c>
      <c r="B22" s="102" t="s">
        <v>284</v>
      </c>
      <c r="C22" s="101" t="s">
        <v>285</v>
      </c>
      <c r="D22" s="103">
        <f>+SUM(E22,+I22)</f>
        <v>67207</v>
      </c>
      <c r="E22" s="103">
        <f>+SUM(G22,+H22)</f>
        <v>2060</v>
      </c>
      <c r="F22" s="104">
        <f>IF(D22&gt;0,E22/D22*100,"-")</f>
        <v>3.0651569032987633</v>
      </c>
      <c r="G22" s="103">
        <v>2060</v>
      </c>
      <c r="H22" s="103">
        <v>0</v>
      </c>
      <c r="I22" s="103">
        <f>+SUM(K22,+M22,+O22)</f>
        <v>65147</v>
      </c>
      <c r="J22" s="104">
        <f>IF(D22&gt;0,I22/D22*100,"-")</f>
        <v>96.934843096701243</v>
      </c>
      <c r="K22" s="103">
        <v>59175</v>
      </c>
      <c r="L22" s="104">
        <f>IF(D22&gt;0,K22/D22*100,"-")</f>
        <v>88.048863957623453</v>
      </c>
      <c r="M22" s="103">
        <v>0</v>
      </c>
      <c r="N22" s="104">
        <f>IF(D22&gt;0,M22/D22*100,"-")</f>
        <v>0</v>
      </c>
      <c r="O22" s="103">
        <v>5972</v>
      </c>
      <c r="P22" s="103">
        <v>5548</v>
      </c>
      <c r="Q22" s="104">
        <f>IF(D22&gt;0,O22/D22*100,"-")</f>
        <v>8.8859791390777758</v>
      </c>
      <c r="R22" s="103">
        <v>1255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34</v>
      </c>
      <c r="B23" s="102" t="s">
        <v>286</v>
      </c>
      <c r="C23" s="101" t="s">
        <v>287</v>
      </c>
      <c r="D23" s="103">
        <f>+SUM(E23,+I23)</f>
        <v>98957</v>
      </c>
      <c r="E23" s="103">
        <f>+SUM(G23,+H23)</f>
        <v>0</v>
      </c>
      <c r="F23" s="104">
        <f>IF(D23&gt;0,E23/D23*100,"-")</f>
        <v>0</v>
      </c>
      <c r="G23" s="103">
        <v>0</v>
      </c>
      <c r="H23" s="103">
        <v>0</v>
      </c>
      <c r="I23" s="103">
        <f>+SUM(K23,+M23,+O23)</f>
        <v>98957</v>
      </c>
      <c r="J23" s="104">
        <f>IF(D23&gt;0,I23/D23*100,"-")</f>
        <v>100</v>
      </c>
      <c r="K23" s="103">
        <v>78821</v>
      </c>
      <c r="L23" s="104">
        <f>IF(D23&gt;0,K23/D23*100,"-")</f>
        <v>79.651767939610124</v>
      </c>
      <c r="M23" s="103">
        <v>209</v>
      </c>
      <c r="N23" s="104">
        <f>IF(D23&gt;0,M23/D23*100,"-")</f>
        <v>0.21120284568044706</v>
      </c>
      <c r="O23" s="103">
        <v>19927</v>
      </c>
      <c r="P23" s="103">
        <v>19927</v>
      </c>
      <c r="Q23" s="104">
        <f>IF(D23&gt;0,O23/D23*100,"-")</f>
        <v>20.137029214709422</v>
      </c>
      <c r="R23" s="103">
        <v>1290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34</v>
      </c>
      <c r="B24" s="102" t="s">
        <v>288</v>
      </c>
      <c r="C24" s="101" t="s">
        <v>289</v>
      </c>
      <c r="D24" s="103">
        <f>+SUM(E24,+I24)</f>
        <v>59197</v>
      </c>
      <c r="E24" s="103">
        <f>+SUM(G24,+H24)</f>
        <v>232</v>
      </c>
      <c r="F24" s="104">
        <f>IF(D24&gt;0,E24/D24*100,"-")</f>
        <v>0.39191175228474412</v>
      </c>
      <c r="G24" s="103">
        <v>232</v>
      </c>
      <c r="H24" s="103">
        <v>0</v>
      </c>
      <c r="I24" s="103">
        <f>+SUM(K24,+M24,+O24)</f>
        <v>58965</v>
      </c>
      <c r="J24" s="104">
        <f>IF(D24&gt;0,I24/D24*100,"-")</f>
        <v>99.608088247715258</v>
      </c>
      <c r="K24" s="103">
        <v>50181</v>
      </c>
      <c r="L24" s="104">
        <f>IF(D24&gt;0,K24/D24*100,"-")</f>
        <v>84.769498454313563</v>
      </c>
      <c r="M24" s="103">
        <v>0</v>
      </c>
      <c r="N24" s="104">
        <f>IF(D24&gt;0,M24/D24*100,"-")</f>
        <v>0</v>
      </c>
      <c r="O24" s="103">
        <v>8784</v>
      </c>
      <c r="P24" s="103">
        <v>8064</v>
      </c>
      <c r="Q24" s="104">
        <f>IF(D24&gt;0,O24/D24*100,"-")</f>
        <v>14.838589793401693</v>
      </c>
      <c r="R24" s="103">
        <v>836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34</v>
      </c>
      <c r="B25" s="102" t="s">
        <v>290</v>
      </c>
      <c r="C25" s="101" t="s">
        <v>291</v>
      </c>
      <c r="D25" s="103">
        <f>+SUM(E25,+I25)</f>
        <v>30112</v>
      </c>
      <c r="E25" s="103">
        <f>+SUM(G25,+H25)</f>
        <v>2262</v>
      </c>
      <c r="F25" s="104">
        <f>IF(D25&gt;0,E25/D25*100,"-")</f>
        <v>7.5119553666312431</v>
      </c>
      <c r="G25" s="103">
        <v>2262</v>
      </c>
      <c r="H25" s="103">
        <v>0</v>
      </c>
      <c r="I25" s="103">
        <f>+SUM(K25,+M25,+O25)</f>
        <v>27850</v>
      </c>
      <c r="J25" s="104">
        <f>IF(D25&gt;0,I25/D25*100,"-")</f>
        <v>92.488044633368759</v>
      </c>
      <c r="K25" s="103">
        <v>18912</v>
      </c>
      <c r="L25" s="104">
        <f>IF(D25&gt;0,K25/D25*100,"-")</f>
        <v>62.805526036131774</v>
      </c>
      <c r="M25" s="103">
        <v>470</v>
      </c>
      <c r="N25" s="104">
        <f>IF(D25&gt;0,M25/D25*100,"-")</f>
        <v>1.5608395324123274</v>
      </c>
      <c r="O25" s="103">
        <v>8468</v>
      </c>
      <c r="P25" s="103">
        <v>8359</v>
      </c>
      <c r="Q25" s="104">
        <f>IF(D25&gt;0,O25/D25*100,"-")</f>
        <v>28.121679064824654</v>
      </c>
      <c r="R25" s="103">
        <v>520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34</v>
      </c>
      <c r="B26" s="102" t="s">
        <v>292</v>
      </c>
      <c r="C26" s="101" t="s">
        <v>293</v>
      </c>
      <c r="D26" s="103">
        <f>+SUM(E26,+I26)</f>
        <v>97613</v>
      </c>
      <c r="E26" s="103">
        <f>+SUM(G26,+H26)</f>
        <v>15661</v>
      </c>
      <c r="F26" s="104">
        <f>IF(D26&gt;0,E26/D26*100,"-")</f>
        <v>16.043969553235737</v>
      </c>
      <c r="G26" s="103">
        <v>15661</v>
      </c>
      <c r="H26" s="103">
        <v>0</v>
      </c>
      <c r="I26" s="103">
        <f>+SUM(K26,+M26,+O26)</f>
        <v>81952</v>
      </c>
      <c r="J26" s="104">
        <f>IF(D26&gt;0,I26/D26*100,"-")</f>
        <v>83.95603044676426</v>
      </c>
      <c r="K26" s="103">
        <v>73844</v>
      </c>
      <c r="L26" s="104">
        <f>IF(D26&gt;0,K26/D26*100,"-")</f>
        <v>75.649759765604998</v>
      </c>
      <c r="M26" s="103">
        <v>0</v>
      </c>
      <c r="N26" s="104">
        <f>IF(D26&gt;0,M26/D26*100,"-")</f>
        <v>0</v>
      </c>
      <c r="O26" s="103">
        <v>8108</v>
      </c>
      <c r="P26" s="103">
        <v>7441</v>
      </c>
      <c r="Q26" s="104">
        <f>IF(D26&gt;0,O26/D26*100,"-")</f>
        <v>8.3062706811592726</v>
      </c>
      <c r="R26" s="103">
        <v>1325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34</v>
      </c>
      <c r="B27" s="102" t="s">
        <v>294</v>
      </c>
      <c r="C27" s="101" t="s">
        <v>295</v>
      </c>
      <c r="D27" s="103">
        <f>+SUM(E27,+I27)</f>
        <v>4647</v>
      </c>
      <c r="E27" s="103">
        <f>+SUM(G27,+H27)</f>
        <v>780</v>
      </c>
      <c r="F27" s="104">
        <f>IF(D27&gt;0,E27/D27*100,"-")</f>
        <v>16.785022595222724</v>
      </c>
      <c r="G27" s="103">
        <v>780</v>
      </c>
      <c r="H27" s="103">
        <v>0</v>
      </c>
      <c r="I27" s="103">
        <f>+SUM(K27,+M27,+O27)</f>
        <v>3867</v>
      </c>
      <c r="J27" s="104">
        <f>IF(D27&gt;0,I27/D27*100,"-")</f>
        <v>83.214977404777272</v>
      </c>
      <c r="K27" s="103">
        <v>2821</v>
      </c>
      <c r="L27" s="104">
        <f>IF(D27&gt;0,K27/D27*100,"-")</f>
        <v>60.705831719388847</v>
      </c>
      <c r="M27" s="103">
        <v>0</v>
      </c>
      <c r="N27" s="104">
        <f>IF(D27&gt;0,M27/D27*100,"-")</f>
        <v>0</v>
      </c>
      <c r="O27" s="103">
        <v>1046</v>
      </c>
      <c r="P27" s="103">
        <v>1046</v>
      </c>
      <c r="Q27" s="104">
        <f>IF(D27&gt;0,O27/D27*100,"-")</f>
        <v>22.509145685388425</v>
      </c>
      <c r="R27" s="103">
        <v>109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34</v>
      </c>
      <c r="B28" s="102" t="s">
        <v>296</v>
      </c>
      <c r="C28" s="101" t="s">
        <v>297</v>
      </c>
      <c r="D28" s="103">
        <f>+SUM(E28,+I28)</f>
        <v>4809</v>
      </c>
      <c r="E28" s="103">
        <f>+SUM(G28,+H28)</f>
        <v>1455</v>
      </c>
      <c r="F28" s="104">
        <f>IF(D28&gt;0,E28/D28*100,"-")</f>
        <v>30.255770430442919</v>
      </c>
      <c r="G28" s="103">
        <v>1455</v>
      </c>
      <c r="H28" s="103">
        <v>0</v>
      </c>
      <c r="I28" s="103">
        <f>+SUM(K28,+M28,+O28)</f>
        <v>3354</v>
      </c>
      <c r="J28" s="104">
        <f>IF(D28&gt;0,I28/D28*100,"-")</f>
        <v>69.744229569557078</v>
      </c>
      <c r="K28" s="103">
        <v>1307</v>
      </c>
      <c r="L28" s="104">
        <f>IF(D28&gt;0,K28/D28*100,"-")</f>
        <v>27.178207527552505</v>
      </c>
      <c r="M28" s="103">
        <v>0</v>
      </c>
      <c r="N28" s="104">
        <f>IF(D28&gt;0,M28/D28*100,"-")</f>
        <v>0</v>
      </c>
      <c r="O28" s="103">
        <v>2047</v>
      </c>
      <c r="P28" s="103">
        <v>632</v>
      </c>
      <c r="Q28" s="104">
        <f>IF(D28&gt;0,O28/D28*100,"-")</f>
        <v>42.566022042004576</v>
      </c>
      <c r="R28" s="103">
        <v>1035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34</v>
      </c>
      <c r="B29" s="102" t="s">
        <v>298</v>
      </c>
      <c r="C29" s="101" t="s">
        <v>299</v>
      </c>
      <c r="D29" s="103">
        <f>+SUM(E29,+I29)</f>
        <v>3424</v>
      </c>
      <c r="E29" s="103">
        <f>+SUM(G29,+H29)</f>
        <v>66</v>
      </c>
      <c r="F29" s="104">
        <f>IF(D29&gt;0,E29/D29*100,"-")</f>
        <v>1.9275700934579438</v>
      </c>
      <c r="G29" s="103">
        <v>66</v>
      </c>
      <c r="H29" s="103">
        <v>0</v>
      </c>
      <c r="I29" s="103">
        <f>+SUM(K29,+M29,+O29)</f>
        <v>3358</v>
      </c>
      <c r="J29" s="104">
        <f>IF(D29&gt;0,I29/D29*100,"-")</f>
        <v>98.072429906542055</v>
      </c>
      <c r="K29" s="103">
        <v>751</v>
      </c>
      <c r="L29" s="104">
        <f>IF(D29&gt;0,K29/D29*100,"-")</f>
        <v>21.933411214953271</v>
      </c>
      <c r="M29" s="103">
        <v>62</v>
      </c>
      <c r="N29" s="104">
        <f>IF(D29&gt;0,M29/D29*100,"-")</f>
        <v>1.8107476635514017</v>
      </c>
      <c r="O29" s="103">
        <v>2545</v>
      </c>
      <c r="P29" s="103">
        <v>2545</v>
      </c>
      <c r="Q29" s="104">
        <f>IF(D29&gt;0,O29/D29*100,"-")</f>
        <v>74.328271028037392</v>
      </c>
      <c r="R29" s="103">
        <v>509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34</v>
      </c>
      <c r="B30" s="102" t="s">
        <v>300</v>
      </c>
      <c r="C30" s="101" t="s">
        <v>301</v>
      </c>
      <c r="D30" s="103">
        <f>+SUM(E30,+I30)</f>
        <v>1008</v>
      </c>
      <c r="E30" s="103">
        <f>+SUM(G30,+H30)</f>
        <v>59</v>
      </c>
      <c r="F30" s="104">
        <f>IF(D30&gt;0,E30/D30*100,"-")</f>
        <v>5.8531746031746028</v>
      </c>
      <c r="G30" s="103">
        <v>59</v>
      </c>
      <c r="H30" s="103">
        <v>0</v>
      </c>
      <c r="I30" s="103">
        <f>+SUM(K30,+M30,+O30)</f>
        <v>949</v>
      </c>
      <c r="J30" s="104">
        <f>IF(D30&gt;0,I30/D30*100,"-")</f>
        <v>94.146825396825392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949</v>
      </c>
      <c r="P30" s="103">
        <v>949</v>
      </c>
      <c r="Q30" s="104">
        <f>IF(D30&gt;0,O30/D30*100,"-")</f>
        <v>94.146825396825392</v>
      </c>
      <c r="R30" s="103">
        <v>25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34</v>
      </c>
      <c r="B31" s="102" t="s">
        <v>302</v>
      </c>
      <c r="C31" s="101" t="s">
        <v>303</v>
      </c>
      <c r="D31" s="103">
        <f>+SUM(E31,+I31)</f>
        <v>763</v>
      </c>
      <c r="E31" s="103">
        <f>+SUM(G31,+H31)</f>
        <v>144</v>
      </c>
      <c r="F31" s="104">
        <f>IF(D31&gt;0,E31/D31*100,"-")</f>
        <v>18.872870249017037</v>
      </c>
      <c r="G31" s="103">
        <v>144</v>
      </c>
      <c r="H31" s="103">
        <v>0</v>
      </c>
      <c r="I31" s="103">
        <f>+SUM(K31,+M31,+O31)</f>
        <v>619</v>
      </c>
      <c r="J31" s="104">
        <f>IF(D31&gt;0,I31/D31*100,"-")</f>
        <v>81.127129750982959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619</v>
      </c>
      <c r="P31" s="103">
        <v>619</v>
      </c>
      <c r="Q31" s="104">
        <f>IF(D31&gt;0,O31/D31*100,"-")</f>
        <v>81.127129750982959</v>
      </c>
      <c r="R31" s="103">
        <v>23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34</v>
      </c>
      <c r="B32" s="102" t="s">
        <v>304</v>
      </c>
      <c r="C32" s="101" t="s">
        <v>305</v>
      </c>
      <c r="D32" s="103">
        <f>+SUM(E32,+I32)</f>
        <v>10774</v>
      </c>
      <c r="E32" s="103">
        <f>+SUM(G32,+H32)</f>
        <v>850</v>
      </c>
      <c r="F32" s="104">
        <f>IF(D32&gt;0,E32/D32*100,"-")</f>
        <v>7.8893632819751254</v>
      </c>
      <c r="G32" s="103">
        <v>850</v>
      </c>
      <c r="H32" s="103">
        <v>0</v>
      </c>
      <c r="I32" s="103">
        <f>+SUM(K32,+M32,+O32)</f>
        <v>9924</v>
      </c>
      <c r="J32" s="104">
        <f>IF(D32&gt;0,I32/D32*100,"-")</f>
        <v>92.110636718024878</v>
      </c>
      <c r="K32" s="103">
        <v>8620</v>
      </c>
      <c r="L32" s="104">
        <f>IF(D32&gt;0,K32/D32*100,"-")</f>
        <v>80.007425283088921</v>
      </c>
      <c r="M32" s="103">
        <v>0</v>
      </c>
      <c r="N32" s="104">
        <f>IF(D32&gt;0,M32/D32*100,"-")</f>
        <v>0</v>
      </c>
      <c r="O32" s="103">
        <v>1304</v>
      </c>
      <c r="P32" s="103">
        <v>1296</v>
      </c>
      <c r="Q32" s="104">
        <f>IF(D32&gt;0,O32/D32*100,"-")</f>
        <v>12.103211434935957</v>
      </c>
      <c r="R32" s="103">
        <v>85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34</v>
      </c>
      <c r="B33" s="102" t="s">
        <v>306</v>
      </c>
      <c r="C33" s="101" t="s">
        <v>307</v>
      </c>
      <c r="D33" s="103">
        <f>+SUM(E33,+I33)</f>
        <v>20465</v>
      </c>
      <c r="E33" s="103">
        <f>+SUM(G33,+H33)</f>
        <v>3924</v>
      </c>
      <c r="F33" s="104">
        <f>IF(D33&gt;0,E33/D33*100,"-")</f>
        <v>19.174199853408258</v>
      </c>
      <c r="G33" s="103">
        <v>3924</v>
      </c>
      <c r="H33" s="103">
        <v>0</v>
      </c>
      <c r="I33" s="103">
        <f>+SUM(K33,+M33,+O33)</f>
        <v>16541</v>
      </c>
      <c r="J33" s="104">
        <f>IF(D33&gt;0,I33/D33*100,"-")</f>
        <v>80.825800146591746</v>
      </c>
      <c r="K33" s="103">
        <v>9786</v>
      </c>
      <c r="L33" s="104">
        <f>IF(D33&gt;0,K33/D33*100,"-")</f>
        <v>47.81822623992182</v>
      </c>
      <c r="M33" s="103">
        <v>0</v>
      </c>
      <c r="N33" s="104">
        <f>IF(D33&gt;0,M33/D33*100,"-")</f>
        <v>0</v>
      </c>
      <c r="O33" s="103">
        <v>6755</v>
      </c>
      <c r="P33" s="103">
        <v>6118</v>
      </c>
      <c r="Q33" s="104">
        <f>IF(D33&gt;0,O33/D33*100,"-")</f>
        <v>33.007573906669926</v>
      </c>
      <c r="R33" s="103">
        <v>586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34</v>
      </c>
      <c r="B34" s="102" t="s">
        <v>308</v>
      </c>
      <c r="C34" s="101" t="s">
        <v>309</v>
      </c>
      <c r="D34" s="103">
        <f>+SUM(E34,+I34)</f>
        <v>15757</v>
      </c>
      <c r="E34" s="103">
        <f>+SUM(G34,+H34)</f>
        <v>1018</v>
      </c>
      <c r="F34" s="104">
        <f>IF(D34&gt;0,E34/D34*100,"-")</f>
        <v>6.4606206765247194</v>
      </c>
      <c r="G34" s="103">
        <v>1018</v>
      </c>
      <c r="H34" s="103">
        <v>0</v>
      </c>
      <c r="I34" s="103">
        <f>+SUM(K34,+M34,+O34)</f>
        <v>14739</v>
      </c>
      <c r="J34" s="104">
        <f>IF(D34&gt;0,I34/D34*100,"-")</f>
        <v>93.539379323475274</v>
      </c>
      <c r="K34" s="103">
        <v>12804</v>
      </c>
      <c r="L34" s="104">
        <f>IF(D34&gt;0,K34/D34*100,"-")</f>
        <v>81.259122929491653</v>
      </c>
      <c r="M34" s="103">
        <v>0</v>
      </c>
      <c r="N34" s="104">
        <f>IF(D34&gt;0,M34/D34*100,"-")</f>
        <v>0</v>
      </c>
      <c r="O34" s="103">
        <v>1935</v>
      </c>
      <c r="P34" s="103">
        <v>1483</v>
      </c>
      <c r="Q34" s="104">
        <f>IF(D34&gt;0,O34/D34*100,"-")</f>
        <v>12.280256393983628</v>
      </c>
      <c r="R34" s="103">
        <v>454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34</v>
      </c>
      <c r="B35" s="102" t="s">
        <v>310</v>
      </c>
      <c r="C35" s="101" t="s">
        <v>311</v>
      </c>
      <c r="D35" s="103">
        <f>+SUM(E35,+I35)</f>
        <v>7207</v>
      </c>
      <c r="E35" s="103">
        <f>+SUM(G35,+H35)</f>
        <v>524</v>
      </c>
      <c r="F35" s="104">
        <f>IF(D35&gt;0,E35/D35*100,"-")</f>
        <v>7.2707090328846951</v>
      </c>
      <c r="G35" s="103">
        <v>524</v>
      </c>
      <c r="H35" s="103">
        <v>0</v>
      </c>
      <c r="I35" s="103">
        <f>+SUM(K35,+M35,+O35)</f>
        <v>6683</v>
      </c>
      <c r="J35" s="104">
        <f>IF(D35&gt;0,I35/D35*100,"-")</f>
        <v>92.729290967115304</v>
      </c>
      <c r="K35" s="103">
        <v>3112</v>
      </c>
      <c r="L35" s="104">
        <f>IF(D35&gt;0,K35/D35*100,"-")</f>
        <v>43.18024143194117</v>
      </c>
      <c r="M35" s="103">
        <v>197</v>
      </c>
      <c r="N35" s="104">
        <f>IF(D35&gt;0,M35/D35*100,"-")</f>
        <v>2.73345358679062</v>
      </c>
      <c r="O35" s="103">
        <v>3374</v>
      </c>
      <c r="P35" s="103">
        <v>3374</v>
      </c>
      <c r="Q35" s="104">
        <f>IF(D35&gt;0,O35/D35*100,"-")</f>
        <v>46.815595948383518</v>
      </c>
      <c r="R35" s="103">
        <v>132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34</v>
      </c>
      <c r="B36" s="102" t="s">
        <v>312</v>
      </c>
      <c r="C36" s="101" t="s">
        <v>313</v>
      </c>
      <c r="D36" s="103">
        <f>+SUM(E36,+I36)</f>
        <v>4347</v>
      </c>
      <c r="E36" s="103">
        <f>+SUM(G36,+H36)</f>
        <v>288</v>
      </c>
      <c r="F36" s="104">
        <f>IF(D36&gt;0,E36/D36*100,"-")</f>
        <v>6.625258799171843</v>
      </c>
      <c r="G36" s="103">
        <v>288</v>
      </c>
      <c r="H36" s="103">
        <v>0</v>
      </c>
      <c r="I36" s="103">
        <f>+SUM(K36,+M36,+O36)</f>
        <v>4059</v>
      </c>
      <c r="J36" s="104">
        <f>IF(D36&gt;0,I36/D36*100,"-")</f>
        <v>93.374741200828154</v>
      </c>
      <c r="K36" s="103">
        <v>3802</v>
      </c>
      <c r="L36" s="104">
        <f>IF(D36&gt;0,K36/D36*100,"-")</f>
        <v>87.462617897400506</v>
      </c>
      <c r="M36" s="103">
        <v>0</v>
      </c>
      <c r="N36" s="104">
        <f>IF(D36&gt;0,M36/D36*100,"-")</f>
        <v>0</v>
      </c>
      <c r="O36" s="103">
        <v>257</v>
      </c>
      <c r="P36" s="103">
        <v>257</v>
      </c>
      <c r="Q36" s="104">
        <f>IF(D36&gt;0,O36/D36*100,"-")</f>
        <v>5.9121233034276512</v>
      </c>
      <c r="R36" s="103">
        <v>33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34</v>
      </c>
      <c r="B37" s="102" t="s">
        <v>314</v>
      </c>
      <c r="C37" s="101" t="s">
        <v>315</v>
      </c>
      <c r="D37" s="103">
        <f>+SUM(E37,+I37)</f>
        <v>6017</v>
      </c>
      <c r="E37" s="103">
        <f>+SUM(G37,+H37)</f>
        <v>255</v>
      </c>
      <c r="F37" s="104">
        <f>IF(D37&gt;0,E37/D37*100,"-")</f>
        <v>4.2379923549941827</v>
      </c>
      <c r="G37" s="103">
        <v>255</v>
      </c>
      <c r="H37" s="103">
        <v>0</v>
      </c>
      <c r="I37" s="103">
        <f>+SUM(K37,+M37,+O37)</f>
        <v>5762</v>
      </c>
      <c r="J37" s="104">
        <f>IF(D37&gt;0,I37/D37*100,"-")</f>
        <v>95.762007645005824</v>
      </c>
      <c r="K37" s="103">
        <v>5278</v>
      </c>
      <c r="L37" s="104">
        <f>IF(D37&gt;0,K37/D37*100,"-")</f>
        <v>87.718131959448229</v>
      </c>
      <c r="M37" s="103">
        <v>0</v>
      </c>
      <c r="N37" s="104">
        <f>IF(D37&gt;0,M37/D37*100,"-")</f>
        <v>0</v>
      </c>
      <c r="O37" s="103">
        <v>484</v>
      </c>
      <c r="P37" s="103">
        <v>423</v>
      </c>
      <c r="Q37" s="104">
        <f>IF(D37&gt;0,O37/D37*100,"-")</f>
        <v>8.0438756855575875</v>
      </c>
      <c r="R37" s="103">
        <v>55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34</v>
      </c>
      <c r="B38" s="102" t="s">
        <v>316</v>
      </c>
      <c r="C38" s="101" t="s">
        <v>317</v>
      </c>
      <c r="D38" s="103">
        <f>+SUM(E38,+I38)</f>
        <v>19932</v>
      </c>
      <c r="E38" s="103">
        <f>+SUM(G38,+H38)</f>
        <v>465</v>
      </c>
      <c r="F38" s="104">
        <f>IF(D38&gt;0,E38/D38*100,"-")</f>
        <v>2.3329319686935581</v>
      </c>
      <c r="G38" s="103">
        <v>465</v>
      </c>
      <c r="H38" s="103">
        <v>0</v>
      </c>
      <c r="I38" s="103">
        <f>+SUM(K38,+M38,+O38)</f>
        <v>19467</v>
      </c>
      <c r="J38" s="104">
        <f>IF(D38&gt;0,I38/D38*100,"-")</f>
        <v>97.667068031306442</v>
      </c>
      <c r="K38" s="103">
        <v>19400</v>
      </c>
      <c r="L38" s="104">
        <f>IF(D38&gt;0,K38/D38*100,"-")</f>
        <v>97.330925145494689</v>
      </c>
      <c r="M38" s="103">
        <v>0</v>
      </c>
      <c r="N38" s="104">
        <f>IF(D38&gt;0,M38/D38*100,"-")</f>
        <v>0</v>
      </c>
      <c r="O38" s="103">
        <v>67</v>
      </c>
      <c r="P38" s="103">
        <v>9</v>
      </c>
      <c r="Q38" s="104">
        <f>IF(D38&gt;0,O38/D38*100,"-")</f>
        <v>0.33614288581175999</v>
      </c>
      <c r="R38" s="103">
        <v>270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34</v>
      </c>
      <c r="B39" s="102" t="s">
        <v>318</v>
      </c>
      <c r="C39" s="101" t="s">
        <v>319</v>
      </c>
      <c r="D39" s="103">
        <f>+SUM(E39,+I39)</f>
        <v>14493</v>
      </c>
      <c r="E39" s="103">
        <f>+SUM(G39,+H39)</f>
        <v>1866</v>
      </c>
      <c r="F39" s="104">
        <f>IF(D39&gt;0,E39/D39*100,"-")</f>
        <v>12.875181121920928</v>
      </c>
      <c r="G39" s="103">
        <v>1866</v>
      </c>
      <c r="H39" s="103">
        <v>0</v>
      </c>
      <c r="I39" s="103">
        <f>+SUM(K39,+M39,+O39)</f>
        <v>12627</v>
      </c>
      <c r="J39" s="104">
        <f>IF(D39&gt;0,I39/D39*100,"-")</f>
        <v>87.124818878079068</v>
      </c>
      <c r="K39" s="103">
        <v>10525</v>
      </c>
      <c r="L39" s="104">
        <f>IF(D39&gt;0,K39/D39*100,"-")</f>
        <v>72.621265438487541</v>
      </c>
      <c r="M39" s="103">
        <v>0</v>
      </c>
      <c r="N39" s="104">
        <f>IF(D39&gt;0,M39/D39*100,"-")</f>
        <v>0</v>
      </c>
      <c r="O39" s="103">
        <v>2102</v>
      </c>
      <c r="P39" s="103">
        <v>588</v>
      </c>
      <c r="Q39" s="104">
        <f>IF(D39&gt;0,O39/D39*100,"-")</f>
        <v>14.503553439591526</v>
      </c>
      <c r="R39" s="103">
        <v>247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34</v>
      </c>
      <c r="B40" s="102" t="s">
        <v>320</v>
      </c>
      <c r="C40" s="101" t="s">
        <v>321</v>
      </c>
      <c r="D40" s="103">
        <f>+SUM(E40,+I40)</f>
        <v>8002</v>
      </c>
      <c r="E40" s="103">
        <f>+SUM(G40,+H40)</f>
        <v>156</v>
      </c>
      <c r="F40" s="104">
        <f>IF(D40&gt;0,E40/D40*100,"-")</f>
        <v>1.9495126218445389</v>
      </c>
      <c r="G40" s="103">
        <v>156</v>
      </c>
      <c r="H40" s="103">
        <v>0</v>
      </c>
      <c r="I40" s="103">
        <f>+SUM(K40,+M40,+O40)</f>
        <v>7846</v>
      </c>
      <c r="J40" s="104">
        <f>IF(D40&gt;0,I40/D40*100,"-")</f>
        <v>98.050487378155466</v>
      </c>
      <c r="K40" s="103">
        <v>6473</v>
      </c>
      <c r="L40" s="104">
        <f>IF(D40&gt;0,K40/D40*100,"-")</f>
        <v>80.892276930767309</v>
      </c>
      <c r="M40" s="103">
        <v>0</v>
      </c>
      <c r="N40" s="104">
        <f>IF(D40&gt;0,M40/D40*100,"-")</f>
        <v>0</v>
      </c>
      <c r="O40" s="103">
        <v>1373</v>
      </c>
      <c r="P40" s="103">
        <v>1373</v>
      </c>
      <c r="Q40" s="104">
        <f>IF(D40&gt;0,O40/D40*100,"-")</f>
        <v>17.158210447388154</v>
      </c>
      <c r="R40" s="103">
        <v>137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34</v>
      </c>
      <c r="B41" s="102" t="s">
        <v>322</v>
      </c>
      <c r="C41" s="101" t="s">
        <v>323</v>
      </c>
      <c r="D41" s="103">
        <f>+SUM(E41,+I41)</f>
        <v>19302</v>
      </c>
      <c r="E41" s="103">
        <f>+SUM(G41,+H41)</f>
        <v>1161</v>
      </c>
      <c r="F41" s="104">
        <f>IF(D41&gt;0,E41/D41*100,"-")</f>
        <v>6.0149207336027359</v>
      </c>
      <c r="G41" s="103">
        <v>1161</v>
      </c>
      <c r="H41" s="103">
        <v>0</v>
      </c>
      <c r="I41" s="103">
        <f>+SUM(K41,+M41,+O41)</f>
        <v>18141</v>
      </c>
      <c r="J41" s="104">
        <f>IF(D41&gt;0,I41/D41*100,"-")</f>
        <v>93.985079266397264</v>
      </c>
      <c r="K41" s="103">
        <v>16105</v>
      </c>
      <c r="L41" s="104">
        <f>IF(D41&gt;0,K41/D41*100,"-")</f>
        <v>83.436949538907896</v>
      </c>
      <c r="M41" s="103">
        <v>0</v>
      </c>
      <c r="N41" s="104">
        <f>IF(D41&gt;0,M41/D41*100,"-")</f>
        <v>0</v>
      </c>
      <c r="O41" s="103">
        <v>2036</v>
      </c>
      <c r="P41" s="103">
        <v>2036</v>
      </c>
      <c r="Q41" s="104">
        <f>IF(D41&gt;0,O41/D41*100,"-")</f>
        <v>10.548129727489378</v>
      </c>
      <c r="R41" s="103">
        <v>419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34</v>
      </c>
      <c r="B42" s="102" t="s">
        <v>324</v>
      </c>
      <c r="C42" s="101" t="s">
        <v>325</v>
      </c>
      <c r="D42" s="103">
        <f>+SUM(E42,+I42)</f>
        <v>25035</v>
      </c>
      <c r="E42" s="103">
        <f>+SUM(G42,+H42)</f>
        <v>2481</v>
      </c>
      <c r="F42" s="104">
        <f>IF(D42&gt;0,E42/D42*100,"-")</f>
        <v>9.9101258238466148</v>
      </c>
      <c r="G42" s="103">
        <v>2481</v>
      </c>
      <c r="H42" s="103">
        <v>0</v>
      </c>
      <c r="I42" s="103">
        <f>+SUM(K42,+M42,+O42)</f>
        <v>22554</v>
      </c>
      <c r="J42" s="104">
        <f>IF(D42&gt;0,I42/D42*100,"-")</f>
        <v>90.089874176153387</v>
      </c>
      <c r="K42" s="103">
        <v>17793</v>
      </c>
      <c r="L42" s="104">
        <f>IF(D42&gt;0,K42/D42*100,"-")</f>
        <v>71.072498502097062</v>
      </c>
      <c r="M42" s="103">
        <v>0</v>
      </c>
      <c r="N42" s="104">
        <f>IF(D42&gt;0,M42/D42*100,"-")</f>
        <v>0</v>
      </c>
      <c r="O42" s="103">
        <v>4761</v>
      </c>
      <c r="P42" s="103">
        <v>798</v>
      </c>
      <c r="Q42" s="104">
        <f>IF(D42&gt;0,O42/D42*100,"-")</f>
        <v>19.017375674056321</v>
      </c>
      <c r="R42" s="103">
        <v>882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34</v>
      </c>
      <c r="B43" s="102" t="s">
        <v>326</v>
      </c>
      <c r="C43" s="101" t="s">
        <v>327</v>
      </c>
      <c r="D43" s="103">
        <f>+SUM(E43,+I43)</f>
        <v>9398</v>
      </c>
      <c r="E43" s="103">
        <f>+SUM(G43,+H43)</f>
        <v>1059</v>
      </c>
      <c r="F43" s="104">
        <f>IF(D43&gt;0,E43/D43*100,"-")</f>
        <v>11.26835496914237</v>
      </c>
      <c r="G43" s="103">
        <v>1059</v>
      </c>
      <c r="H43" s="103">
        <v>0</v>
      </c>
      <c r="I43" s="103">
        <f>+SUM(K43,+M43,+O43)</f>
        <v>8339</v>
      </c>
      <c r="J43" s="104">
        <f>IF(D43&gt;0,I43/D43*100,"-")</f>
        <v>88.731645030857635</v>
      </c>
      <c r="K43" s="103">
        <v>4179</v>
      </c>
      <c r="L43" s="104">
        <f>IF(D43&gt;0,K43/D43*100,"-")</f>
        <v>44.466907852734622</v>
      </c>
      <c r="M43" s="103">
        <v>0</v>
      </c>
      <c r="N43" s="104">
        <f>IF(D43&gt;0,M43/D43*100,"-")</f>
        <v>0</v>
      </c>
      <c r="O43" s="103">
        <v>4160</v>
      </c>
      <c r="P43" s="103">
        <v>4096</v>
      </c>
      <c r="Q43" s="104">
        <f>IF(D43&gt;0,O43/D43*100,"-")</f>
        <v>44.264737178123006</v>
      </c>
      <c r="R43" s="103">
        <v>254</v>
      </c>
      <c r="S43" s="101" t="s">
        <v>257</v>
      </c>
      <c r="T43" s="101"/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34</v>
      </c>
      <c r="B44" s="102" t="s">
        <v>328</v>
      </c>
      <c r="C44" s="101" t="s">
        <v>329</v>
      </c>
      <c r="D44" s="103">
        <f>+SUM(E44,+I44)</f>
        <v>15554</v>
      </c>
      <c r="E44" s="103">
        <f>+SUM(G44,+H44)</f>
        <v>1079</v>
      </c>
      <c r="F44" s="104">
        <f>IF(D44&gt;0,E44/D44*100,"-")</f>
        <v>6.9371222836569366</v>
      </c>
      <c r="G44" s="103">
        <v>1079</v>
      </c>
      <c r="H44" s="103">
        <v>0</v>
      </c>
      <c r="I44" s="103">
        <f>+SUM(K44,+M44,+O44)</f>
        <v>14475</v>
      </c>
      <c r="J44" s="104">
        <f>IF(D44&gt;0,I44/D44*100,"-")</f>
        <v>93.062877716343067</v>
      </c>
      <c r="K44" s="103">
        <v>14230</v>
      </c>
      <c r="L44" s="104">
        <f>IF(D44&gt;0,K44/D44*100,"-")</f>
        <v>91.487720200591482</v>
      </c>
      <c r="M44" s="103">
        <v>0</v>
      </c>
      <c r="N44" s="104">
        <f>IF(D44&gt;0,M44/D44*100,"-")</f>
        <v>0</v>
      </c>
      <c r="O44" s="103">
        <v>245</v>
      </c>
      <c r="P44" s="103">
        <v>245</v>
      </c>
      <c r="Q44" s="104">
        <f>IF(D44&gt;0,O44/D44*100,"-")</f>
        <v>1.5751575157515751</v>
      </c>
      <c r="R44" s="103">
        <v>325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34</v>
      </c>
      <c r="B45" s="102" t="s">
        <v>330</v>
      </c>
      <c r="C45" s="101" t="s">
        <v>331</v>
      </c>
      <c r="D45" s="103">
        <f>+SUM(E45,+I45)</f>
        <v>4894</v>
      </c>
      <c r="E45" s="103">
        <f>+SUM(G45,+H45)</f>
        <v>410</v>
      </c>
      <c r="F45" s="104">
        <f>IF(D45&gt;0,E45/D45*100,"-")</f>
        <v>8.3776052308949733</v>
      </c>
      <c r="G45" s="103">
        <v>410</v>
      </c>
      <c r="H45" s="103">
        <v>0</v>
      </c>
      <c r="I45" s="103">
        <f>+SUM(K45,+M45,+O45)</f>
        <v>4484</v>
      </c>
      <c r="J45" s="104">
        <f>IF(D45&gt;0,I45/D45*100,"-")</f>
        <v>91.622394769105028</v>
      </c>
      <c r="K45" s="103">
        <v>2538</v>
      </c>
      <c r="L45" s="104">
        <f>IF(D45&gt;0,K45/D45*100,"-")</f>
        <v>51.859419697588883</v>
      </c>
      <c r="M45" s="103">
        <v>0</v>
      </c>
      <c r="N45" s="104">
        <f>IF(D45&gt;0,M45/D45*100,"-")</f>
        <v>0</v>
      </c>
      <c r="O45" s="103">
        <v>1946</v>
      </c>
      <c r="P45" s="103">
        <v>819</v>
      </c>
      <c r="Q45" s="104">
        <f>IF(D45&gt;0,O45/D45*100,"-")</f>
        <v>39.762975071516145</v>
      </c>
      <c r="R45" s="103">
        <v>62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89" t="s">
        <v>256</v>
      </c>
      <c r="AB45" s="190"/>
    </row>
    <row r="46" spans="1:28" s="105" customFormat="1" ht="13.5" customHeight="1">
      <c r="A46" s="101" t="s">
        <v>34</v>
      </c>
      <c r="B46" s="102" t="s">
        <v>332</v>
      </c>
      <c r="C46" s="101" t="s">
        <v>333</v>
      </c>
      <c r="D46" s="103">
        <f>+SUM(E46,+I46)</f>
        <v>9015</v>
      </c>
      <c r="E46" s="103">
        <f>+SUM(G46,+H46)</f>
        <v>217</v>
      </c>
      <c r="F46" s="104">
        <f>IF(D46&gt;0,E46/D46*100,"-")</f>
        <v>2.4070992789794787</v>
      </c>
      <c r="G46" s="103">
        <v>217</v>
      </c>
      <c r="H46" s="103">
        <v>0</v>
      </c>
      <c r="I46" s="103">
        <f>+SUM(K46,+M46,+O46)</f>
        <v>8798</v>
      </c>
      <c r="J46" s="104">
        <f>IF(D46&gt;0,I46/D46*100,"-")</f>
        <v>97.592900721020527</v>
      </c>
      <c r="K46" s="103">
        <v>6533</v>
      </c>
      <c r="L46" s="104">
        <f>IF(D46&gt;0,K46/D46*100,"-")</f>
        <v>72.468108707709376</v>
      </c>
      <c r="M46" s="103">
        <v>0</v>
      </c>
      <c r="N46" s="104">
        <f>IF(D46&gt;0,M46/D46*100,"-")</f>
        <v>0</v>
      </c>
      <c r="O46" s="103">
        <v>2265</v>
      </c>
      <c r="P46" s="103">
        <v>2244</v>
      </c>
      <c r="Q46" s="104">
        <f>IF(D46&gt;0,O46/D46*100,"-")</f>
        <v>25.124792013311147</v>
      </c>
      <c r="R46" s="103">
        <v>297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34</v>
      </c>
      <c r="B47" s="102" t="s">
        <v>334</v>
      </c>
      <c r="C47" s="101" t="s">
        <v>335</v>
      </c>
      <c r="D47" s="103">
        <f>+SUM(E47,+I47)</f>
        <v>13171</v>
      </c>
      <c r="E47" s="103">
        <f>+SUM(G47,+H47)</f>
        <v>2701</v>
      </c>
      <c r="F47" s="104">
        <f>IF(D47&gt;0,E47/D47*100,"-")</f>
        <v>20.507174853845569</v>
      </c>
      <c r="G47" s="103">
        <v>2701</v>
      </c>
      <c r="H47" s="103">
        <v>0</v>
      </c>
      <c r="I47" s="103">
        <f>+SUM(K47,+M47,+O47)</f>
        <v>10470</v>
      </c>
      <c r="J47" s="104">
        <f>IF(D47&gt;0,I47/D47*100,"-")</f>
        <v>79.492825146154431</v>
      </c>
      <c r="K47" s="103">
        <v>8820</v>
      </c>
      <c r="L47" s="104">
        <f>IF(D47&gt;0,K47/D47*100,"-")</f>
        <v>66.965302558651587</v>
      </c>
      <c r="M47" s="103">
        <v>0</v>
      </c>
      <c r="N47" s="104">
        <f>IF(D47&gt;0,M47/D47*100,"-")</f>
        <v>0</v>
      </c>
      <c r="O47" s="103">
        <v>1650</v>
      </c>
      <c r="P47" s="103">
        <v>1640</v>
      </c>
      <c r="Q47" s="104">
        <f>IF(D47&gt;0,O47/D47*100,"-")</f>
        <v>12.527522587502848</v>
      </c>
      <c r="R47" s="103">
        <v>137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89" t="s">
        <v>256</v>
      </c>
      <c r="AB47" s="190"/>
    </row>
    <row r="48" spans="1:28" s="105" customFormat="1" ht="13.5" customHeight="1">
      <c r="A48" s="101" t="s">
        <v>34</v>
      </c>
      <c r="B48" s="102" t="s">
        <v>336</v>
      </c>
      <c r="C48" s="101" t="s">
        <v>337</v>
      </c>
      <c r="D48" s="103">
        <f>+SUM(E48,+I48)</f>
        <v>13034</v>
      </c>
      <c r="E48" s="103">
        <f>+SUM(G48,+H48)</f>
        <v>1022</v>
      </c>
      <c r="F48" s="104">
        <f>IF(D48&gt;0,E48/D48*100,"-")</f>
        <v>7.8410311493018261</v>
      </c>
      <c r="G48" s="103">
        <v>1022</v>
      </c>
      <c r="H48" s="103">
        <v>0</v>
      </c>
      <c r="I48" s="103">
        <f>+SUM(K48,+M48,+O48)</f>
        <v>12012</v>
      </c>
      <c r="J48" s="104">
        <f>IF(D48&gt;0,I48/D48*100,"-")</f>
        <v>92.158968850698173</v>
      </c>
      <c r="K48" s="103">
        <v>7206</v>
      </c>
      <c r="L48" s="104">
        <f>IF(D48&gt;0,K48/D48*100,"-")</f>
        <v>55.286174620224024</v>
      </c>
      <c r="M48" s="103">
        <v>0</v>
      </c>
      <c r="N48" s="104">
        <f>IF(D48&gt;0,M48/D48*100,"-")</f>
        <v>0</v>
      </c>
      <c r="O48" s="103">
        <v>4806</v>
      </c>
      <c r="P48" s="103">
        <v>1290</v>
      </c>
      <c r="Q48" s="104">
        <f>IF(D48&gt;0,O48/D48*100,"-")</f>
        <v>36.872794230474142</v>
      </c>
      <c r="R48" s="103">
        <v>148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89" t="s">
        <v>256</v>
      </c>
      <c r="AB48" s="190"/>
    </row>
    <row r="49" spans="1:28" s="105" customFormat="1" ht="13.5" customHeight="1">
      <c r="A49" s="101" t="s">
        <v>34</v>
      </c>
      <c r="B49" s="102" t="s">
        <v>338</v>
      </c>
      <c r="C49" s="101" t="s">
        <v>339</v>
      </c>
      <c r="D49" s="103">
        <f>+SUM(E49,+I49)</f>
        <v>4464</v>
      </c>
      <c r="E49" s="103">
        <f>+SUM(G49,+H49)</f>
        <v>491</v>
      </c>
      <c r="F49" s="104">
        <f>IF(D49&gt;0,E49/D49*100,"-")</f>
        <v>10.999103942652329</v>
      </c>
      <c r="G49" s="103">
        <v>368</v>
      </c>
      <c r="H49" s="103">
        <v>123</v>
      </c>
      <c r="I49" s="103">
        <f>+SUM(K49,+M49,+O49)</f>
        <v>3973</v>
      </c>
      <c r="J49" s="104">
        <f>IF(D49&gt;0,I49/D49*100,"-")</f>
        <v>89.00089605734766</v>
      </c>
      <c r="K49" s="103">
        <v>0</v>
      </c>
      <c r="L49" s="104">
        <f>IF(D49&gt;0,K49/D49*100,"-")</f>
        <v>0</v>
      </c>
      <c r="M49" s="103">
        <v>0</v>
      </c>
      <c r="N49" s="104">
        <f>IF(D49&gt;0,M49/D49*100,"-")</f>
        <v>0</v>
      </c>
      <c r="O49" s="103">
        <v>3973</v>
      </c>
      <c r="P49" s="103">
        <v>1675</v>
      </c>
      <c r="Q49" s="104">
        <f>IF(D49&gt;0,O49/D49*100,"-")</f>
        <v>89.00089605734766</v>
      </c>
      <c r="R49" s="103">
        <v>42</v>
      </c>
      <c r="S49" s="101"/>
      <c r="T49" s="101"/>
      <c r="U49" s="101"/>
      <c r="V49" s="101" t="s">
        <v>257</v>
      </c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34</v>
      </c>
      <c r="B50" s="102" t="s">
        <v>340</v>
      </c>
      <c r="C50" s="101" t="s">
        <v>341</v>
      </c>
      <c r="D50" s="103">
        <f>+SUM(E50,+I50)</f>
        <v>6386</v>
      </c>
      <c r="E50" s="103">
        <f>+SUM(G50,+H50)</f>
        <v>425</v>
      </c>
      <c r="F50" s="104">
        <f>IF(D50&gt;0,E50/D50*100,"-")</f>
        <v>6.6551832132790478</v>
      </c>
      <c r="G50" s="103">
        <v>425</v>
      </c>
      <c r="H50" s="103">
        <v>0</v>
      </c>
      <c r="I50" s="103">
        <f>+SUM(K50,+M50,+O50)</f>
        <v>5961</v>
      </c>
      <c r="J50" s="104">
        <f>IF(D50&gt;0,I50/D50*100,"-")</f>
        <v>93.344816786720955</v>
      </c>
      <c r="K50" s="103">
        <v>3100</v>
      </c>
      <c r="L50" s="104">
        <f>IF(D50&gt;0,K50/D50*100,"-")</f>
        <v>48.543689320388353</v>
      </c>
      <c r="M50" s="103">
        <v>0</v>
      </c>
      <c r="N50" s="104">
        <f>IF(D50&gt;0,M50/D50*100,"-")</f>
        <v>0</v>
      </c>
      <c r="O50" s="103">
        <v>2861</v>
      </c>
      <c r="P50" s="103">
        <v>1834</v>
      </c>
      <c r="Q50" s="104">
        <f>IF(D50&gt;0,O50/D50*100,"-")</f>
        <v>44.801127466332602</v>
      </c>
      <c r="R50" s="103">
        <v>168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34</v>
      </c>
      <c r="B51" s="102" t="s">
        <v>342</v>
      </c>
      <c r="C51" s="101" t="s">
        <v>343</v>
      </c>
      <c r="D51" s="103">
        <f>+SUM(E51,+I51)</f>
        <v>415</v>
      </c>
      <c r="E51" s="103">
        <f>+SUM(G51,+H51)</f>
        <v>16</v>
      </c>
      <c r="F51" s="104">
        <f>IF(D51&gt;0,E51/D51*100,"-")</f>
        <v>3.8554216867469884</v>
      </c>
      <c r="G51" s="103">
        <v>16</v>
      </c>
      <c r="H51" s="103">
        <v>0</v>
      </c>
      <c r="I51" s="103">
        <f>+SUM(K51,+M51,+O51)</f>
        <v>399</v>
      </c>
      <c r="J51" s="104">
        <f>IF(D51&gt;0,I51/D51*100,"-")</f>
        <v>96.144578313253021</v>
      </c>
      <c r="K51" s="103">
        <v>0</v>
      </c>
      <c r="L51" s="104">
        <f>IF(D51&gt;0,K51/D51*100,"-")</f>
        <v>0</v>
      </c>
      <c r="M51" s="103">
        <v>0</v>
      </c>
      <c r="N51" s="104">
        <f>IF(D51&gt;0,M51/D51*100,"-")</f>
        <v>0</v>
      </c>
      <c r="O51" s="103">
        <v>399</v>
      </c>
      <c r="P51" s="103">
        <v>28</v>
      </c>
      <c r="Q51" s="104">
        <f>IF(D51&gt;0,O51/D51*100,"-")</f>
        <v>96.144578313253021</v>
      </c>
      <c r="R51" s="103">
        <v>2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34</v>
      </c>
      <c r="B52" s="102" t="s">
        <v>344</v>
      </c>
      <c r="C52" s="101" t="s">
        <v>345</v>
      </c>
      <c r="D52" s="103">
        <f>+SUM(E52,+I52)</f>
        <v>880</v>
      </c>
      <c r="E52" s="103">
        <f>+SUM(G52,+H52)</f>
        <v>68</v>
      </c>
      <c r="F52" s="104">
        <f>IF(D52&gt;0,E52/D52*100,"-")</f>
        <v>7.7272727272727266</v>
      </c>
      <c r="G52" s="103">
        <v>68</v>
      </c>
      <c r="H52" s="103">
        <v>0</v>
      </c>
      <c r="I52" s="103">
        <f>+SUM(K52,+M52,+O52)</f>
        <v>812</v>
      </c>
      <c r="J52" s="104">
        <f>IF(D52&gt;0,I52/D52*100,"-")</f>
        <v>92.272727272727266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812</v>
      </c>
      <c r="P52" s="103">
        <v>191</v>
      </c>
      <c r="Q52" s="104">
        <f>IF(D52&gt;0,O52/D52*100,"-")</f>
        <v>92.272727272727266</v>
      </c>
      <c r="R52" s="103">
        <v>15</v>
      </c>
      <c r="S52" s="101"/>
      <c r="T52" s="101"/>
      <c r="U52" s="101"/>
      <c r="V52" s="101" t="s">
        <v>257</v>
      </c>
      <c r="W52" s="101"/>
      <c r="X52" s="101"/>
      <c r="Y52" s="101"/>
      <c r="Z52" s="101" t="s">
        <v>257</v>
      </c>
      <c r="AA52" s="189" t="s">
        <v>256</v>
      </c>
      <c r="AB52" s="190"/>
    </row>
    <row r="53" spans="1:28" s="105" customFormat="1" ht="13.5" customHeight="1">
      <c r="A53" s="101" t="s">
        <v>34</v>
      </c>
      <c r="B53" s="102" t="s">
        <v>346</v>
      </c>
      <c r="C53" s="101" t="s">
        <v>347</v>
      </c>
      <c r="D53" s="103">
        <f>+SUM(E53,+I53)</f>
        <v>3686</v>
      </c>
      <c r="E53" s="103">
        <f>+SUM(G53,+H53)</f>
        <v>199</v>
      </c>
      <c r="F53" s="104">
        <f>IF(D53&gt;0,E53/D53*100,"-")</f>
        <v>5.3988062940857295</v>
      </c>
      <c r="G53" s="103">
        <v>199</v>
      </c>
      <c r="H53" s="103">
        <v>0</v>
      </c>
      <c r="I53" s="103">
        <f>+SUM(K53,+M53,+O53)</f>
        <v>3487</v>
      </c>
      <c r="J53" s="104">
        <f>IF(D53&gt;0,I53/D53*100,"-")</f>
        <v>94.60119370591427</v>
      </c>
      <c r="K53" s="103">
        <v>0</v>
      </c>
      <c r="L53" s="104">
        <f>IF(D53&gt;0,K53/D53*100,"-")</f>
        <v>0</v>
      </c>
      <c r="M53" s="103">
        <v>0</v>
      </c>
      <c r="N53" s="104">
        <f>IF(D53&gt;0,M53/D53*100,"-")</f>
        <v>0</v>
      </c>
      <c r="O53" s="103">
        <v>3487</v>
      </c>
      <c r="P53" s="103">
        <v>3487</v>
      </c>
      <c r="Q53" s="104">
        <f>IF(D53&gt;0,O53/D53*100,"-")</f>
        <v>94.60119370591427</v>
      </c>
      <c r="R53" s="103">
        <v>39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34</v>
      </c>
      <c r="B54" s="102" t="s">
        <v>348</v>
      </c>
      <c r="C54" s="101" t="s">
        <v>349</v>
      </c>
      <c r="D54" s="103">
        <f>+SUM(E54,+I54)</f>
        <v>521</v>
      </c>
      <c r="E54" s="103">
        <f>+SUM(G54,+H54)</f>
        <v>35</v>
      </c>
      <c r="F54" s="104">
        <f>IF(D54&gt;0,E54/D54*100,"-")</f>
        <v>6.7178502879078703</v>
      </c>
      <c r="G54" s="103">
        <v>35</v>
      </c>
      <c r="H54" s="103">
        <v>0</v>
      </c>
      <c r="I54" s="103">
        <f>+SUM(K54,+M54,+O54)</f>
        <v>486</v>
      </c>
      <c r="J54" s="104">
        <f>IF(D54&gt;0,I54/D54*100,"-")</f>
        <v>93.282149712092135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486</v>
      </c>
      <c r="P54" s="103">
        <v>159</v>
      </c>
      <c r="Q54" s="104">
        <f>IF(D54&gt;0,O54/D54*100,"-")</f>
        <v>93.282149712092135</v>
      </c>
      <c r="R54" s="103">
        <v>4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34</v>
      </c>
      <c r="B55" s="102" t="s">
        <v>350</v>
      </c>
      <c r="C55" s="101" t="s">
        <v>351</v>
      </c>
      <c r="D55" s="103">
        <f>+SUM(E55,+I55)</f>
        <v>1215</v>
      </c>
      <c r="E55" s="103">
        <f>+SUM(G55,+H55)</f>
        <v>160</v>
      </c>
      <c r="F55" s="104">
        <f>IF(D55&gt;0,E55/D55*100,"-")</f>
        <v>13.168724279835391</v>
      </c>
      <c r="G55" s="103">
        <v>155</v>
      </c>
      <c r="H55" s="103">
        <v>5</v>
      </c>
      <c r="I55" s="103">
        <f>+SUM(K55,+M55,+O55)</f>
        <v>1055</v>
      </c>
      <c r="J55" s="104">
        <f>IF(D55&gt;0,I55/D55*100,"-")</f>
        <v>86.831275720164612</v>
      </c>
      <c r="K55" s="103">
        <v>797</v>
      </c>
      <c r="L55" s="104">
        <f>IF(D55&gt;0,K55/D55*100,"-")</f>
        <v>65.596707818930042</v>
      </c>
      <c r="M55" s="103">
        <v>0</v>
      </c>
      <c r="N55" s="104">
        <f>IF(D55&gt;0,M55/D55*100,"-")</f>
        <v>0</v>
      </c>
      <c r="O55" s="103">
        <v>258</v>
      </c>
      <c r="P55" s="103">
        <v>258</v>
      </c>
      <c r="Q55" s="104">
        <f>IF(D55&gt;0,O55/D55*100,"-")</f>
        <v>21.23456790123457</v>
      </c>
      <c r="R55" s="103">
        <v>15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34</v>
      </c>
      <c r="B56" s="102" t="s">
        <v>352</v>
      </c>
      <c r="C56" s="101" t="s">
        <v>353</v>
      </c>
      <c r="D56" s="103">
        <f>+SUM(E56,+I56)</f>
        <v>1632</v>
      </c>
      <c r="E56" s="103">
        <f>+SUM(G56,+H56)</f>
        <v>453</v>
      </c>
      <c r="F56" s="104">
        <f>IF(D56&gt;0,E56/D56*100,"-")</f>
        <v>27.757352941176471</v>
      </c>
      <c r="G56" s="103">
        <v>446</v>
      </c>
      <c r="H56" s="103">
        <v>7</v>
      </c>
      <c r="I56" s="103">
        <f>+SUM(K56,+M56,+O56)</f>
        <v>1179</v>
      </c>
      <c r="J56" s="104">
        <f>IF(D56&gt;0,I56/D56*100,"-")</f>
        <v>72.242647058823522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1179</v>
      </c>
      <c r="P56" s="103">
        <v>1179</v>
      </c>
      <c r="Q56" s="104">
        <f>IF(D56&gt;0,O56/D56*100,"-")</f>
        <v>72.242647058823522</v>
      </c>
      <c r="R56" s="103">
        <v>26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34</v>
      </c>
      <c r="B57" s="102" t="s">
        <v>354</v>
      </c>
      <c r="C57" s="101" t="s">
        <v>355</v>
      </c>
      <c r="D57" s="103">
        <f>+SUM(E57,+I57)</f>
        <v>6302</v>
      </c>
      <c r="E57" s="103">
        <f>+SUM(G57,+H57)</f>
        <v>279</v>
      </c>
      <c r="F57" s="104">
        <f>IF(D57&gt;0,E57/D57*100,"-")</f>
        <v>4.4271659790542683</v>
      </c>
      <c r="G57" s="103">
        <v>279</v>
      </c>
      <c r="H57" s="103">
        <v>0</v>
      </c>
      <c r="I57" s="103">
        <f>+SUM(K57,+M57,+O57)</f>
        <v>6023</v>
      </c>
      <c r="J57" s="104">
        <f>IF(D57&gt;0,I57/D57*100,"-")</f>
        <v>95.572834020945734</v>
      </c>
      <c r="K57" s="103">
        <v>5071</v>
      </c>
      <c r="L57" s="104">
        <f>IF(D57&gt;0,K57/D57*100,"-")</f>
        <v>80.466518565534756</v>
      </c>
      <c r="M57" s="103">
        <v>0</v>
      </c>
      <c r="N57" s="104">
        <f>IF(D57&gt;0,M57/D57*100,"-")</f>
        <v>0</v>
      </c>
      <c r="O57" s="103">
        <v>952</v>
      </c>
      <c r="P57" s="103">
        <v>952</v>
      </c>
      <c r="Q57" s="104">
        <f>IF(D57&gt;0,O57/D57*100,"-")</f>
        <v>15.106315455410982</v>
      </c>
      <c r="R57" s="103">
        <v>50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34</v>
      </c>
      <c r="B58" s="102" t="s">
        <v>356</v>
      </c>
      <c r="C58" s="101" t="s">
        <v>357</v>
      </c>
      <c r="D58" s="103">
        <f>+SUM(E58,+I58)</f>
        <v>6702</v>
      </c>
      <c r="E58" s="103">
        <f>+SUM(G58,+H58)</f>
        <v>78</v>
      </c>
      <c r="F58" s="104">
        <f>IF(D58&gt;0,E58/D58*100,"-")</f>
        <v>1.1638316920322291</v>
      </c>
      <c r="G58" s="103">
        <v>53</v>
      </c>
      <c r="H58" s="103">
        <v>25</v>
      </c>
      <c r="I58" s="103">
        <f>+SUM(K58,+M58,+O58)</f>
        <v>6624</v>
      </c>
      <c r="J58" s="104">
        <f>IF(D58&gt;0,I58/D58*100,"-")</f>
        <v>98.836168307967782</v>
      </c>
      <c r="K58" s="103">
        <v>3450</v>
      </c>
      <c r="L58" s="104">
        <f>IF(D58&gt;0,K58/D58*100,"-")</f>
        <v>51.47717099373321</v>
      </c>
      <c r="M58" s="103">
        <v>0</v>
      </c>
      <c r="N58" s="104">
        <f>IF(D58&gt;0,M58/D58*100,"-")</f>
        <v>0</v>
      </c>
      <c r="O58" s="103">
        <v>3174</v>
      </c>
      <c r="P58" s="103">
        <v>1089</v>
      </c>
      <c r="Q58" s="104">
        <f>IF(D58&gt;0,O58/D58*100,"-")</f>
        <v>47.358997314234557</v>
      </c>
      <c r="R58" s="103">
        <v>118</v>
      </c>
      <c r="S58" s="101"/>
      <c r="T58" s="101"/>
      <c r="U58" s="101" t="s">
        <v>257</v>
      </c>
      <c r="V58" s="101"/>
      <c r="W58" s="101"/>
      <c r="X58" s="101"/>
      <c r="Y58" s="101" t="s">
        <v>257</v>
      </c>
      <c r="Z58" s="101"/>
      <c r="AA58" s="189" t="s">
        <v>256</v>
      </c>
      <c r="AB58" s="190"/>
    </row>
    <row r="59" spans="1:28" s="105" customFormat="1" ht="13.5" customHeight="1">
      <c r="A59" s="101" t="s">
        <v>34</v>
      </c>
      <c r="B59" s="102" t="s">
        <v>358</v>
      </c>
      <c r="C59" s="101" t="s">
        <v>359</v>
      </c>
      <c r="D59" s="103">
        <f>+SUM(E59,+I59)</f>
        <v>1004</v>
      </c>
      <c r="E59" s="103">
        <f>+SUM(G59,+H59)</f>
        <v>456</v>
      </c>
      <c r="F59" s="104">
        <f>IF(D59&gt;0,E59/D59*100,"-")</f>
        <v>45.418326693227087</v>
      </c>
      <c r="G59" s="103">
        <v>456</v>
      </c>
      <c r="H59" s="103">
        <v>0</v>
      </c>
      <c r="I59" s="103">
        <f>+SUM(K59,+M59,+O59)</f>
        <v>548</v>
      </c>
      <c r="J59" s="104">
        <f>IF(D59&gt;0,I59/D59*100,"-")</f>
        <v>54.581673306772906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548</v>
      </c>
      <c r="P59" s="103">
        <v>538</v>
      </c>
      <c r="Q59" s="104">
        <f>IF(D59&gt;0,O59/D59*100,"-")</f>
        <v>54.581673306772906</v>
      </c>
      <c r="R59" s="103">
        <v>9</v>
      </c>
      <c r="S59" s="101"/>
      <c r="T59" s="101"/>
      <c r="U59" s="101"/>
      <c r="V59" s="101" t="s">
        <v>257</v>
      </c>
      <c r="W59" s="101"/>
      <c r="X59" s="101"/>
      <c r="Y59" s="101"/>
      <c r="Z59" s="101" t="s">
        <v>257</v>
      </c>
      <c r="AA59" s="189" t="s">
        <v>256</v>
      </c>
      <c r="AB59" s="190"/>
    </row>
    <row r="60" spans="1:28" s="105" customFormat="1" ht="13.5" customHeight="1">
      <c r="A60" s="101" t="s">
        <v>34</v>
      </c>
      <c r="B60" s="102" t="s">
        <v>360</v>
      </c>
      <c r="C60" s="101" t="s">
        <v>361</v>
      </c>
      <c r="D60" s="103">
        <f>+SUM(E60,+I60)</f>
        <v>4319</v>
      </c>
      <c r="E60" s="103">
        <f>+SUM(G60,+H60)</f>
        <v>1114</v>
      </c>
      <c r="F60" s="104">
        <f>IF(D60&gt;0,E60/D60*100,"-")</f>
        <v>25.79300764065756</v>
      </c>
      <c r="G60" s="103">
        <v>1114</v>
      </c>
      <c r="H60" s="103">
        <v>0</v>
      </c>
      <c r="I60" s="103">
        <f>+SUM(K60,+M60,+O60)</f>
        <v>3205</v>
      </c>
      <c r="J60" s="104">
        <f>IF(D60&gt;0,I60/D60*100,"-")</f>
        <v>74.206992359342436</v>
      </c>
      <c r="K60" s="103">
        <v>2424</v>
      </c>
      <c r="L60" s="104">
        <f>IF(D60&gt;0,K60/D60*100,"-")</f>
        <v>56.124102801574438</v>
      </c>
      <c r="M60" s="103">
        <v>0</v>
      </c>
      <c r="N60" s="104">
        <f>IF(D60&gt;0,M60/D60*100,"-")</f>
        <v>0</v>
      </c>
      <c r="O60" s="103">
        <v>781</v>
      </c>
      <c r="P60" s="103">
        <v>729</v>
      </c>
      <c r="Q60" s="104">
        <f>IF(D60&gt;0,O60/D60*100,"-")</f>
        <v>18.082889557768002</v>
      </c>
      <c r="R60" s="103">
        <v>65</v>
      </c>
      <c r="S60" s="101" t="s">
        <v>257</v>
      </c>
      <c r="T60" s="101"/>
      <c r="U60" s="101"/>
      <c r="V60" s="101"/>
      <c r="W60" s="101" t="s">
        <v>257</v>
      </c>
      <c r="X60" s="101"/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34</v>
      </c>
      <c r="B61" s="102" t="s">
        <v>362</v>
      </c>
      <c r="C61" s="101" t="s">
        <v>363</v>
      </c>
      <c r="D61" s="103">
        <f>+SUM(E61,+I61)</f>
        <v>4049</v>
      </c>
      <c r="E61" s="103">
        <f>+SUM(G61,+H61)</f>
        <v>754</v>
      </c>
      <c r="F61" s="104">
        <f>IF(D61&gt;0,E61/D61*100,"-")</f>
        <v>18.621881946159547</v>
      </c>
      <c r="G61" s="103">
        <v>754</v>
      </c>
      <c r="H61" s="103">
        <v>0</v>
      </c>
      <c r="I61" s="103">
        <f>+SUM(K61,+M61,+O61)</f>
        <v>3295</v>
      </c>
      <c r="J61" s="104">
        <f>IF(D61&gt;0,I61/D61*100,"-")</f>
        <v>81.378118053840453</v>
      </c>
      <c r="K61" s="103">
        <v>289</v>
      </c>
      <c r="L61" s="104">
        <f>IF(D61&gt;0,K61/D61*100,"-")</f>
        <v>7.1375648308224253</v>
      </c>
      <c r="M61" s="103">
        <v>0</v>
      </c>
      <c r="N61" s="104">
        <f>IF(D61&gt;0,M61/D61*100,"-")</f>
        <v>0</v>
      </c>
      <c r="O61" s="103">
        <v>3006</v>
      </c>
      <c r="P61" s="103">
        <v>3006</v>
      </c>
      <c r="Q61" s="104">
        <f>IF(D61&gt;0,O61/D61*100,"-")</f>
        <v>74.240553223018026</v>
      </c>
      <c r="R61" s="103">
        <v>27</v>
      </c>
      <c r="S61" s="101" t="s">
        <v>257</v>
      </c>
      <c r="T61" s="101"/>
      <c r="U61" s="101"/>
      <c r="V61" s="101"/>
      <c r="W61" s="101" t="s">
        <v>257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 t="s">
        <v>34</v>
      </c>
      <c r="B62" s="102" t="s">
        <v>364</v>
      </c>
      <c r="C62" s="101" t="s">
        <v>365</v>
      </c>
      <c r="D62" s="103">
        <f>+SUM(E62,+I62)</f>
        <v>2836</v>
      </c>
      <c r="E62" s="103">
        <f>+SUM(G62,+H62)</f>
        <v>186</v>
      </c>
      <c r="F62" s="104">
        <f>IF(D62&gt;0,E62/D62*100,"-")</f>
        <v>6.5585331452750344</v>
      </c>
      <c r="G62" s="103">
        <v>186</v>
      </c>
      <c r="H62" s="103">
        <v>0</v>
      </c>
      <c r="I62" s="103">
        <f>+SUM(K62,+M62,+O62)</f>
        <v>2650</v>
      </c>
      <c r="J62" s="104">
        <f>IF(D62&gt;0,I62/D62*100,"-")</f>
        <v>93.441466854724965</v>
      </c>
      <c r="K62" s="103">
        <v>1707</v>
      </c>
      <c r="L62" s="104">
        <f>IF(D62&gt;0,K62/D62*100,"-")</f>
        <v>60.190409026798307</v>
      </c>
      <c r="M62" s="103">
        <v>0</v>
      </c>
      <c r="N62" s="104">
        <f>IF(D62&gt;0,M62/D62*100,"-")</f>
        <v>0</v>
      </c>
      <c r="O62" s="103">
        <v>943</v>
      </c>
      <c r="P62" s="103">
        <v>943</v>
      </c>
      <c r="Q62" s="104">
        <f>IF(D62&gt;0,O62/D62*100,"-")</f>
        <v>33.251057827926658</v>
      </c>
      <c r="R62" s="103">
        <v>23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34</v>
      </c>
      <c r="B63" s="102" t="s">
        <v>366</v>
      </c>
      <c r="C63" s="101" t="s">
        <v>367</v>
      </c>
      <c r="D63" s="103">
        <f>+SUM(E63,+I63)</f>
        <v>739</v>
      </c>
      <c r="E63" s="103">
        <f>+SUM(G63,+H63)</f>
        <v>43</v>
      </c>
      <c r="F63" s="104">
        <f>IF(D63&gt;0,E63/D63*100,"-")</f>
        <v>5.8186738836265226</v>
      </c>
      <c r="G63" s="103">
        <v>0</v>
      </c>
      <c r="H63" s="103">
        <v>43</v>
      </c>
      <c r="I63" s="103">
        <f>+SUM(K63,+M63,+O63)</f>
        <v>696</v>
      </c>
      <c r="J63" s="104">
        <f>IF(D63&gt;0,I63/D63*100,"-")</f>
        <v>94.181326116373469</v>
      </c>
      <c r="K63" s="103">
        <v>0</v>
      </c>
      <c r="L63" s="104">
        <f>IF(D63&gt;0,K63/D63*100,"-")</f>
        <v>0</v>
      </c>
      <c r="M63" s="103">
        <v>0</v>
      </c>
      <c r="N63" s="104">
        <f>IF(D63&gt;0,M63/D63*100,"-")</f>
        <v>0</v>
      </c>
      <c r="O63" s="103">
        <v>696</v>
      </c>
      <c r="P63" s="103">
        <v>77</v>
      </c>
      <c r="Q63" s="104">
        <f>IF(D63&gt;0,O63/D63*100,"-")</f>
        <v>94.181326116373469</v>
      </c>
      <c r="R63" s="103">
        <v>12</v>
      </c>
      <c r="S63" s="101" t="s">
        <v>257</v>
      </c>
      <c r="T63" s="101"/>
      <c r="U63" s="101"/>
      <c r="V63" s="101"/>
      <c r="W63" s="101" t="s">
        <v>257</v>
      </c>
      <c r="X63" s="101"/>
      <c r="Y63" s="101"/>
      <c r="Z63" s="101"/>
      <c r="AA63" s="189" t="s">
        <v>256</v>
      </c>
      <c r="AB63" s="190"/>
    </row>
    <row r="64" spans="1:28" s="105" customFormat="1" ht="13.5" customHeight="1">
      <c r="A64" s="101" t="s">
        <v>34</v>
      </c>
      <c r="B64" s="102" t="s">
        <v>368</v>
      </c>
      <c r="C64" s="101" t="s">
        <v>369</v>
      </c>
      <c r="D64" s="103">
        <f>+SUM(E64,+I64)</f>
        <v>3674</v>
      </c>
      <c r="E64" s="103">
        <f>+SUM(G64,+H64)</f>
        <v>428</v>
      </c>
      <c r="F64" s="104">
        <f>IF(D64&gt;0,E64/D64*100,"-")</f>
        <v>11.649428415895482</v>
      </c>
      <c r="G64" s="103">
        <v>428</v>
      </c>
      <c r="H64" s="103">
        <v>0</v>
      </c>
      <c r="I64" s="103">
        <f>+SUM(K64,+M64,+O64)</f>
        <v>3246</v>
      </c>
      <c r="J64" s="104">
        <f>IF(D64&gt;0,I64/D64*100,"-")</f>
        <v>88.350571584104514</v>
      </c>
      <c r="K64" s="103">
        <v>2560</v>
      </c>
      <c r="L64" s="104">
        <f>IF(D64&gt;0,K64/D64*100,"-")</f>
        <v>69.67882416984213</v>
      </c>
      <c r="M64" s="103">
        <v>0</v>
      </c>
      <c r="N64" s="104">
        <f>IF(D64&gt;0,M64/D64*100,"-")</f>
        <v>0</v>
      </c>
      <c r="O64" s="103">
        <v>686</v>
      </c>
      <c r="P64" s="103">
        <v>686</v>
      </c>
      <c r="Q64" s="104">
        <f>IF(D64&gt;0,O64/D64*100,"-")</f>
        <v>18.671747414262384</v>
      </c>
      <c r="R64" s="103">
        <v>82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34</v>
      </c>
      <c r="B65" s="102" t="s">
        <v>370</v>
      </c>
      <c r="C65" s="101" t="s">
        <v>371</v>
      </c>
      <c r="D65" s="103">
        <f>+SUM(E65,+I65)</f>
        <v>11045</v>
      </c>
      <c r="E65" s="103">
        <f>+SUM(G65,+H65)</f>
        <v>1387</v>
      </c>
      <c r="F65" s="104">
        <f>IF(D65&gt;0,E65/D65*100,"-")</f>
        <v>12.557718424626527</v>
      </c>
      <c r="G65" s="103">
        <v>1385</v>
      </c>
      <c r="H65" s="103">
        <v>2</v>
      </c>
      <c r="I65" s="103">
        <f>+SUM(K65,+M65,+O65)</f>
        <v>9658</v>
      </c>
      <c r="J65" s="104">
        <f>IF(D65&gt;0,I65/D65*100,"-")</f>
        <v>87.442281575373471</v>
      </c>
      <c r="K65" s="103">
        <v>7619</v>
      </c>
      <c r="L65" s="104">
        <f>IF(D65&gt;0,K65/D65*100,"-")</f>
        <v>68.98143956541422</v>
      </c>
      <c r="M65" s="103">
        <v>0</v>
      </c>
      <c r="N65" s="104">
        <f>IF(D65&gt;0,M65/D65*100,"-")</f>
        <v>0</v>
      </c>
      <c r="O65" s="103">
        <v>2039</v>
      </c>
      <c r="P65" s="103">
        <v>1976</v>
      </c>
      <c r="Q65" s="104">
        <f>IF(D65&gt;0,O65/D65*100,"-")</f>
        <v>18.460842009959258</v>
      </c>
      <c r="R65" s="103">
        <v>132</v>
      </c>
      <c r="S65" s="101" t="s">
        <v>257</v>
      </c>
      <c r="T65" s="101"/>
      <c r="U65" s="101"/>
      <c r="V65" s="101"/>
      <c r="W65" s="101" t="s">
        <v>257</v>
      </c>
      <c r="X65" s="101"/>
      <c r="Y65" s="101"/>
      <c r="Z65" s="101"/>
      <c r="AA65" s="189" t="s">
        <v>256</v>
      </c>
      <c r="AB65" s="190"/>
    </row>
    <row r="66" spans="1:28" s="105" customFormat="1" ht="13.5" customHeight="1">
      <c r="A66" s="101" t="s">
        <v>34</v>
      </c>
      <c r="B66" s="102" t="s">
        <v>372</v>
      </c>
      <c r="C66" s="101" t="s">
        <v>373</v>
      </c>
      <c r="D66" s="103">
        <f>+SUM(E66,+I66)</f>
        <v>2713</v>
      </c>
      <c r="E66" s="103">
        <f>+SUM(G66,+H66)</f>
        <v>226</v>
      </c>
      <c r="F66" s="104">
        <f>IF(D66&gt;0,E66/D66*100,"-")</f>
        <v>8.3302617029119048</v>
      </c>
      <c r="G66" s="103">
        <v>226</v>
      </c>
      <c r="H66" s="103">
        <v>0</v>
      </c>
      <c r="I66" s="103">
        <f>+SUM(K66,+M66,+O66)</f>
        <v>2487</v>
      </c>
      <c r="J66" s="104">
        <f>IF(D66&gt;0,I66/D66*100,"-")</f>
        <v>91.669738297088102</v>
      </c>
      <c r="K66" s="103">
        <v>2155</v>
      </c>
      <c r="L66" s="104">
        <f>IF(D66&gt;0,K66/D66*100,"-")</f>
        <v>79.432362698120158</v>
      </c>
      <c r="M66" s="103">
        <v>0</v>
      </c>
      <c r="N66" s="104">
        <f>IF(D66&gt;0,M66/D66*100,"-")</f>
        <v>0</v>
      </c>
      <c r="O66" s="103">
        <v>332</v>
      </c>
      <c r="P66" s="103">
        <v>332</v>
      </c>
      <c r="Q66" s="104">
        <f>IF(D66&gt;0,O66/D66*100,"-")</f>
        <v>12.237375598967933</v>
      </c>
      <c r="R66" s="103">
        <v>13</v>
      </c>
      <c r="S66" s="101" t="s">
        <v>257</v>
      </c>
      <c r="T66" s="101"/>
      <c r="U66" s="101"/>
      <c r="V66" s="101"/>
      <c r="W66" s="101" t="s">
        <v>257</v>
      </c>
      <c r="X66" s="101"/>
      <c r="Y66" s="101"/>
      <c r="Z66" s="101"/>
      <c r="AA66" s="189" t="s">
        <v>256</v>
      </c>
      <c r="AB66" s="190"/>
    </row>
    <row r="67" spans="1:28" s="105" customFormat="1" ht="13.5" customHeight="1">
      <c r="A67" s="101" t="s">
        <v>34</v>
      </c>
      <c r="B67" s="102" t="s">
        <v>374</v>
      </c>
      <c r="C67" s="101" t="s">
        <v>375</v>
      </c>
      <c r="D67" s="103">
        <f>+SUM(E67,+I67)</f>
        <v>1737</v>
      </c>
      <c r="E67" s="103">
        <f>+SUM(G67,+H67)</f>
        <v>295</v>
      </c>
      <c r="F67" s="104">
        <f>IF(D67&gt;0,E67/D67*100,"-")</f>
        <v>16.983304548071388</v>
      </c>
      <c r="G67" s="103">
        <v>295</v>
      </c>
      <c r="H67" s="103">
        <v>0</v>
      </c>
      <c r="I67" s="103">
        <f>+SUM(K67,+M67,+O67)</f>
        <v>1442</v>
      </c>
      <c r="J67" s="104">
        <f>IF(D67&gt;0,I67/D67*100,"-")</f>
        <v>83.016695451928612</v>
      </c>
      <c r="K67" s="103">
        <v>0</v>
      </c>
      <c r="L67" s="104">
        <f>IF(D67&gt;0,K67/D67*100,"-")</f>
        <v>0</v>
      </c>
      <c r="M67" s="103">
        <v>0</v>
      </c>
      <c r="N67" s="104">
        <f>IF(D67&gt;0,M67/D67*100,"-")</f>
        <v>0</v>
      </c>
      <c r="O67" s="103">
        <v>1442</v>
      </c>
      <c r="P67" s="103">
        <v>1436</v>
      </c>
      <c r="Q67" s="104">
        <f>IF(D67&gt;0,O67/D67*100,"-")</f>
        <v>83.016695451928612</v>
      </c>
      <c r="R67" s="103">
        <v>11</v>
      </c>
      <c r="S67" s="101"/>
      <c r="T67" s="101"/>
      <c r="U67" s="101"/>
      <c r="V67" s="101" t="s">
        <v>257</v>
      </c>
      <c r="W67" s="101"/>
      <c r="X67" s="101" t="s">
        <v>257</v>
      </c>
      <c r="Y67" s="101"/>
      <c r="Z67" s="101"/>
      <c r="AA67" s="189" t="s">
        <v>256</v>
      </c>
      <c r="AB67" s="190"/>
    </row>
    <row r="68" spans="1:28" s="105" customFormat="1" ht="13.5" customHeight="1">
      <c r="A68" s="101" t="s">
        <v>34</v>
      </c>
      <c r="B68" s="102" t="s">
        <v>376</v>
      </c>
      <c r="C68" s="101" t="s">
        <v>377</v>
      </c>
      <c r="D68" s="103">
        <f>+SUM(E68,+I68)</f>
        <v>8677</v>
      </c>
      <c r="E68" s="103">
        <f>+SUM(G68,+H68)</f>
        <v>19</v>
      </c>
      <c r="F68" s="104">
        <f>IF(D68&gt;0,E68/D68*100,"-")</f>
        <v>0.2189696899850179</v>
      </c>
      <c r="G68" s="103">
        <v>0</v>
      </c>
      <c r="H68" s="103">
        <v>19</v>
      </c>
      <c r="I68" s="103">
        <f>+SUM(K68,+M68,+O68)</f>
        <v>8658</v>
      </c>
      <c r="J68" s="104">
        <f>IF(D68&gt;0,I68/D68*100,"-")</f>
        <v>99.781030310014984</v>
      </c>
      <c r="K68" s="103">
        <v>8597</v>
      </c>
      <c r="L68" s="104">
        <f>IF(D68&gt;0,K68/D68*100,"-")</f>
        <v>99.078022357957821</v>
      </c>
      <c r="M68" s="103">
        <v>0</v>
      </c>
      <c r="N68" s="104">
        <f>IF(D68&gt;0,M68/D68*100,"-")</f>
        <v>0</v>
      </c>
      <c r="O68" s="103">
        <v>61</v>
      </c>
      <c r="P68" s="103">
        <v>54</v>
      </c>
      <c r="Q68" s="104">
        <f>IF(D68&gt;0,O68/D68*100,"-")</f>
        <v>0.7030079520571626</v>
      </c>
      <c r="R68" s="103">
        <v>171</v>
      </c>
      <c r="S68" s="101" t="s">
        <v>257</v>
      </c>
      <c r="T68" s="101"/>
      <c r="U68" s="101"/>
      <c r="V68" s="101"/>
      <c r="W68" s="101" t="s">
        <v>257</v>
      </c>
      <c r="X68" s="101"/>
      <c r="Y68" s="101"/>
      <c r="Z68" s="101"/>
      <c r="AA68" s="189" t="s">
        <v>256</v>
      </c>
      <c r="AB68" s="190"/>
    </row>
    <row r="69" spans="1:28" s="105" customFormat="1" ht="13.5" customHeight="1">
      <c r="A69" s="101" t="s">
        <v>34</v>
      </c>
      <c r="B69" s="102" t="s">
        <v>378</v>
      </c>
      <c r="C69" s="101" t="s">
        <v>379</v>
      </c>
      <c r="D69" s="103">
        <f>+SUM(E69,+I69)</f>
        <v>4506</v>
      </c>
      <c r="E69" s="103">
        <f>+SUM(G69,+H69)</f>
        <v>62</v>
      </c>
      <c r="F69" s="104">
        <f>IF(D69&gt;0,E69/D69*100,"-")</f>
        <v>1.3759431868619618</v>
      </c>
      <c r="G69" s="103">
        <v>62</v>
      </c>
      <c r="H69" s="103">
        <v>0</v>
      </c>
      <c r="I69" s="103">
        <f>+SUM(K69,+M69,+O69)</f>
        <v>4444</v>
      </c>
      <c r="J69" s="104">
        <f>IF(D69&gt;0,I69/D69*100,"-")</f>
        <v>98.62405681313804</v>
      </c>
      <c r="K69" s="103">
        <v>4424</v>
      </c>
      <c r="L69" s="104">
        <f>IF(D69&gt;0,K69/D69*100,"-")</f>
        <v>98.180204172214829</v>
      </c>
      <c r="M69" s="103">
        <v>0</v>
      </c>
      <c r="N69" s="104">
        <f>IF(D69&gt;0,M69/D69*100,"-")</f>
        <v>0</v>
      </c>
      <c r="O69" s="103">
        <v>20</v>
      </c>
      <c r="P69" s="103">
        <v>16</v>
      </c>
      <c r="Q69" s="104">
        <f>IF(D69&gt;0,O69/D69*100,"-")</f>
        <v>0.44385264092321353</v>
      </c>
      <c r="R69" s="103">
        <v>42</v>
      </c>
      <c r="S69" s="101" t="s">
        <v>257</v>
      </c>
      <c r="T69" s="101"/>
      <c r="U69" s="101"/>
      <c r="V69" s="101"/>
      <c r="W69" s="101" t="s">
        <v>257</v>
      </c>
      <c r="X69" s="101"/>
      <c r="Y69" s="101"/>
      <c r="Z69" s="101"/>
      <c r="AA69" s="189" t="s">
        <v>256</v>
      </c>
      <c r="AB69" s="190"/>
    </row>
    <row r="70" spans="1:28" s="105" customFormat="1" ht="13.5" customHeight="1">
      <c r="A70" s="101" t="s">
        <v>34</v>
      </c>
      <c r="B70" s="102" t="s">
        <v>380</v>
      </c>
      <c r="C70" s="101" t="s">
        <v>381</v>
      </c>
      <c r="D70" s="103">
        <f>+SUM(E70,+I70)</f>
        <v>4475</v>
      </c>
      <c r="E70" s="103">
        <f>+SUM(G70,+H70)</f>
        <v>396</v>
      </c>
      <c r="F70" s="104">
        <f>IF(D70&gt;0,E70/D70*100,"-")</f>
        <v>8.8491620111731848</v>
      </c>
      <c r="G70" s="103">
        <v>396</v>
      </c>
      <c r="H70" s="103">
        <v>0</v>
      </c>
      <c r="I70" s="103">
        <f>+SUM(K70,+M70,+O70)</f>
        <v>4079</v>
      </c>
      <c r="J70" s="104">
        <f>IF(D70&gt;0,I70/D70*100,"-")</f>
        <v>91.150837988826822</v>
      </c>
      <c r="K70" s="103">
        <v>0</v>
      </c>
      <c r="L70" s="104">
        <f>IF(D70&gt;0,K70/D70*100,"-")</f>
        <v>0</v>
      </c>
      <c r="M70" s="103">
        <v>0</v>
      </c>
      <c r="N70" s="104">
        <f>IF(D70&gt;0,M70/D70*100,"-")</f>
        <v>0</v>
      </c>
      <c r="O70" s="103">
        <v>4079</v>
      </c>
      <c r="P70" s="103">
        <v>1599</v>
      </c>
      <c r="Q70" s="104">
        <f>IF(D70&gt;0,O70/D70*100,"-")</f>
        <v>91.150837988826822</v>
      </c>
      <c r="R70" s="103">
        <v>37</v>
      </c>
      <c r="S70" s="101" t="s">
        <v>257</v>
      </c>
      <c r="T70" s="101"/>
      <c r="U70" s="101"/>
      <c r="V70" s="101"/>
      <c r="W70" s="101" t="s">
        <v>257</v>
      </c>
      <c r="X70" s="101"/>
      <c r="Y70" s="101"/>
      <c r="Z70" s="101"/>
      <c r="AA70" s="189" t="s">
        <v>256</v>
      </c>
      <c r="AB70" s="190"/>
    </row>
    <row r="71" spans="1:28" s="105" customFormat="1" ht="13.5" customHeight="1">
      <c r="A71" s="101" t="s">
        <v>34</v>
      </c>
      <c r="B71" s="102" t="s">
        <v>382</v>
      </c>
      <c r="C71" s="101" t="s">
        <v>383</v>
      </c>
      <c r="D71" s="103">
        <f>+SUM(E71,+I71)</f>
        <v>9764</v>
      </c>
      <c r="E71" s="103">
        <f>+SUM(G71,+H71)</f>
        <v>151</v>
      </c>
      <c r="F71" s="104">
        <f>IF(D71&gt;0,E71/D71*100,"-")</f>
        <v>1.5464973371569029</v>
      </c>
      <c r="G71" s="103">
        <v>151</v>
      </c>
      <c r="H71" s="103">
        <v>0</v>
      </c>
      <c r="I71" s="103">
        <f>+SUM(K71,+M71,+O71)</f>
        <v>9613</v>
      </c>
      <c r="J71" s="104">
        <f>IF(D71&gt;0,I71/D71*100,"-")</f>
        <v>98.453502662843093</v>
      </c>
      <c r="K71" s="103">
        <v>9218</v>
      </c>
      <c r="L71" s="104">
        <f>IF(D71&gt;0,K71/D71*100,"-")</f>
        <v>94.408029496108142</v>
      </c>
      <c r="M71" s="103">
        <v>0</v>
      </c>
      <c r="N71" s="104">
        <f>IF(D71&gt;0,M71/D71*100,"-")</f>
        <v>0</v>
      </c>
      <c r="O71" s="103">
        <v>395</v>
      </c>
      <c r="P71" s="103">
        <v>395</v>
      </c>
      <c r="Q71" s="104">
        <f>IF(D71&gt;0,O71/D71*100,"-")</f>
        <v>4.0454731667349444</v>
      </c>
      <c r="R71" s="103">
        <v>122</v>
      </c>
      <c r="S71" s="101" t="s">
        <v>257</v>
      </c>
      <c r="T71" s="101"/>
      <c r="U71" s="101"/>
      <c r="V71" s="101"/>
      <c r="W71" s="101" t="s">
        <v>257</v>
      </c>
      <c r="X71" s="101"/>
      <c r="Y71" s="101"/>
      <c r="Z71" s="101"/>
      <c r="AA71" s="189" t="s">
        <v>256</v>
      </c>
      <c r="AB71" s="190"/>
    </row>
    <row r="72" spans="1:28" s="105" customFormat="1" ht="13.5" customHeight="1">
      <c r="A72" s="101" t="s">
        <v>34</v>
      </c>
      <c r="B72" s="102" t="s">
        <v>384</v>
      </c>
      <c r="C72" s="101" t="s">
        <v>385</v>
      </c>
      <c r="D72" s="103">
        <f>+SUM(E72,+I72)</f>
        <v>9706</v>
      </c>
      <c r="E72" s="103">
        <f>+SUM(G72,+H72)</f>
        <v>606</v>
      </c>
      <c r="F72" s="104">
        <f>IF(D72&gt;0,E72/D72*100,"-")</f>
        <v>6.2435606841129196</v>
      </c>
      <c r="G72" s="103">
        <v>606</v>
      </c>
      <c r="H72" s="103">
        <v>0</v>
      </c>
      <c r="I72" s="103">
        <f>+SUM(K72,+M72,+O72)</f>
        <v>9100</v>
      </c>
      <c r="J72" s="104">
        <f>IF(D72&gt;0,I72/D72*100,"-")</f>
        <v>93.756439315887093</v>
      </c>
      <c r="K72" s="103">
        <v>8791</v>
      </c>
      <c r="L72" s="104">
        <f>IF(D72&gt;0,K72/D72*100,"-")</f>
        <v>90.572841541314659</v>
      </c>
      <c r="M72" s="103">
        <v>0</v>
      </c>
      <c r="N72" s="104">
        <f>IF(D72&gt;0,M72/D72*100,"-")</f>
        <v>0</v>
      </c>
      <c r="O72" s="103">
        <v>309</v>
      </c>
      <c r="P72" s="103">
        <v>53</v>
      </c>
      <c r="Q72" s="104">
        <f>IF(D72&gt;0,O72/D72*100,"-")</f>
        <v>3.1835977745724295</v>
      </c>
      <c r="R72" s="103">
        <v>136</v>
      </c>
      <c r="S72" s="101" t="s">
        <v>257</v>
      </c>
      <c r="T72" s="101"/>
      <c r="U72" s="101"/>
      <c r="V72" s="101"/>
      <c r="W72" s="101" t="s">
        <v>257</v>
      </c>
      <c r="X72" s="101"/>
      <c r="Y72" s="101"/>
      <c r="Z72" s="101"/>
      <c r="AA72" s="189" t="s">
        <v>256</v>
      </c>
      <c r="AB72" s="190"/>
    </row>
    <row r="73" spans="1:28" s="105" customFormat="1" ht="13.5" customHeight="1">
      <c r="A73" s="101" t="s">
        <v>34</v>
      </c>
      <c r="B73" s="102" t="s">
        <v>386</v>
      </c>
      <c r="C73" s="101" t="s">
        <v>387</v>
      </c>
      <c r="D73" s="103">
        <f>+SUM(E73,+I73)</f>
        <v>8671</v>
      </c>
      <c r="E73" s="103">
        <f>+SUM(G73,+H73)</f>
        <v>515</v>
      </c>
      <c r="F73" s="104">
        <f>IF(D73&gt;0,E73/D73*100,"-")</f>
        <v>5.9393380232960444</v>
      </c>
      <c r="G73" s="103">
        <v>515</v>
      </c>
      <c r="H73" s="103">
        <v>0</v>
      </c>
      <c r="I73" s="103">
        <f>+SUM(K73,+M73,+O73)</f>
        <v>8156</v>
      </c>
      <c r="J73" s="104">
        <f>IF(D73&gt;0,I73/D73*100,"-")</f>
        <v>94.060661976703955</v>
      </c>
      <c r="K73" s="103">
        <v>5507</v>
      </c>
      <c r="L73" s="104">
        <f>IF(D73&gt;0,K73/D73*100,"-")</f>
        <v>63.510552416099642</v>
      </c>
      <c r="M73" s="103">
        <v>0</v>
      </c>
      <c r="N73" s="104">
        <f>IF(D73&gt;0,M73/D73*100,"-")</f>
        <v>0</v>
      </c>
      <c r="O73" s="103">
        <v>2649</v>
      </c>
      <c r="P73" s="103">
        <v>2225</v>
      </c>
      <c r="Q73" s="104">
        <f>IF(D73&gt;0,O73/D73*100,"-")</f>
        <v>30.550109560604312</v>
      </c>
      <c r="R73" s="103">
        <v>308</v>
      </c>
      <c r="S73" s="101" t="s">
        <v>257</v>
      </c>
      <c r="T73" s="101"/>
      <c r="U73" s="101"/>
      <c r="V73" s="101"/>
      <c r="W73" s="101" t="s">
        <v>257</v>
      </c>
      <c r="X73" s="101"/>
      <c r="Y73" s="101"/>
      <c r="Z73" s="101"/>
      <c r="AA73" s="189" t="s">
        <v>256</v>
      </c>
      <c r="AB73" s="190"/>
    </row>
    <row r="74" spans="1:28" s="105" customFormat="1" ht="13.5" customHeight="1">
      <c r="A74" s="101" t="s">
        <v>34</v>
      </c>
      <c r="B74" s="102" t="s">
        <v>388</v>
      </c>
      <c r="C74" s="101" t="s">
        <v>389</v>
      </c>
      <c r="D74" s="103">
        <f>+SUM(E74,+I74)</f>
        <v>2868</v>
      </c>
      <c r="E74" s="103">
        <f>+SUM(G74,+H74)</f>
        <v>371</v>
      </c>
      <c r="F74" s="104">
        <f>IF(D74&gt;0,E74/D74*100,"-")</f>
        <v>12.935843793584379</v>
      </c>
      <c r="G74" s="103">
        <v>353</v>
      </c>
      <c r="H74" s="103">
        <v>18</v>
      </c>
      <c r="I74" s="103">
        <f>+SUM(K74,+M74,+O74)</f>
        <v>2497</v>
      </c>
      <c r="J74" s="104">
        <f>IF(D74&gt;0,I74/D74*100,"-")</f>
        <v>87.064156206415618</v>
      </c>
      <c r="K74" s="103">
        <v>276</v>
      </c>
      <c r="L74" s="104">
        <f>IF(D74&gt;0,K74/D74*100,"-")</f>
        <v>9.6234309623430967</v>
      </c>
      <c r="M74" s="103">
        <v>0</v>
      </c>
      <c r="N74" s="104">
        <f>IF(D74&gt;0,M74/D74*100,"-")</f>
        <v>0</v>
      </c>
      <c r="O74" s="103">
        <v>2221</v>
      </c>
      <c r="P74" s="103">
        <v>1920</v>
      </c>
      <c r="Q74" s="104">
        <f>IF(D74&gt;0,O74/D74*100,"-")</f>
        <v>77.440725244072524</v>
      </c>
      <c r="R74" s="103">
        <v>89</v>
      </c>
      <c r="S74" s="101" t="s">
        <v>257</v>
      </c>
      <c r="T74" s="101"/>
      <c r="U74" s="101"/>
      <c r="V74" s="101"/>
      <c r="W74" s="101" t="s">
        <v>257</v>
      </c>
      <c r="X74" s="101"/>
      <c r="Y74" s="101"/>
      <c r="Z74" s="101"/>
      <c r="AA74" s="189" t="s">
        <v>256</v>
      </c>
      <c r="AB74" s="190"/>
    </row>
    <row r="75" spans="1:28" s="105" customFormat="1" ht="13.5" customHeight="1">
      <c r="A75" s="101" t="s">
        <v>34</v>
      </c>
      <c r="B75" s="102" t="s">
        <v>390</v>
      </c>
      <c r="C75" s="101" t="s">
        <v>391</v>
      </c>
      <c r="D75" s="103">
        <f>+SUM(E75,+I75)</f>
        <v>14968</v>
      </c>
      <c r="E75" s="103">
        <f>+SUM(G75,+H75)</f>
        <v>3417</v>
      </c>
      <c r="F75" s="104">
        <f>IF(D75&gt;0,E75/D75*100,"-")</f>
        <v>22.828701229289152</v>
      </c>
      <c r="G75" s="103">
        <v>3417</v>
      </c>
      <c r="H75" s="103">
        <v>0</v>
      </c>
      <c r="I75" s="103">
        <f>+SUM(K75,+M75,+O75)</f>
        <v>11551</v>
      </c>
      <c r="J75" s="104">
        <f>IF(D75&gt;0,I75/D75*100,"-")</f>
        <v>77.171298770710848</v>
      </c>
      <c r="K75" s="103">
        <v>9551</v>
      </c>
      <c r="L75" s="104">
        <f>IF(D75&gt;0,K75/D75*100,"-")</f>
        <v>63.809460181721001</v>
      </c>
      <c r="M75" s="103">
        <v>0</v>
      </c>
      <c r="N75" s="104">
        <f>IF(D75&gt;0,M75/D75*100,"-")</f>
        <v>0</v>
      </c>
      <c r="O75" s="103">
        <v>2000</v>
      </c>
      <c r="P75" s="103">
        <v>1937</v>
      </c>
      <c r="Q75" s="104">
        <f>IF(D75&gt;0,O75/D75*100,"-")</f>
        <v>13.361838588989844</v>
      </c>
      <c r="R75" s="103">
        <v>500</v>
      </c>
      <c r="S75" s="101" t="s">
        <v>257</v>
      </c>
      <c r="T75" s="101"/>
      <c r="U75" s="101"/>
      <c r="V75" s="101"/>
      <c r="W75" s="101" t="s">
        <v>257</v>
      </c>
      <c r="X75" s="101"/>
      <c r="Y75" s="101"/>
      <c r="Z75" s="101"/>
      <c r="AA75" s="189" t="s">
        <v>256</v>
      </c>
      <c r="AB75" s="190"/>
    </row>
    <row r="76" spans="1:28" s="105" customFormat="1" ht="13.5" customHeight="1">
      <c r="A76" s="101" t="s">
        <v>34</v>
      </c>
      <c r="B76" s="102" t="s">
        <v>392</v>
      </c>
      <c r="C76" s="101" t="s">
        <v>393</v>
      </c>
      <c r="D76" s="103">
        <f>+SUM(E76,+I76)</f>
        <v>10968</v>
      </c>
      <c r="E76" s="103">
        <f>+SUM(G76,+H76)</f>
        <v>185</v>
      </c>
      <c r="F76" s="104">
        <f>IF(D76&gt;0,E76/D76*100,"-")</f>
        <v>1.686725018234865</v>
      </c>
      <c r="G76" s="103">
        <v>185</v>
      </c>
      <c r="H76" s="103">
        <v>0</v>
      </c>
      <c r="I76" s="103">
        <f>+SUM(K76,+M76,+O76)</f>
        <v>10783</v>
      </c>
      <c r="J76" s="104">
        <f>IF(D76&gt;0,I76/D76*100,"-")</f>
        <v>98.313274981765133</v>
      </c>
      <c r="K76" s="103">
        <v>8613</v>
      </c>
      <c r="L76" s="104">
        <f>IF(D76&gt;0,K76/D76*100,"-")</f>
        <v>78.528446389496722</v>
      </c>
      <c r="M76" s="103">
        <v>0</v>
      </c>
      <c r="N76" s="104">
        <f>IF(D76&gt;0,M76/D76*100,"-")</f>
        <v>0</v>
      </c>
      <c r="O76" s="103">
        <v>2170</v>
      </c>
      <c r="P76" s="103">
        <v>2146</v>
      </c>
      <c r="Q76" s="104">
        <f>IF(D76&gt;0,O76/D76*100,"-")</f>
        <v>19.784828592268415</v>
      </c>
      <c r="R76" s="103">
        <v>54</v>
      </c>
      <c r="S76" s="101"/>
      <c r="T76" s="101"/>
      <c r="U76" s="101"/>
      <c r="V76" s="101" t="s">
        <v>257</v>
      </c>
      <c r="W76" s="101"/>
      <c r="X76" s="101"/>
      <c r="Y76" s="101"/>
      <c r="Z76" s="101" t="s">
        <v>257</v>
      </c>
      <c r="AA76" s="189" t="s">
        <v>256</v>
      </c>
      <c r="AB76" s="190"/>
    </row>
    <row r="77" spans="1:28" s="105" customFormat="1" ht="13.5" customHeight="1">
      <c r="A77" s="101" t="s">
        <v>34</v>
      </c>
      <c r="B77" s="102" t="s">
        <v>394</v>
      </c>
      <c r="C77" s="101" t="s">
        <v>395</v>
      </c>
      <c r="D77" s="103">
        <f>+SUM(E77,+I77)</f>
        <v>6700</v>
      </c>
      <c r="E77" s="103">
        <f>+SUM(G77,+H77)</f>
        <v>309</v>
      </c>
      <c r="F77" s="104">
        <f>IF(D77&gt;0,E77/D77*100,"-")</f>
        <v>4.6119402985074629</v>
      </c>
      <c r="G77" s="103">
        <v>309</v>
      </c>
      <c r="H77" s="103">
        <v>0</v>
      </c>
      <c r="I77" s="103">
        <f>+SUM(K77,+M77,+O77)</f>
        <v>6391</v>
      </c>
      <c r="J77" s="104">
        <f>IF(D77&gt;0,I77/D77*100,"-")</f>
        <v>95.388059701492537</v>
      </c>
      <c r="K77" s="103">
        <v>4218</v>
      </c>
      <c r="L77" s="104">
        <f>IF(D77&gt;0,K77/D77*100,"-")</f>
        <v>62.955223880597011</v>
      </c>
      <c r="M77" s="103">
        <v>1982</v>
      </c>
      <c r="N77" s="104">
        <f>IF(D77&gt;0,M77/D77*100,"-")</f>
        <v>29.582089552238806</v>
      </c>
      <c r="O77" s="103">
        <v>191</v>
      </c>
      <c r="P77" s="103">
        <v>165</v>
      </c>
      <c r="Q77" s="104">
        <f>IF(D77&gt;0,O77/D77*100,"-")</f>
        <v>2.8507462686567164</v>
      </c>
      <c r="R77" s="103">
        <v>105</v>
      </c>
      <c r="S77" s="101" t="s">
        <v>257</v>
      </c>
      <c r="T77" s="101"/>
      <c r="U77" s="101"/>
      <c r="V77" s="101"/>
      <c r="W77" s="101" t="s">
        <v>257</v>
      </c>
      <c r="X77" s="101"/>
      <c r="Y77" s="101"/>
      <c r="Z77" s="101"/>
      <c r="AA77" s="189" t="s">
        <v>256</v>
      </c>
      <c r="AB77" s="190"/>
    </row>
    <row r="78" spans="1:28" s="105" customFormat="1" ht="13.5" customHeight="1">
      <c r="A78" s="101" t="s">
        <v>34</v>
      </c>
      <c r="B78" s="102" t="s">
        <v>396</v>
      </c>
      <c r="C78" s="101" t="s">
        <v>397</v>
      </c>
      <c r="D78" s="103">
        <f>+SUM(E78,+I78)</f>
        <v>12253</v>
      </c>
      <c r="E78" s="103">
        <f>+SUM(G78,+H78)</f>
        <v>1076</v>
      </c>
      <c r="F78" s="104">
        <f>IF(D78&gt;0,E78/D78*100,"-")</f>
        <v>8.7815228923528927</v>
      </c>
      <c r="G78" s="103">
        <v>1076</v>
      </c>
      <c r="H78" s="103">
        <v>0</v>
      </c>
      <c r="I78" s="103">
        <f>+SUM(K78,+M78,+O78)</f>
        <v>11177</v>
      </c>
      <c r="J78" s="104">
        <f>IF(D78&gt;0,I78/D78*100,"-")</f>
        <v>91.218477107647118</v>
      </c>
      <c r="K78" s="103">
        <v>7819</v>
      </c>
      <c r="L78" s="104">
        <f>IF(D78&gt;0,K78/D78*100,"-")</f>
        <v>63.812943768872934</v>
      </c>
      <c r="M78" s="103">
        <v>0</v>
      </c>
      <c r="N78" s="104">
        <f>IF(D78&gt;0,M78/D78*100,"-")</f>
        <v>0</v>
      </c>
      <c r="O78" s="103">
        <v>3358</v>
      </c>
      <c r="P78" s="103">
        <v>822</v>
      </c>
      <c r="Q78" s="104">
        <f>IF(D78&gt;0,O78/D78*100,"-")</f>
        <v>27.40553333877418</v>
      </c>
      <c r="R78" s="103">
        <v>208</v>
      </c>
      <c r="S78" s="101" t="s">
        <v>257</v>
      </c>
      <c r="T78" s="101"/>
      <c r="U78" s="101"/>
      <c r="V78" s="101"/>
      <c r="W78" s="101" t="s">
        <v>257</v>
      </c>
      <c r="X78" s="101"/>
      <c r="Y78" s="101"/>
      <c r="Z78" s="101"/>
      <c r="AA78" s="189" t="s">
        <v>256</v>
      </c>
      <c r="AB78" s="190"/>
    </row>
    <row r="79" spans="1:28" s="105" customFormat="1" ht="13.5" customHeight="1">
      <c r="A79" s="101" t="s">
        <v>34</v>
      </c>
      <c r="B79" s="102" t="s">
        <v>398</v>
      </c>
      <c r="C79" s="101" t="s">
        <v>399</v>
      </c>
      <c r="D79" s="103">
        <f>+SUM(E79,+I79)</f>
        <v>4694</v>
      </c>
      <c r="E79" s="103">
        <f>+SUM(G79,+H79)</f>
        <v>396</v>
      </c>
      <c r="F79" s="104">
        <f>IF(D79&gt;0,E79/D79*100,"-")</f>
        <v>8.4363016616957811</v>
      </c>
      <c r="G79" s="103">
        <v>396</v>
      </c>
      <c r="H79" s="103">
        <v>0</v>
      </c>
      <c r="I79" s="103">
        <f>+SUM(K79,+M79,+O79)</f>
        <v>4298</v>
      </c>
      <c r="J79" s="104">
        <f>IF(D79&gt;0,I79/D79*100,"-")</f>
        <v>91.563698338304221</v>
      </c>
      <c r="K79" s="103">
        <v>4099</v>
      </c>
      <c r="L79" s="104">
        <f>IF(D79&gt;0,K79/D79*100,"-")</f>
        <v>87.324243715381328</v>
      </c>
      <c r="M79" s="103">
        <v>0</v>
      </c>
      <c r="N79" s="104">
        <f>IF(D79&gt;0,M79/D79*100,"-")</f>
        <v>0</v>
      </c>
      <c r="O79" s="103">
        <v>199</v>
      </c>
      <c r="P79" s="103">
        <v>46</v>
      </c>
      <c r="Q79" s="104">
        <f>IF(D79&gt;0,O79/D79*100,"-")</f>
        <v>4.2394546229228798</v>
      </c>
      <c r="R79" s="103">
        <v>41</v>
      </c>
      <c r="S79" s="101" t="s">
        <v>257</v>
      </c>
      <c r="T79" s="101"/>
      <c r="U79" s="101"/>
      <c r="V79" s="101"/>
      <c r="W79" s="101" t="s">
        <v>257</v>
      </c>
      <c r="X79" s="101"/>
      <c r="Y79" s="101"/>
      <c r="Z79" s="101"/>
      <c r="AA79" s="189" t="s">
        <v>256</v>
      </c>
      <c r="AB79" s="190"/>
    </row>
    <row r="80" spans="1:28" s="105" customFormat="1" ht="13.5" customHeight="1">
      <c r="A80" s="101" t="s">
        <v>34</v>
      </c>
      <c r="B80" s="102" t="s">
        <v>400</v>
      </c>
      <c r="C80" s="101" t="s">
        <v>401</v>
      </c>
      <c r="D80" s="103">
        <f>+SUM(E80,+I80)</f>
        <v>3557</v>
      </c>
      <c r="E80" s="103">
        <f>+SUM(G80,+H80)</f>
        <v>27</v>
      </c>
      <c r="F80" s="104">
        <f>IF(D80&gt;0,E80/D80*100,"-")</f>
        <v>0.75906662918189483</v>
      </c>
      <c r="G80" s="103">
        <v>27</v>
      </c>
      <c r="H80" s="103">
        <v>0</v>
      </c>
      <c r="I80" s="103">
        <f>+SUM(K80,+M80,+O80)</f>
        <v>3530</v>
      </c>
      <c r="J80" s="104">
        <f>IF(D80&gt;0,I80/D80*100,"-")</f>
        <v>99.240933370818112</v>
      </c>
      <c r="K80" s="103">
        <v>2768</v>
      </c>
      <c r="L80" s="104">
        <f>IF(D80&gt;0,K80/D80*100,"-")</f>
        <v>77.81838628057352</v>
      </c>
      <c r="M80" s="103">
        <v>0</v>
      </c>
      <c r="N80" s="104">
        <f>IF(D80&gt;0,M80/D80*100,"-")</f>
        <v>0</v>
      </c>
      <c r="O80" s="103">
        <v>762</v>
      </c>
      <c r="P80" s="103">
        <v>762</v>
      </c>
      <c r="Q80" s="104">
        <f>IF(D80&gt;0,O80/D80*100,"-")</f>
        <v>21.422547090244588</v>
      </c>
      <c r="R80" s="103">
        <v>39</v>
      </c>
      <c r="S80" s="101" t="s">
        <v>257</v>
      </c>
      <c r="T80" s="101"/>
      <c r="U80" s="101"/>
      <c r="V80" s="101"/>
      <c r="W80" s="101" t="s">
        <v>257</v>
      </c>
      <c r="X80" s="101"/>
      <c r="Y80" s="101"/>
      <c r="Z80" s="101"/>
      <c r="AA80" s="189" t="s">
        <v>256</v>
      </c>
      <c r="AB80" s="190"/>
    </row>
    <row r="81" spans="1:28" s="105" customFormat="1" ht="13.5" customHeight="1">
      <c r="A81" s="101" t="s">
        <v>34</v>
      </c>
      <c r="B81" s="102" t="s">
        <v>402</v>
      </c>
      <c r="C81" s="101" t="s">
        <v>403</v>
      </c>
      <c r="D81" s="103">
        <f>+SUM(E81,+I81)</f>
        <v>8256</v>
      </c>
      <c r="E81" s="103">
        <f>+SUM(G81,+H81)</f>
        <v>1799</v>
      </c>
      <c r="F81" s="104">
        <f>IF(D81&gt;0,E81/D81*100,"-")</f>
        <v>21.790213178294575</v>
      </c>
      <c r="G81" s="103">
        <v>1799</v>
      </c>
      <c r="H81" s="103">
        <v>0</v>
      </c>
      <c r="I81" s="103">
        <f>+SUM(K81,+M81,+O81)</f>
        <v>6457</v>
      </c>
      <c r="J81" s="104">
        <f>IF(D81&gt;0,I81/D81*100,"-")</f>
        <v>78.209786821705436</v>
      </c>
      <c r="K81" s="103">
        <v>2509</v>
      </c>
      <c r="L81" s="104">
        <f>IF(D81&gt;0,K81/D81*100,"-")</f>
        <v>30.390019379844961</v>
      </c>
      <c r="M81" s="103">
        <v>0</v>
      </c>
      <c r="N81" s="104">
        <f>IF(D81&gt;0,M81/D81*100,"-")</f>
        <v>0</v>
      </c>
      <c r="O81" s="103">
        <v>3948</v>
      </c>
      <c r="P81" s="103">
        <v>2106</v>
      </c>
      <c r="Q81" s="104">
        <f>IF(D81&gt;0,O81/D81*100,"-")</f>
        <v>47.819767441860463</v>
      </c>
      <c r="R81" s="103">
        <v>92</v>
      </c>
      <c r="S81" s="101" t="s">
        <v>257</v>
      </c>
      <c r="T81" s="101"/>
      <c r="U81" s="101"/>
      <c r="V81" s="101"/>
      <c r="W81" s="101" t="s">
        <v>257</v>
      </c>
      <c r="X81" s="101"/>
      <c r="Y81" s="101"/>
      <c r="Z81" s="101"/>
      <c r="AA81" s="189" t="s">
        <v>256</v>
      </c>
      <c r="AB81" s="190"/>
    </row>
    <row r="82" spans="1:28" s="105" customFormat="1" ht="13.5" customHeight="1">
      <c r="A82" s="101" t="s">
        <v>34</v>
      </c>
      <c r="B82" s="102" t="s">
        <v>404</v>
      </c>
      <c r="C82" s="101" t="s">
        <v>405</v>
      </c>
      <c r="D82" s="103">
        <f>+SUM(E82,+I82)</f>
        <v>2458</v>
      </c>
      <c r="E82" s="103">
        <f>+SUM(G82,+H82)</f>
        <v>219</v>
      </c>
      <c r="F82" s="104">
        <f>IF(D82&gt;0,E82/D82*100,"-")</f>
        <v>8.909682668836453</v>
      </c>
      <c r="G82" s="103">
        <v>219</v>
      </c>
      <c r="H82" s="103">
        <v>0</v>
      </c>
      <c r="I82" s="103">
        <f>+SUM(K82,+M82,+O82)</f>
        <v>2239</v>
      </c>
      <c r="J82" s="104">
        <f>IF(D82&gt;0,I82/D82*100,"-")</f>
        <v>91.090317331163547</v>
      </c>
      <c r="K82" s="103">
        <v>1858</v>
      </c>
      <c r="L82" s="104">
        <f>IF(D82&gt;0,K82/D82*100,"-")</f>
        <v>75.58991049633849</v>
      </c>
      <c r="M82" s="103">
        <v>0</v>
      </c>
      <c r="N82" s="104">
        <f>IF(D82&gt;0,M82/D82*100,"-")</f>
        <v>0</v>
      </c>
      <c r="O82" s="103">
        <v>381</v>
      </c>
      <c r="P82" s="103">
        <v>361</v>
      </c>
      <c r="Q82" s="104">
        <f>IF(D82&gt;0,O82/D82*100,"-")</f>
        <v>15.500406834825062</v>
      </c>
      <c r="R82" s="103">
        <v>15</v>
      </c>
      <c r="S82" s="101" t="s">
        <v>257</v>
      </c>
      <c r="T82" s="101"/>
      <c r="U82" s="101"/>
      <c r="V82" s="101"/>
      <c r="W82" s="101" t="s">
        <v>257</v>
      </c>
      <c r="X82" s="101"/>
      <c r="Y82" s="101"/>
      <c r="Z82" s="101"/>
      <c r="AA82" s="189" t="s">
        <v>256</v>
      </c>
      <c r="AB82" s="190"/>
    </row>
    <row r="83" spans="1:28" s="105" customFormat="1" ht="13.5" customHeight="1">
      <c r="A83" s="101" t="s">
        <v>34</v>
      </c>
      <c r="B83" s="102" t="s">
        <v>406</v>
      </c>
      <c r="C83" s="101" t="s">
        <v>407</v>
      </c>
      <c r="D83" s="103">
        <f>+SUM(E83,+I83)</f>
        <v>11056</v>
      </c>
      <c r="E83" s="103">
        <f>+SUM(G83,+H83)</f>
        <v>943</v>
      </c>
      <c r="F83" s="104">
        <f>IF(D83&gt;0,E83/D83*100,"-")</f>
        <v>8.5293053545586108</v>
      </c>
      <c r="G83" s="103">
        <v>943</v>
      </c>
      <c r="H83" s="103">
        <v>0</v>
      </c>
      <c r="I83" s="103">
        <f>+SUM(K83,+M83,+O83)</f>
        <v>10113</v>
      </c>
      <c r="J83" s="104">
        <f>IF(D83&gt;0,I83/D83*100,"-")</f>
        <v>91.470694645441384</v>
      </c>
      <c r="K83" s="103">
        <v>6018</v>
      </c>
      <c r="L83" s="104">
        <f>IF(D83&gt;0,K83/D83*100,"-")</f>
        <v>54.43198263386396</v>
      </c>
      <c r="M83" s="103">
        <v>0</v>
      </c>
      <c r="N83" s="104">
        <f>IF(D83&gt;0,M83/D83*100,"-")</f>
        <v>0</v>
      </c>
      <c r="O83" s="103">
        <v>4095</v>
      </c>
      <c r="P83" s="103">
        <v>4065</v>
      </c>
      <c r="Q83" s="104">
        <f>IF(D83&gt;0,O83/D83*100,"-")</f>
        <v>37.038712011577424</v>
      </c>
      <c r="R83" s="103">
        <v>61</v>
      </c>
      <c r="S83" s="101" t="s">
        <v>257</v>
      </c>
      <c r="T83" s="101"/>
      <c r="U83" s="101"/>
      <c r="V83" s="101"/>
      <c r="W83" s="101" t="s">
        <v>257</v>
      </c>
      <c r="X83" s="101"/>
      <c r="Y83" s="101"/>
      <c r="Z83" s="101"/>
      <c r="AA83" s="189" t="s">
        <v>256</v>
      </c>
      <c r="AB83" s="190"/>
    </row>
    <row r="84" spans="1:28" s="105" customFormat="1" ht="13.5" customHeight="1">
      <c r="A84" s="101" t="s">
        <v>34</v>
      </c>
      <c r="B84" s="102" t="s">
        <v>408</v>
      </c>
      <c r="C84" s="101" t="s">
        <v>409</v>
      </c>
      <c r="D84" s="103">
        <f>+SUM(E84,+I84)</f>
        <v>1707</v>
      </c>
      <c r="E84" s="103">
        <f>+SUM(G84,+H84)</f>
        <v>300</v>
      </c>
      <c r="F84" s="104">
        <f>IF(D84&gt;0,E84/D84*100,"-")</f>
        <v>17.574692442882249</v>
      </c>
      <c r="G84" s="103">
        <v>300</v>
      </c>
      <c r="H84" s="103">
        <v>0</v>
      </c>
      <c r="I84" s="103">
        <f>+SUM(K84,+M84,+O84)</f>
        <v>1407</v>
      </c>
      <c r="J84" s="104">
        <f>IF(D84&gt;0,I84/D84*100,"-")</f>
        <v>82.425307557117762</v>
      </c>
      <c r="K84" s="103">
        <v>0</v>
      </c>
      <c r="L84" s="104">
        <f>IF(D84&gt;0,K84/D84*100,"-")</f>
        <v>0</v>
      </c>
      <c r="M84" s="103">
        <v>0</v>
      </c>
      <c r="N84" s="104">
        <f>IF(D84&gt;0,M84/D84*100,"-")</f>
        <v>0</v>
      </c>
      <c r="O84" s="103">
        <v>1407</v>
      </c>
      <c r="P84" s="103">
        <v>1407</v>
      </c>
      <c r="Q84" s="104">
        <f>IF(D84&gt;0,O84/D84*100,"-")</f>
        <v>82.425307557117762</v>
      </c>
      <c r="R84" s="103">
        <v>17</v>
      </c>
      <c r="S84" s="101" t="s">
        <v>257</v>
      </c>
      <c r="T84" s="101"/>
      <c r="U84" s="101"/>
      <c r="V84" s="101"/>
      <c r="W84" s="101" t="s">
        <v>257</v>
      </c>
      <c r="X84" s="101"/>
      <c r="Y84" s="101"/>
      <c r="Z84" s="101"/>
      <c r="AA84" s="189" t="s">
        <v>256</v>
      </c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84">
    <sortCondition ref="A8:A84"/>
    <sortCondition ref="B8:B84"/>
    <sortCondition ref="C8:C8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長野県</v>
      </c>
      <c r="B7" s="107" t="str">
        <f>水洗化人口等!B7</f>
        <v>20000</v>
      </c>
      <c r="C7" s="106" t="s">
        <v>200</v>
      </c>
      <c r="D7" s="108">
        <f>SUM(E7,+H7,+K7)</f>
        <v>293820</v>
      </c>
      <c r="E7" s="108">
        <f>SUM(F7:G7)</f>
        <v>267</v>
      </c>
      <c r="F7" s="108">
        <f>SUM(F$8:F$207)</f>
        <v>53</v>
      </c>
      <c r="G7" s="108">
        <f>SUM(G$8:G$207)</f>
        <v>214</v>
      </c>
      <c r="H7" s="108">
        <f>SUM(I7:J7)</f>
        <v>51243</v>
      </c>
      <c r="I7" s="108">
        <f>SUM(I$8:I$207)</f>
        <v>32172</v>
      </c>
      <c r="J7" s="108">
        <f>SUM(J$8:J$207)</f>
        <v>19071</v>
      </c>
      <c r="K7" s="108">
        <f>SUM(L7:M7)</f>
        <v>242310</v>
      </c>
      <c r="L7" s="108">
        <f>SUM(L$8:L$207)</f>
        <v>118898</v>
      </c>
      <c r="M7" s="108">
        <f>SUM(M$8:M$207)</f>
        <v>123412</v>
      </c>
      <c r="N7" s="108">
        <f>SUM(O7,+V7,+AC7)</f>
        <v>294499</v>
      </c>
      <c r="O7" s="108">
        <f>SUM(P7:U7)</f>
        <v>151123</v>
      </c>
      <c r="P7" s="108">
        <f t="shared" ref="P7:U7" si="0">SUM(P$8:P$207)</f>
        <v>138331</v>
      </c>
      <c r="Q7" s="108">
        <f t="shared" si="0"/>
        <v>0</v>
      </c>
      <c r="R7" s="108">
        <f t="shared" si="0"/>
        <v>0</v>
      </c>
      <c r="S7" s="108">
        <f t="shared" si="0"/>
        <v>12792</v>
      </c>
      <c r="T7" s="108">
        <f t="shared" si="0"/>
        <v>0</v>
      </c>
      <c r="U7" s="108">
        <f t="shared" si="0"/>
        <v>0</v>
      </c>
      <c r="V7" s="108">
        <f>SUM(W7:AB7)</f>
        <v>142697</v>
      </c>
      <c r="W7" s="108">
        <f t="shared" ref="W7:AB7" si="1">SUM(W$8:W$207)</f>
        <v>134743</v>
      </c>
      <c r="X7" s="108">
        <f t="shared" si="1"/>
        <v>0</v>
      </c>
      <c r="Y7" s="108">
        <f t="shared" si="1"/>
        <v>0</v>
      </c>
      <c r="Z7" s="108">
        <f t="shared" si="1"/>
        <v>7954</v>
      </c>
      <c r="AA7" s="108">
        <f t="shared" si="1"/>
        <v>0</v>
      </c>
      <c r="AB7" s="108">
        <f t="shared" si="1"/>
        <v>0</v>
      </c>
      <c r="AC7" s="108">
        <f>SUM(AD7:AE7)</f>
        <v>679</v>
      </c>
      <c r="AD7" s="108">
        <f>SUM(AD$8:AD$207)</f>
        <v>480</v>
      </c>
      <c r="AE7" s="108">
        <f>SUM(AE$8:AE$207)</f>
        <v>199</v>
      </c>
      <c r="AF7" s="108">
        <f>SUM(AG7:AI7)</f>
        <v>8835</v>
      </c>
      <c r="AG7" s="108">
        <f>SUM(AG$8:AG$207)</f>
        <v>8835</v>
      </c>
      <c r="AH7" s="108">
        <f>SUM(AH$8:AH$207)</f>
        <v>0</v>
      </c>
      <c r="AI7" s="108">
        <f>SUM(AI$8:AI$207)</f>
        <v>0</v>
      </c>
      <c r="AJ7" s="108">
        <f>SUM(AK7:AS7)</f>
        <v>10749</v>
      </c>
      <c r="AK7" s="108">
        <f t="shared" ref="AK7:AS7" si="2">SUM(AK$8:AK$207)</f>
        <v>1517</v>
      </c>
      <c r="AL7" s="108">
        <f t="shared" si="2"/>
        <v>1041</v>
      </c>
      <c r="AM7" s="108">
        <f t="shared" si="2"/>
        <v>1516</v>
      </c>
      <c r="AN7" s="108">
        <f t="shared" si="2"/>
        <v>1929</v>
      </c>
      <c r="AO7" s="108">
        <f t="shared" si="2"/>
        <v>0</v>
      </c>
      <c r="AP7" s="108">
        <f t="shared" si="2"/>
        <v>2400</v>
      </c>
      <c r="AQ7" s="108">
        <f t="shared" si="2"/>
        <v>672</v>
      </c>
      <c r="AR7" s="108">
        <f t="shared" si="2"/>
        <v>6</v>
      </c>
      <c r="AS7" s="108">
        <f t="shared" si="2"/>
        <v>1668</v>
      </c>
      <c r="AT7" s="108">
        <f>SUM(AU7:AY7)</f>
        <v>870</v>
      </c>
      <c r="AU7" s="108">
        <f>SUM(AU$8:AU$207)</f>
        <v>354</v>
      </c>
      <c r="AV7" s="108">
        <f>SUM(AV$8:AV$207)</f>
        <v>290</v>
      </c>
      <c r="AW7" s="108">
        <f>SUM(AW$8:AW$207)</f>
        <v>226</v>
      </c>
      <c r="AX7" s="108">
        <f>SUM(AX$8:AX$207)</f>
        <v>0</v>
      </c>
      <c r="AY7" s="108">
        <f>SUM(AY$8:AY$207)</f>
        <v>0</v>
      </c>
      <c r="AZ7" s="108">
        <f>SUM(BA7:BC7)</f>
        <v>1068</v>
      </c>
      <c r="BA7" s="108">
        <f>SUM(BA$8:BA$207)</f>
        <v>1068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34</v>
      </c>
      <c r="B8" s="113" t="s">
        <v>254</v>
      </c>
      <c r="C8" s="101" t="s">
        <v>255</v>
      </c>
      <c r="D8" s="103">
        <f>SUM(E8,+H8,+K8)</f>
        <v>31519</v>
      </c>
      <c r="E8" s="103">
        <f>SUM(F8:G8)</f>
        <v>0</v>
      </c>
      <c r="F8" s="103">
        <v>0</v>
      </c>
      <c r="G8" s="103">
        <v>0</v>
      </c>
      <c r="H8" s="103">
        <f>SUM(I8:J8)</f>
        <v>25781</v>
      </c>
      <c r="I8" s="103">
        <v>20461</v>
      </c>
      <c r="J8" s="103">
        <v>5320</v>
      </c>
      <c r="K8" s="103">
        <f>SUM(L8:M8)</f>
        <v>5738</v>
      </c>
      <c r="L8" s="103">
        <v>0</v>
      </c>
      <c r="M8" s="103">
        <v>5738</v>
      </c>
      <c r="N8" s="103">
        <f>SUM(O8,+V8,+AC8)</f>
        <v>31519</v>
      </c>
      <c r="O8" s="103">
        <f>SUM(P8:U8)</f>
        <v>20461</v>
      </c>
      <c r="P8" s="103">
        <v>19330</v>
      </c>
      <c r="Q8" s="103">
        <v>0</v>
      </c>
      <c r="R8" s="103">
        <v>0</v>
      </c>
      <c r="S8" s="103">
        <v>1131</v>
      </c>
      <c r="T8" s="103">
        <v>0</v>
      </c>
      <c r="U8" s="103">
        <v>0</v>
      </c>
      <c r="V8" s="103">
        <f>SUM(W8:AB8)</f>
        <v>11058</v>
      </c>
      <c r="W8" s="103">
        <v>10753</v>
      </c>
      <c r="X8" s="103">
        <v>0</v>
      </c>
      <c r="Y8" s="103">
        <v>0</v>
      </c>
      <c r="Z8" s="103">
        <v>305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663</v>
      </c>
      <c r="AG8" s="103">
        <v>663</v>
      </c>
      <c r="AH8" s="103">
        <v>0</v>
      </c>
      <c r="AI8" s="103">
        <v>0</v>
      </c>
      <c r="AJ8" s="103">
        <f>SUM(AK8:AS8)</f>
        <v>733</v>
      </c>
      <c r="AK8" s="103">
        <v>0</v>
      </c>
      <c r="AL8" s="103">
        <v>70</v>
      </c>
      <c r="AM8" s="103">
        <v>51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612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34</v>
      </c>
      <c r="B9" s="113" t="s">
        <v>258</v>
      </c>
      <c r="C9" s="101" t="s">
        <v>259</v>
      </c>
      <c r="D9" s="103">
        <f>SUM(E9,+H9,+K9)</f>
        <v>8935</v>
      </c>
      <c r="E9" s="103">
        <f>SUM(F9:G9)</f>
        <v>27</v>
      </c>
      <c r="F9" s="103">
        <v>27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8908</v>
      </c>
      <c r="L9" s="103">
        <v>4760</v>
      </c>
      <c r="M9" s="103">
        <v>4148</v>
      </c>
      <c r="N9" s="103">
        <f>SUM(O9,+V9,+AC9)</f>
        <v>8935</v>
      </c>
      <c r="O9" s="103">
        <f>SUM(P9:U9)</f>
        <v>4787</v>
      </c>
      <c r="P9" s="103">
        <v>4787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4148</v>
      </c>
      <c r="W9" s="103">
        <v>4148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308</v>
      </c>
      <c r="AG9" s="103">
        <v>308</v>
      </c>
      <c r="AH9" s="103">
        <v>0</v>
      </c>
      <c r="AI9" s="103">
        <v>0</v>
      </c>
      <c r="AJ9" s="103">
        <f>SUM(AK9:AS9)</f>
        <v>308</v>
      </c>
      <c r="AK9" s="103">
        <v>0</v>
      </c>
      <c r="AL9" s="103">
        <v>0</v>
      </c>
      <c r="AM9" s="103">
        <v>308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41</v>
      </c>
      <c r="AU9" s="103">
        <v>0</v>
      </c>
      <c r="AV9" s="103">
        <v>0</v>
      </c>
      <c r="AW9" s="103">
        <v>41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34</v>
      </c>
      <c r="B10" s="113" t="s">
        <v>260</v>
      </c>
      <c r="C10" s="101" t="s">
        <v>261</v>
      </c>
      <c r="D10" s="103">
        <f>SUM(E10,+H10,+K10)</f>
        <v>24807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24807</v>
      </c>
      <c r="L10" s="103">
        <v>10083</v>
      </c>
      <c r="M10" s="103">
        <v>14724</v>
      </c>
      <c r="N10" s="103">
        <f>SUM(O10,+V10,+AC10)</f>
        <v>24807</v>
      </c>
      <c r="O10" s="103">
        <f>SUM(P10:U10)</f>
        <v>10083</v>
      </c>
      <c r="P10" s="103">
        <v>10083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14724</v>
      </c>
      <c r="W10" s="103">
        <v>14724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48</v>
      </c>
      <c r="AG10" s="103">
        <v>48</v>
      </c>
      <c r="AH10" s="103">
        <v>0</v>
      </c>
      <c r="AI10" s="103">
        <v>0</v>
      </c>
      <c r="AJ10" s="103">
        <f>SUM(AK10:AS10)</f>
        <v>48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21</v>
      </c>
      <c r="AR10" s="103">
        <v>0</v>
      </c>
      <c r="AS10" s="103">
        <v>27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34</v>
      </c>
      <c r="B11" s="113" t="s">
        <v>262</v>
      </c>
      <c r="C11" s="101" t="s">
        <v>263</v>
      </c>
      <c r="D11" s="103">
        <f>SUM(E11,+H11,+K11)</f>
        <v>679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679</v>
      </c>
      <c r="L11" s="103">
        <v>591</v>
      </c>
      <c r="M11" s="103">
        <v>88</v>
      </c>
      <c r="N11" s="103">
        <f>SUM(O11,+V11,+AC11)</f>
        <v>679</v>
      </c>
      <c r="O11" s="103">
        <f>SUM(P11:U11)</f>
        <v>591</v>
      </c>
      <c r="P11" s="103">
        <v>591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88</v>
      </c>
      <c r="W11" s="103">
        <v>88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28</v>
      </c>
      <c r="AG11" s="103">
        <v>28</v>
      </c>
      <c r="AH11" s="103">
        <v>0</v>
      </c>
      <c r="AI11" s="103">
        <v>0</v>
      </c>
      <c r="AJ11" s="103">
        <f>SUM(AK11:AS11)</f>
        <v>28</v>
      </c>
      <c r="AK11" s="103">
        <v>0</v>
      </c>
      <c r="AL11" s="103">
        <v>0</v>
      </c>
      <c r="AM11" s="103">
        <v>0</v>
      </c>
      <c r="AN11" s="103">
        <v>28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34</v>
      </c>
      <c r="B12" s="113" t="s">
        <v>264</v>
      </c>
      <c r="C12" s="101" t="s">
        <v>265</v>
      </c>
      <c r="D12" s="103">
        <f>SUM(E12,+H12,+K12)</f>
        <v>11194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11194</v>
      </c>
      <c r="L12" s="103">
        <v>5891</v>
      </c>
      <c r="M12" s="103">
        <v>5303</v>
      </c>
      <c r="N12" s="103">
        <f>SUM(O12,+V12,+AC12)</f>
        <v>11205</v>
      </c>
      <c r="O12" s="103">
        <f>SUM(P12:U12)</f>
        <v>5891</v>
      </c>
      <c r="P12" s="103">
        <v>5891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5303</v>
      </c>
      <c r="W12" s="103">
        <v>5303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</v>
      </c>
      <c r="AD12" s="103">
        <v>11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34</v>
      </c>
      <c r="B13" s="113" t="s">
        <v>266</v>
      </c>
      <c r="C13" s="101" t="s">
        <v>267</v>
      </c>
      <c r="D13" s="103">
        <f>SUM(E13,+H13,+K13)</f>
        <v>2514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2514</v>
      </c>
      <c r="L13" s="103">
        <v>1986</v>
      </c>
      <c r="M13" s="103">
        <v>528</v>
      </c>
      <c r="N13" s="103">
        <f>SUM(O13,+V13,+AC13)</f>
        <v>2514</v>
      </c>
      <c r="O13" s="103">
        <f>SUM(P13:U13)</f>
        <v>1986</v>
      </c>
      <c r="P13" s="103">
        <v>0</v>
      </c>
      <c r="Q13" s="103">
        <v>0</v>
      </c>
      <c r="R13" s="103">
        <v>0</v>
      </c>
      <c r="S13" s="103">
        <v>1986</v>
      </c>
      <c r="T13" s="103">
        <v>0</v>
      </c>
      <c r="U13" s="103">
        <v>0</v>
      </c>
      <c r="V13" s="103">
        <f>SUM(W13:AB13)</f>
        <v>528</v>
      </c>
      <c r="W13" s="103">
        <v>0</v>
      </c>
      <c r="X13" s="103">
        <v>0</v>
      </c>
      <c r="Y13" s="103">
        <v>0</v>
      </c>
      <c r="Z13" s="103">
        <v>528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34</v>
      </c>
      <c r="B14" s="113" t="s">
        <v>268</v>
      </c>
      <c r="C14" s="101" t="s">
        <v>269</v>
      </c>
      <c r="D14" s="103">
        <f>SUM(E14,+H14,+K14)</f>
        <v>5131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5131</v>
      </c>
      <c r="L14" s="103">
        <v>4449</v>
      </c>
      <c r="M14" s="103">
        <v>682</v>
      </c>
      <c r="N14" s="103">
        <f>SUM(O14,+V14,+AC14)</f>
        <v>5131</v>
      </c>
      <c r="O14" s="103">
        <f>SUM(P14:U14)</f>
        <v>4449</v>
      </c>
      <c r="P14" s="103">
        <v>0</v>
      </c>
      <c r="Q14" s="103">
        <v>0</v>
      </c>
      <c r="R14" s="103">
        <v>0</v>
      </c>
      <c r="S14" s="103">
        <v>4449</v>
      </c>
      <c r="T14" s="103">
        <v>0</v>
      </c>
      <c r="U14" s="103">
        <v>0</v>
      </c>
      <c r="V14" s="103">
        <f>SUM(W14:AB14)</f>
        <v>682</v>
      </c>
      <c r="W14" s="103">
        <v>0</v>
      </c>
      <c r="X14" s="103">
        <v>0</v>
      </c>
      <c r="Y14" s="103">
        <v>0</v>
      </c>
      <c r="Z14" s="103">
        <v>682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34</v>
      </c>
      <c r="B15" s="113" t="s">
        <v>270</v>
      </c>
      <c r="C15" s="101" t="s">
        <v>271</v>
      </c>
      <c r="D15" s="103">
        <f>SUM(E15,+H15,+K15)</f>
        <v>12581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12581</v>
      </c>
      <c r="L15" s="103">
        <v>6506</v>
      </c>
      <c r="M15" s="103">
        <v>6075</v>
      </c>
      <c r="N15" s="103">
        <f>SUM(O15,+V15,+AC15)</f>
        <v>12581</v>
      </c>
      <c r="O15" s="103">
        <f>SUM(P15:U15)</f>
        <v>6506</v>
      </c>
      <c r="P15" s="103">
        <v>6506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6075</v>
      </c>
      <c r="W15" s="103">
        <v>6075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34</v>
      </c>
      <c r="AG15" s="103">
        <v>34</v>
      </c>
      <c r="AH15" s="103">
        <v>0</v>
      </c>
      <c r="AI15" s="103">
        <v>0</v>
      </c>
      <c r="AJ15" s="103">
        <f>SUM(AK15:AS15)</f>
        <v>34</v>
      </c>
      <c r="AK15" s="103">
        <v>0</v>
      </c>
      <c r="AL15" s="103">
        <v>0</v>
      </c>
      <c r="AM15" s="103">
        <v>34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34</v>
      </c>
      <c r="B16" s="113" t="s">
        <v>272</v>
      </c>
      <c r="C16" s="101" t="s">
        <v>273</v>
      </c>
      <c r="D16" s="103">
        <f>SUM(E16,+H16,+K16)</f>
        <v>17835</v>
      </c>
      <c r="E16" s="103">
        <f>SUM(F16:G16)</f>
        <v>26</v>
      </c>
      <c r="F16" s="103">
        <v>26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17809</v>
      </c>
      <c r="L16" s="103">
        <v>6454</v>
      </c>
      <c r="M16" s="103">
        <v>11355</v>
      </c>
      <c r="N16" s="103">
        <f>SUM(O16,+V16,+AC16)</f>
        <v>17835</v>
      </c>
      <c r="O16" s="103">
        <f>SUM(P16:U16)</f>
        <v>6480</v>
      </c>
      <c r="P16" s="103">
        <v>6480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11355</v>
      </c>
      <c r="W16" s="103">
        <v>11355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8</v>
      </c>
      <c r="AG16" s="103">
        <v>8</v>
      </c>
      <c r="AH16" s="103">
        <v>0</v>
      </c>
      <c r="AI16" s="103">
        <v>0</v>
      </c>
      <c r="AJ16" s="103">
        <f>SUM(AK16:AS16)</f>
        <v>797</v>
      </c>
      <c r="AK16" s="103">
        <v>0</v>
      </c>
      <c r="AL16" s="103">
        <v>789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8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789</v>
      </c>
      <c r="BA16" s="103">
        <v>789</v>
      </c>
      <c r="BB16" s="103">
        <v>0</v>
      </c>
      <c r="BC16" s="103">
        <v>0</v>
      </c>
    </row>
    <row r="17" spans="1:55" s="105" customFormat="1" ht="13.5" customHeight="1">
      <c r="A17" s="115" t="s">
        <v>34</v>
      </c>
      <c r="B17" s="113" t="s">
        <v>274</v>
      </c>
      <c r="C17" s="101" t="s">
        <v>275</v>
      </c>
      <c r="D17" s="103">
        <f>SUM(E17,+H17,+K17)</f>
        <v>4409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4409</v>
      </c>
      <c r="L17" s="103">
        <v>2831</v>
      </c>
      <c r="M17" s="103">
        <v>1578</v>
      </c>
      <c r="N17" s="103">
        <f>SUM(O17,+V17,+AC17)</f>
        <v>4439</v>
      </c>
      <c r="O17" s="103">
        <f>SUM(P17:U17)</f>
        <v>2831</v>
      </c>
      <c r="P17" s="103">
        <v>2831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1578</v>
      </c>
      <c r="W17" s="103">
        <v>1578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30</v>
      </c>
      <c r="AD17" s="103">
        <v>30</v>
      </c>
      <c r="AE17" s="103">
        <v>0</v>
      </c>
      <c r="AF17" s="103">
        <f>SUM(AG17:AI17)</f>
        <v>207</v>
      </c>
      <c r="AG17" s="103">
        <v>207</v>
      </c>
      <c r="AH17" s="103">
        <v>0</v>
      </c>
      <c r="AI17" s="103">
        <v>0</v>
      </c>
      <c r="AJ17" s="103">
        <f>SUM(AK17:AS17)</f>
        <v>207</v>
      </c>
      <c r="AK17" s="103">
        <v>0</v>
      </c>
      <c r="AL17" s="103">
        <v>0</v>
      </c>
      <c r="AM17" s="103">
        <v>6</v>
      </c>
      <c r="AN17" s="103">
        <v>0</v>
      </c>
      <c r="AO17" s="103">
        <v>0</v>
      </c>
      <c r="AP17" s="103">
        <v>0</v>
      </c>
      <c r="AQ17" s="103">
        <v>183</v>
      </c>
      <c r="AR17" s="103">
        <v>0</v>
      </c>
      <c r="AS17" s="103">
        <v>18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34</v>
      </c>
      <c r="B18" s="113" t="s">
        <v>276</v>
      </c>
      <c r="C18" s="101" t="s">
        <v>277</v>
      </c>
      <c r="D18" s="103">
        <f>SUM(E18,+H18,+K18)</f>
        <v>5770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5770</v>
      </c>
      <c r="L18" s="103">
        <v>3589</v>
      </c>
      <c r="M18" s="103">
        <v>2181</v>
      </c>
      <c r="N18" s="103">
        <f>SUM(O18,+V18,+AC18)</f>
        <v>5770</v>
      </c>
      <c r="O18" s="103">
        <f>SUM(P18:U18)</f>
        <v>3589</v>
      </c>
      <c r="P18" s="103">
        <v>3589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2181</v>
      </c>
      <c r="W18" s="103">
        <v>2181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1810</v>
      </c>
      <c r="AG18" s="103">
        <v>1810</v>
      </c>
      <c r="AH18" s="103">
        <v>0</v>
      </c>
      <c r="AI18" s="103">
        <v>0</v>
      </c>
      <c r="AJ18" s="103">
        <f>SUM(AK18:AS18)</f>
        <v>1810</v>
      </c>
      <c r="AK18" s="103">
        <v>0</v>
      </c>
      <c r="AL18" s="103">
        <v>0</v>
      </c>
      <c r="AM18" s="103">
        <v>104</v>
      </c>
      <c r="AN18" s="103">
        <v>1706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10</v>
      </c>
      <c r="AU18" s="103">
        <v>0</v>
      </c>
      <c r="AV18" s="103">
        <v>0</v>
      </c>
      <c r="AW18" s="103">
        <v>10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34</v>
      </c>
      <c r="B19" s="113" t="s">
        <v>278</v>
      </c>
      <c r="C19" s="101" t="s">
        <v>279</v>
      </c>
      <c r="D19" s="103">
        <f>SUM(E19,+H19,+K19)</f>
        <v>8570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8570</v>
      </c>
      <c r="L19" s="103">
        <v>4728</v>
      </c>
      <c r="M19" s="103">
        <v>3842</v>
      </c>
      <c r="N19" s="103">
        <f>SUM(O19,+V19,+AC19)</f>
        <v>8570</v>
      </c>
      <c r="O19" s="103">
        <f>SUM(P19:U19)</f>
        <v>4728</v>
      </c>
      <c r="P19" s="103">
        <v>4728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3842</v>
      </c>
      <c r="W19" s="103">
        <v>3842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18</v>
      </c>
      <c r="AG19" s="103">
        <v>18</v>
      </c>
      <c r="AH19" s="103">
        <v>0</v>
      </c>
      <c r="AI19" s="103">
        <v>0</v>
      </c>
      <c r="AJ19" s="103">
        <f>SUM(AK19:AS19)</f>
        <v>18</v>
      </c>
      <c r="AK19" s="103">
        <v>18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18</v>
      </c>
      <c r="AU19" s="103">
        <v>18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34</v>
      </c>
      <c r="B20" s="113" t="s">
        <v>280</v>
      </c>
      <c r="C20" s="101" t="s">
        <v>281</v>
      </c>
      <c r="D20" s="103">
        <f>SUM(E20,+H20,+K20)</f>
        <v>2658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2658</v>
      </c>
      <c r="L20" s="103">
        <v>1130</v>
      </c>
      <c r="M20" s="103">
        <v>1528</v>
      </c>
      <c r="N20" s="103">
        <f>SUM(O20,+V20,+AC20)</f>
        <v>2658</v>
      </c>
      <c r="O20" s="103">
        <f>SUM(P20:U20)</f>
        <v>1130</v>
      </c>
      <c r="P20" s="103">
        <v>1130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1528</v>
      </c>
      <c r="W20" s="103">
        <v>1528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7</v>
      </c>
      <c r="AG20" s="103">
        <v>7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7</v>
      </c>
      <c r="AU20" s="103">
        <v>7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34</v>
      </c>
      <c r="B21" s="113" t="s">
        <v>282</v>
      </c>
      <c r="C21" s="101" t="s">
        <v>283</v>
      </c>
      <c r="D21" s="103">
        <f>SUM(E21,+H21,+K21)</f>
        <v>4769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4769</v>
      </c>
      <c r="L21" s="103">
        <v>2813</v>
      </c>
      <c r="M21" s="103">
        <v>1956</v>
      </c>
      <c r="N21" s="103">
        <f>SUM(O21,+V21,+AC21)</f>
        <v>4769</v>
      </c>
      <c r="O21" s="103">
        <f>SUM(P21:U21)</f>
        <v>2813</v>
      </c>
      <c r="P21" s="103">
        <v>0</v>
      </c>
      <c r="Q21" s="103">
        <v>0</v>
      </c>
      <c r="R21" s="103">
        <v>0</v>
      </c>
      <c r="S21" s="103">
        <v>2813</v>
      </c>
      <c r="T21" s="103">
        <v>0</v>
      </c>
      <c r="U21" s="103">
        <v>0</v>
      </c>
      <c r="V21" s="103">
        <f>SUM(W21:AB21)</f>
        <v>1956</v>
      </c>
      <c r="W21" s="103">
        <v>0</v>
      </c>
      <c r="X21" s="103">
        <v>0</v>
      </c>
      <c r="Y21" s="103">
        <v>0</v>
      </c>
      <c r="Z21" s="103">
        <v>1956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34</v>
      </c>
      <c r="B22" s="113" t="s">
        <v>284</v>
      </c>
      <c r="C22" s="101" t="s">
        <v>285</v>
      </c>
      <c r="D22" s="103">
        <f>SUM(E22,+H22,+K22)</f>
        <v>5731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5731</v>
      </c>
      <c r="L22" s="103">
        <v>1596</v>
      </c>
      <c r="M22" s="103">
        <v>4135</v>
      </c>
      <c r="N22" s="103">
        <f>SUM(O22,+V22,+AC22)</f>
        <v>5731</v>
      </c>
      <c r="O22" s="103">
        <f>SUM(P22:U22)</f>
        <v>1596</v>
      </c>
      <c r="P22" s="103">
        <v>0</v>
      </c>
      <c r="Q22" s="103">
        <v>0</v>
      </c>
      <c r="R22" s="103">
        <v>0</v>
      </c>
      <c r="S22" s="103">
        <v>1596</v>
      </c>
      <c r="T22" s="103">
        <v>0</v>
      </c>
      <c r="U22" s="103">
        <v>0</v>
      </c>
      <c r="V22" s="103">
        <f>SUM(W22:AB22)</f>
        <v>4135</v>
      </c>
      <c r="W22" s="103">
        <v>0</v>
      </c>
      <c r="X22" s="103">
        <v>0</v>
      </c>
      <c r="Y22" s="103">
        <v>0</v>
      </c>
      <c r="Z22" s="103">
        <v>4135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34</v>
      </c>
      <c r="B23" s="113" t="s">
        <v>286</v>
      </c>
      <c r="C23" s="101" t="s">
        <v>287</v>
      </c>
      <c r="D23" s="103">
        <f>SUM(E23,+H23,+K23)</f>
        <v>19233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19233</v>
      </c>
      <c r="L23" s="103">
        <v>9444</v>
      </c>
      <c r="M23" s="103">
        <v>9789</v>
      </c>
      <c r="N23" s="103">
        <f>SUM(O23,+V23,+AC23)</f>
        <v>19233</v>
      </c>
      <c r="O23" s="103">
        <f>SUM(P23:U23)</f>
        <v>9444</v>
      </c>
      <c r="P23" s="103">
        <v>9444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9789</v>
      </c>
      <c r="W23" s="103">
        <v>9789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936</v>
      </c>
      <c r="AG23" s="103">
        <v>936</v>
      </c>
      <c r="AH23" s="103">
        <v>0</v>
      </c>
      <c r="AI23" s="103">
        <v>0</v>
      </c>
      <c r="AJ23" s="103">
        <f>SUM(AK23:AS23)</f>
        <v>936</v>
      </c>
      <c r="AK23" s="103">
        <v>3</v>
      </c>
      <c r="AL23" s="103">
        <v>0</v>
      </c>
      <c r="AM23" s="103">
        <v>4</v>
      </c>
      <c r="AN23" s="103">
        <v>0</v>
      </c>
      <c r="AO23" s="103">
        <v>0</v>
      </c>
      <c r="AP23" s="103">
        <v>922</v>
      </c>
      <c r="AQ23" s="103">
        <v>7</v>
      </c>
      <c r="AR23" s="103">
        <v>0</v>
      </c>
      <c r="AS23" s="103">
        <v>0</v>
      </c>
      <c r="AT23" s="103">
        <f>SUM(AU23:AY23)</f>
        <v>3</v>
      </c>
      <c r="AU23" s="103">
        <v>3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7</v>
      </c>
      <c r="BA23" s="103">
        <v>7</v>
      </c>
      <c r="BB23" s="103">
        <v>0</v>
      </c>
      <c r="BC23" s="103">
        <v>0</v>
      </c>
    </row>
    <row r="24" spans="1:55" s="105" customFormat="1" ht="13.5" customHeight="1">
      <c r="A24" s="115" t="s">
        <v>34</v>
      </c>
      <c r="B24" s="113" t="s">
        <v>288</v>
      </c>
      <c r="C24" s="101" t="s">
        <v>289</v>
      </c>
      <c r="D24" s="103">
        <f>SUM(E24,+H24,+K24)</f>
        <v>10842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10842</v>
      </c>
      <c r="L24" s="103">
        <v>7311</v>
      </c>
      <c r="M24" s="103">
        <v>3531</v>
      </c>
      <c r="N24" s="103">
        <f>SUM(O24,+V24,+AC24)</f>
        <v>10842</v>
      </c>
      <c r="O24" s="103">
        <f>SUM(P24:U24)</f>
        <v>7311</v>
      </c>
      <c r="P24" s="103">
        <v>7311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3531</v>
      </c>
      <c r="W24" s="103">
        <v>3531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14</v>
      </c>
      <c r="AG24" s="103">
        <v>14</v>
      </c>
      <c r="AH24" s="103">
        <v>0</v>
      </c>
      <c r="AI24" s="103">
        <v>0</v>
      </c>
      <c r="AJ24" s="103">
        <f>SUM(AK24:AS24)</f>
        <v>87</v>
      </c>
      <c r="AK24" s="103">
        <v>0</v>
      </c>
      <c r="AL24" s="103">
        <v>73</v>
      </c>
      <c r="AM24" s="103">
        <v>14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34</v>
      </c>
      <c r="B25" s="113" t="s">
        <v>290</v>
      </c>
      <c r="C25" s="101" t="s">
        <v>291</v>
      </c>
      <c r="D25" s="103">
        <f>SUM(E25,+H25,+K25)</f>
        <v>3945</v>
      </c>
      <c r="E25" s="103">
        <f>SUM(F25:G25)</f>
        <v>0</v>
      </c>
      <c r="F25" s="103">
        <v>0</v>
      </c>
      <c r="G25" s="103">
        <v>0</v>
      </c>
      <c r="H25" s="103">
        <f>SUM(I25:J25)</f>
        <v>3945</v>
      </c>
      <c r="I25" s="103">
        <v>2451</v>
      </c>
      <c r="J25" s="103">
        <v>1494</v>
      </c>
      <c r="K25" s="103">
        <f>SUM(L25:M25)</f>
        <v>0</v>
      </c>
      <c r="L25" s="103">
        <v>0</v>
      </c>
      <c r="M25" s="103">
        <v>0</v>
      </c>
      <c r="N25" s="103">
        <f>SUM(O25,+V25,+AC25)</f>
        <v>3945</v>
      </c>
      <c r="O25" s="103">
        <f>SUM(P25:U25)</f>
        <v>2451</v>
      </c>
      <c r="P25" s="103">
        <v>2451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1494</v>
      </c>
      <c r="W25" s="103">
        <v>1494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1141</v>
      </c>
      <c r="AG25" s="103">
        <v>1141</v>
      </c>
      <c r="AH25" s="103">
        <v>0</v>
      </c>
      <c r="AI25" s="103">
        <v>0</v>
      </c>
      <c r="AJ25" s="103">
        <f>SUM(AK25:AS25)</f>
        <v>1141</v>
      </c>
      <c r="AK25" s="103">
        <v>0</v>
      </c>
      <c r="AL25" s="103">
        <v>0</v>
      </c>
      <c r="AM25" s="103">
        <v>5</v>
      </c>
      <c r="AN25" s="103">
        <v>0</v>
      </c>
      <c r="AO25" s="103">
        <v>0</v>
      </c>
      <c r="AP25" s="103">
        <v>1136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34</v>
      </c>
      <c r="B26" s="113" t="s">
        <v>292</v>
      </c>
      <c r="C26" s="101" t="s">
        <v>293</v>
      </c>
      <c r="D26" s="103">
        <f>SUM(E26,+H26,+K26)</f>
        <v>11477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11477</v>
      </c>
      <c r="L26" s="103">
        <v>6574</v>
      </c>
      <c r="M26" s="103">
        <v>4903</v>
      </c>
      <c r="N26" s="103">
        <f>SUM(O26,+V26,+AC26)</f>
        <v>11477</v>
      </c>
      <c r="O26" s="103">
        <f>SUM(P26:U26)</f>
        <v>6574</v>
      </c>
      <c r="P26" s="103">
        <v>6574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4903</v>
      </c>
      <c r="W26" s="103">
        <v>4903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623</v>
      </c>
      <c r="AG26" s="103">
        <v>623</v>
      </c>
      <c r="AH26" s="103">
        <v>0</v>
      </c>
      <c r="AI26" s="103">
        <v>0</v>
      </c>
      <c r="AJ26" s="103">
        <f>SUM(AK26:AS26)</f>
        <v>623</v>
      </c>
      <c r="AK26" s="103">
        <v>0</v>
      </c>
      <c r="AL26" s="103">
        <v>0</v>
      </c>
      <c r="AM26" s="103">
        <v>623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50</v>
      </c>
      <c r="AU26" s="103">
        <v>0</v>
      </c>
      <c r="AV26" s="103">
        <v>0</v>
      </c>
      <c r="AW26" s="103">
        <v>50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34</v>
      </c>
      <c r="B27" s="113" t="s">
        <v>294</v>
      </c>
      <c r="C27" s="101" t="s">
        <v>295</v>
      </c>
      <c r="D27" s="103">
        <f>SUM(E27,+H27,+K27)</f>
        <v>1597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1597</v>
      </c>
      <c r="L27" s="103">
        <v>1052</v>
      </c>
      <c r="M27" s="103">
        <v>545</v>
      </c>
      <c r="N27" s="103">
        <f>SUM(O27,+V27,+AC27)</f>
        <v>1597</v>
      </c>
      <c r="O27" s="103">
        <f>SUM(P27:U27)</f>
        <v>1052</v>
      </c>
      <c r="P27" s="103">
        <v>1052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545</v>
      </c>
      <c r="W27" s="103">
        <v>545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2</v>
      </c>
      <c r="AG27" s="103">
        <v>2</v>
      </c>
      <c r="AH27" s="103">
        <v>0</v>
      </c>
      <c r="AI27" s="103">
        <v>0</v>
      </c>
      <c r="AJ27" s="103">
        <f>SUM(AK27:AS27)</f>
        <v>2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2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2</v>
      </c>
      <c r="BA27" s="103">
        <v>2</v>
      </c>
      <c r="BB27" s="103">
        <v>0</v>
      </c>
      <c r="BC27" s="103">
        <v>0</v>
      </c>
    </row>
    <row r="28" spans="1:55" s="105" customFormat="1" ht="13.5" customHeight="1">
      <c r="A28" s="115" t="s">
        <v>34</v>
      </c>
      <c r="B28" s="113" t="s">
        <v>296</v>
      </c>
      <c r="C28" s="101" t="s">
        <v>297</v>
      </c>
      <c r="D28" s="103">
        <f>SUM(E28,+H28,+K28)</f>
        <v>927</v>
      </c>
      <c r="E28" s="103">
        <f>SUM(F28:G28)</f>
        <v>0</v>
      </c>
      <c r="F28" s="103">
        <v>0</v>
      </c>
      <c r="G28" s="103">
        <v>0</v>
      </c>
      <c r="H28" s="103">
        <f>SUM(I28:J28)</f>
        <v>927</v>
      </c>
      <c r="I28" s="103">
        <v>741</v>
      </c>
      <c r="J28" s="103">
        <v>186</v>
      </c>
      <c r="K28" s="103">
        <f>SUM(L28:M28)</f>
        <v>0</v>
      </c>
      <c r="L28" s="103">
        <v>0</v>
      </c>
      <c r="M28" s="103">
        <v>0</v>
      </c>
      <c r="N28" s="103">
        <f>SUM(O28,+V28,+AC28)</f>
        <v>927</v>
      </c>
      <c r="O28" s="103">
        <f>SUM(P28:U28)</f>
        <v>741</v>
      </c>
      <c r="P28" s="103">
        <v>741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186</v>
      </c>
      <c r="W28" s="103">
        <v>186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</v>
      </c>
      <c r="AG28" s="103">
        <v>1</v>
      </c>
      <c r="AH28" s="103">
        <v>0</v>
      </c>
      <c r="AI28" s="103">
        <v>0</v>
      </c>
      <c r="AJ28" s="103">
        <f>SUM(AK28:AS28)</f>
        <v>1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1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</v>
      </c>
      <c r="BA28" s="103">
        <v>1</v>
      </c>
      <c r="BB28" s="103">
        <v>0</v>
      </c>
      <c r="BC28" s="103">
        <v>0</v>
      </c>
    </row>
    <row r="29" spans="1:55" s="105" customFormat="1" ht="13.5" customHeight="1">
      <c r="A29" s="115" t="s">
        <v>34</v>
      </c>
      <c r="B29" s="113" t="s">
        <v>298</v>
      </c>
      <c r="C29" s="101" t="s">
        <v>299</v>
      </c>
      <c r="D29" s="103">
        <f>SUM(E29,+H29,+K29)</f>
        <v>1567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1567</v>
      </c>
      <c r="L29" s="103">
        <v>937</v>
      </c>
      <c r="M29" s="103">
        <v>630</v>
      </c>
      <c r="N29" s="103">
        <f>SUM(O29,+V29,+AC29)</f>
        <v>1567</v>
      </c>
      <c r="O29" s="103">
        <f>SUM(P29:U29)</f>
        <v>937</v>
      </c>
      <c r="P29" s="103">
        <v>937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630</v>
      </c>
      <c r="W29" s="103">
        <v>630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</v>
      </c>
      <c r="AG29" s="103">
        <v>1</v>
      </c>
      <c r="AH29" s="103">
        <v>0</v>
      </c>
      <c r="AI29" s="103">
        <v>0</v>
      </c>
      <c r="AJ29" s="103">
        <f>SUM(AK29:AS29)</f>
        <v>1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1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1</v>
      </c>
      <c r="BA29" s="103">
        <v>1</v>
      </c>
      <c r="BB29" s="103">
        <v>0</v>
      </c>
      <c r="BC29" s="103">
        <v>0</v>
      </c>
    </row>
    <row r="30" spans="1:55" s="105" customFormat="1" ht="13.5" customHeight="1">
      <c r="A30" s="115" t="s">
        <v>34</v>
      </c>
      <c r="B30" s="113" t="s">
        <v>300</v>
      </c>
      <c r="C30" s="101" t="s">
        <v>301</v>
      </c>
      <c r="D30" s="103">
        <f>SUM(E30,+H30,+K30)</f>
        <v>752</v>
      </c>
      <c r="E30" s="103">
        <f>SUM(F30:G30)</f>
        <v>0</v>
      </c>
      <c r="F30" s="103">
        <v>0</v>
      </c>
      <c r="G30" s="103">
        <v>0</v>
      </c>
      <c r="H30" s="103">
        <f>SUM(I30:J30)</f>
        <v>752</v>
      </c>
      <c r="I30" s="103">
        <v>122</v>
      </c>
      <c r="J30" s="103">
        <v>630</v>
      </c>
      <c r="K30" s="103">
        <f>SUM(L30:M30)</f>
        <v>0</v>
      </c>
      <c r="L30" s="103">
        <v>0</v>
      </c>
      <c r="M30" s="103">
        <v>0</v>
      </c>
      <c r="N30" s="103">
        <f>SUM(O30,+V30,+AC30)</f>
        <v>752</v>
      </c>
      <c r="O30" s="103">
        <f>SUM(P30:U30)</f>
        <v>122</v>
      </c>
      <c r="P30" s="103">
        <v>122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630</v>
      </c>
      <c r="W30" s="103">
        <v>630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0</v>
      </c>
      <c r="AG30" s="103">
        <v>0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34</v>
      </c>
      <c r="B31" s="113" t="s">
        <v>302</v>
      </c>
      <c r="C31" s="101" t="s">
        <v>303</v>
      </c>
      <c r="D31" s="103">
        <f>SUM(E31,+H31,+K31)</f>
        <v>390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390</v>
      </c>
      <c r="L31" s="103">
        <v>86</v>
      </c>
      <c r="M31" s="103">
        <v>304</v>
      </c>
      <c r="N31" s="103">
        <f>SUM(O31,+V31,+AC31)</f>
        <v>390</v>
      </c>
      <c r="O31" s="103">
        <f>SUM(P31:U31)</f>
        <v>86</v>
      </c>
      <c r="P31" s="103">
        <v>86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304</v>
      </c>
      <c r="W31" s="103">
        <v>304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1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1</v>
      </c>
      <c r="BA31" s="103">
        <v>1</v>
      </c>
      <c r="BB31" s="103">
        <v>0</v>
      </c>
      <c r="BC31" s="103">
        <v>0</v>
      </c>
    </row>
    <row r="32" spans="1:55" s="105" customFormat="1" ht="13.5" customHeight="1">
      <c r="A32" s="115" t="s">
        <v>34</v>
      </c>
      <c r="B32" s="113" t="s">
        <v>304</v>
      </c>
      <c r="C32" s="101" t="s">
        <v>305</v>
      </c>
      <c r="D32" s="103">
        <f>SUM(E32,+H32,+K32)</f>
        <v>2417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2417</v>
      </c>
      <c r="L32" s="103">
        <v>1608</v>
      </c>
      <c r="M32" s="103">
        <v>809</v>
      </c>
      <c r="N32" s="103">
        <f>SUM(O32,+V32,+AC32)</f>
        <v>2417</v>
      </c>
      <c r="O32" s="103">
        <f>SUM(P32:U32)</f>
        <v>1608</v>
      </c>
      <c r="P32" s="103">
        <v>1608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809</v>
      </c>
      <c r="W32" s="103">
        <v>809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</v>
      </c>
      <c r="AG32" s="103">
        <v>2</v>
      </c>
      <c r="AH32" s="103">
        <v>0</v>
      </c>
      <c r="AI32" s="103">
        <v>0</v>
      </c>
      <c r="AJ32" s="103">
        <f>SUM(AK32:AS32)</f>
        <v>1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1</v>
      </c>
      <c r="AR32" s="103">
        <v>0</v>
      </c>
      <c r="AS32" s="103">
        <v>0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34</v>
      </c>
      <c r="B33" s="113" t="s">
        <v>306</v>
      </c>
      <c r="C33" s="101" t="s">
        <v>307</v>
      </c>
      <c r="D33" s="103">
        <f>SUM(E33,+H33,+K33)</f>
        <v>10359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10359</v>
      </c>
      <c r="L33" s="103">
        <v>2394</v>
      </c>
      <c r="M33" s="103">
        <v>7965</v>
      </c>
      <c r="N33" s="103">
        <f>SUM(O33,+V33,+AC33)</f>
        <v>10359</v>
      </c>
      <c r="O33" s="103">
        <f>SUM(P33:U33)</f>
        <v>2394</v>
      </c>
      <c r="P33" s="103">
        <v>2394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7965</v>
      </c>
      <c r="W33" s="103">
        <v>7965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28</v>
      </c>
      <c r="AG33" s="103">
        <v>28</v>
      </c>
      <c r="AH33" s="103">
        <v>0</v>
      </c>
      <c r="AI33" s="103">
        <v>0</v>
      </c>
      <c r="AJ33" s="103">
        <f>SUM(AK33:AS33)</f>
        <v>28</v>
      </c>
      <c r="AK33" s="103">
        <v>0</v>
      </c>
      <c r="AL33" s="103">
        <v>0</v>
      </c>
      <c r="AM33" s="103">
        <v>28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36</v>
      </c>
      <c r="BA33" s="103">
        <v>36</v>
      </c>
      <c r="BB33" s="103">
        <v>0</v>
      </c>
      <c r="BC33" s="103">
        <v>0</v>
      </c>
    </row>
    <row r="34" spans="1:55" s="105" customFormat="1" ht="13.5" customHeight="1">
      <c r="A34" s="115" t="s">
        <v>34</v>
      </c>
      <c r="B34" s="113" t="s">
        <v>308</v>
      </c>
      <c r="C34" s="101" t="s">
        <v>309</v>
      </c>
      <c r="D34" s="103">
        <f>SUM(E34,+H34,+K34)</f>
        <v>2179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2179</v>
      </c>
      <c r="L34" s="103">
        <v>1368</v>
      </c>
      <c r="M34" s="103">
        <v>811</v>
      </c>
      <c r="N34" s="103">
        <f>SUM(O34,+V34,+AC34)</f>
        <v>2179</v>
      </c>
      <c r="O34" s="103">
        <f>SUM(P34:U34)</f>
        <v>1368</v>
      </c>
      <c r="P34" s="103">
        <v>1368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811</v>
      </c>
      <c r="W34" s="103">
        <v>811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6</v>
      </c>
      <c r="AG34" s="103">
        <v>6</v>
      </c>
      <c r="AH34" s="103">
        <v>0</v>
      </c>
      <c r="AI34" s="103">
        <v>0</v>
      </c>
      <c r="AJ34" s="103">
        <f>SUM(AK34:AS34)</f>
        <v>6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6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18</v>
      </c>
      <c r="BA34" s="103">
        <v>18</v>
      </c>
      <c r="BB34" s="103">
        <v>0</v>
      </c>
      <c r="BC34" s="103">
        <v>0</v>
      </c>
    </row>
    <row r="35" spans="1:55" s="105" customFormat="1" ht="13.5" customHeight="1">
      <c r="A35" s="115" t="s">
        <v>34</v>
      </c>
      <c r="B35" s="113" t="s">
        <v>310</v>
      </c>
      <c r="C35" s="101" t="s">
        <v>311</v>
      </c>
      <c r="D35" s="103">
        <f>SUM(E35,+H35,+K35)</f>
        <v>1185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1185</v>
      </c>
      <c r="L35" s="103">
        <v>874</v>
      </c>
      <c r="M35" s="103">
        <v>311</v>
      </c>
      <c r="N35" s="103">
        <f>SUM(O35,+V35,+AC35)</f>
        <v>1185</v>
      </c>
      <c r="O35" s="103">
        <f>SUM(P35:U35)</f>
        <v>874</v>
      </c>
      <c r="P35" s="103">
        <v>874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311</v>
      </c>
      <c r="W35" s="103">
        <v>311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343</v>
      </c>
      <c r="AG35" s="103">
        <v>343</v>
      </c>
      <c r="AH35" s="103">
        <v>0</v>
      </c>
      <c r="AI35" s="103">
        <v>0</v>
      </c>
      <c r="AJ35" s="103">
        <f>SUM(AK35:AS35)</f>
        <v>343</v>
      </c>
      <c r="AK35" s="103">
        <v>0</v>
      </c>
      <c r="AL35" s="103">
        <v>0</v>
      </c>
      <c r="AM35" s="103">
        <v>1</v>
      </c>
      <c r="AN35" s="103">
        <v>0</v>
      </c>
      <c r="AO35" s="103">
        <v>0</v>
      </c>
      <c r="AP35" s="103">
        <v>342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34</v>
      </c>
      <c r="B36" s="113" t="s">
        <v>312</v>
      </c>
      <c r="C36" s="101" t="s">
        <v>313</v>
      </c>
      <c r="D36" s="103">
        <f>SUM(E36,+H36,+K36)</f>
        <v>787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787</v>
      </c>
      <c r="L36" s="103">
        <v>683</v>
      </c>
      <c r="M36" s="103">
        <v>104</v>
      </c>
      <c r="N36" s="103">
        <f>SUM(O36,+V36,+AC36)</f>
        <v>787</v>
      </c>
      <c r="O36" s="103">
        <f>SUM(P36:U36)</f>
        <v>683</v>
      </c>
      <c r="P36" s="103">
        <v>683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104</v>
      </c>
      <c r="W36" s="103">
        <v>104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1</v>
      </c>
      <c r="AG36" s="103">
        <v>1</v>
      </c>
      <c r="AH36" s="103">
        <v>0</v>
      </c>
      <c r="AI36" s="103">
        <v>0</v>
      </c>
      <c r="AJ36" s="103">
        <f>SUM(AK36:AS36)</f>
        <v>1</v>
      </c>
      <c r="AK36" s="103">
        <v>1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1</v>
      </c>
      <c r="AU36" s="103">
        <v>1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1</v>
      </c>
      <c r="BA36" s="103">
        <v>1</v>
      </c>
      <c r="BB36" s="103">
        <v>0</v>
      </c>
      <c r="BC36" s="103">
        <v>0</v>
      </c>
    </row>
    <row r="37" spans="1:55" s="105" customFormat="1" ht="13.5" customHeight="1">
      <c r="A37" s="115" t="s">
        <v>34</v>
      </c>
      <c r="B37" s="113" t="s">
        <v>314</v>
      </c>
      <c r="C37" s="101" t="s">
        <v>315</v>
      </c>
      <c r="D37" s="103">
        <f>SUM(E37,+H37,+K37)</f>
        <v>1781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1781</v>
      </c>
      <c r="L37" s="103">
        <v>1534</v>
      </c>
      <c r="M37" s="103">
        <v>247</v>
      </c>
      <c r="N37" s="103">
        <f>SUM(O37,+V37,+AC37)</f>
        <v>1781</v>
      </c>
      <c r="O37" s="103">
        <f>SUM(P37:U37)</f>
        <v>1534</v>
      </c>
      <c r="P37" s="103">
        <v>1534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247</v>
      </c>
      <c r="W37" s="103">
        <v>247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34</v>
      </c>
      <c r="B38" s="113" t="s">
        <v>316</v>
      </c>
      <c r="C38" s="101" t="s">
        <v>317</v>
      </c>
      <c r="D38" s="103">
        <f>SUM(E38,+H38,+K38)</f>
        <v>283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283</v>
      </c>
      <c r="L38" s="103">
        <v>236</v>
      </c>
      <c r="M38" s="103">
        <v>47</v>
      </c>
      <c r="N38" s="103">
        <f>SUM(O38,+V38,+AC38)</f>
        <v>283</v>
      </c>
      <c r="O38" s="103">
        <f>SUM(P38:U38)</f>
        <v>236</v>
      </c>
      <c r="P38" s="103">
        <v>236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47</v>
      </c>
      <c r="W38" s="103">
        <v>47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11</v>
      </c>
      <c r="AG38" s="103">
        <v>11</v>
      </c>
      <c r="AH38" s="103">
        <v>0</v>
      </c>
      <c r="AI38" s="103">
        <v>0</v>
      </c>
      <c r="AJ38" s="103">
        <f>SUM(AK38:AS38)</f>
        <v>11</v>
      </c>
      <c r="AK38" s="103">
        <v>0</v>
      </c>
      <c r="AL38" s="103">
        <v>0</v>
      </c>
      <c r="AM38" s="103">
        <v>0</v>
      </c>
      <c r="AN38" s="103">
        <v>11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34</v>
      </c>
      <c r="B39" s="113" t="s">
        <v>318</v>
      </c>
      <c r="C39" s="101" t="s">
        <v>319</v>
      </c>
      <c r="D39" s="103">
        <f>SUM(E39,+H39,+K39)</f>
        <v>2568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2568</v>
      </c>
      <c r="L39" s="103">
        <v>2019</v>
      </c>
      <c r="M39" s="103">
        <v>549</v>
      </c>
      <c r="N39" s="103">
        <f>SUM(O39,+V39,+AC39)</f>
        <v>2568</v>
      </c>
      <c r="O39" s="103">
        <f>SUM(P39:U39)</f>
        <v>2019</v>
      </c>
      <c r="P39" s="103">
        <v>2019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549</v>
      </c>
      <c r="W39" s="103">
        <v>549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7</v>
      </c>
      <c r="AG39" s="103">
        <v>7</v>
      </c>
      <c r="AH39" s="103">
        <v>0</v>
      </c>
      <c r="AI39" s="103">
        <v>0</v>
      </c>
      <c r="AJ39" s="103">
        <f>SUM(AK39:AS39)</f>
        <v>355</v>
      </c>
      <c r="AK39" s="103">
        <v>355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7</v>
      </c>
      <c r="AU39" s="103">
        <v>7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34</v>
      </c>
      <c r="B40" s="113" t="s">
        <v>320</v>
      </c>
      <c r="C40" s="101" t="s">
        <v>321</v>
      </c>
      <c r="D40" s="103">
        <f>SUM(E40,+H40,+K40)</f>
        <v>2247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2247</v>
      </c>
      <c r="L40" s="103">
        <v>1885</v>
      </c>
      <c r="M40" s="103">
        <v>362</v>
      </c>
      <c r="N40" s="103">
        <f>SUM(O40,+V40,+AC40)</f>
        <v>2247</v>
      </c>
      <c r="O40" s="103">
        <f>SUM(P40:U40)</f>
        <v>1885</v>
      </c>
      <c r="P40" s="103">
        <v>1885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362</v>
      </c>
      <c r="W40" s="103">
        <v>362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</v>
      </c>
      <c r="AG40" s="103">
        <v>5</v>
      </c>
      <c r="AH40" s="103">
        <v>0</v>
      </c>
      <c r="AI40" s="103">
        <v>0</v>
      </c>
      <c r="AJ40" s="103">
        <f>SUM(AK40:AS40)</f>
        <v>236</v>
      </c>
      <c r="AK40" s="103">
        <v>236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5</v>
      </c>
      <c r="AU40" s="103">
        <v>5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34</v>
      </c>
      <c r="B41" s="113" t="s">
        <v>322</v>
      </c>
      <c r="C41" s="101" t="s">
        <v>323</v>
      </c>
      <c r="D41" s="103">
        <f>SUM(E41,+H41,+K41)</f>
        <v>1639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1639</v>
      </c>
      <c r="L41" s="103">
        <v>1289</v>
      </c>
      <c r="M41" s="103">
        <v>350</v>
      </c>
      <c r="N41" s="103">
        <f>SUM(O41,+V41,+AC41)</f>
        <v>1639</v>
      </c>
      <c r="O41" s="103">
        <f>SUM(P41:U41)</f>
        <v>1289</v>
      </c>
      <c r="P41" s="103">
        <v>1289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350</v>
      </c>
      <c r="W41" s="103">
        <v>350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66</v>
      </c>
      <c r="AG41" s="103">
        <v>66</v>
      </c>
      <c r="AH41" s="103">
        <v>0</v>
      </c>
      <c r="AI41" s="103">
        <v>0</v>
      </c>
      <c r="AJ41" s="103">
        <f>SUM(AK41:AS41)</f>
        <v>66</v>
      </c>
      <c r="AK41" s="103">
        <v>0</v>
      </c>
      <c r="AL41" s="103">
        <v>0</v>
      </c>
      <c r="AM41" s="103">
        <v>0</v>
      </c>
      <c r="AN41" s="103">
        <v>66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34</v>
      </c>
      <c r="B42" s="113" t="s">
        <v>324</v>
      </c>
      <c r="C42" s="101" t="s">
        <v>325</v>
      </c>
      <c r="D42" s="103">
        <f>SUM(E42,+H42,+K42)</f>
        <v>6548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6548</v>
      </c>
      <c r="L42" s="103">
        <v>3130</v>
      </c>
      <c r="M42" s="103">
        <v>3418</v>
      </c>
      <c r="N42" s="103">
        <f>SUM(O42,+V42,+AC42)</f>
        <v>6548</v>
      </c>
      <c r="O42" s="103">
        <f>SUM(P42:U42)</f>
        <v>3130</v>
      </c>
      <c r="P42" s="103">
        <v>3130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3418</v>
      </c>
      <c r="W42" s="103">
        <v>3418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290</v>
      </c>
      <c r="AG42" s="103">
        <v>290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290</v>
      </c>
      <c r="AU42" s="103">
        <v>0</v>
      </c>
      <c r="AV42" s="103">
        <v>290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34</v>
      </c>
      <c r="B43" s="113" t="s">
        <v>326</v>
      </c>
      <c r="C43" s="101" t="s">
        <v>327</v>
      </c>
      <c r="D43" s="103">
        <f>SUM(E43,+H43,+K43)</f>
        <v>2763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2763</v>
      </c>
      <c r="L43" s="103">
        <v>1569</v>
      </c>
      <c r="M43" s="103">
        <v>1194</v>
      </c>
      <c r="N43" s="103">
        <f>SUM(O43,+V43,+AC43)</f>
        <v>2763</v>
      </c>
      <c r="O43" s="103">
        <f>SUM(P43:U43)</f>
        <v>1569</v>
      </c>
      <c r="P43" s="103">
        <v>1569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1194</v>
      </c>
      <c r="W43" s="103">
        <v>1194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129</v>
      </c>
      <c r="AG43" s="103">
        <v>129</v>
      </c>
      <c r="AH43" s="103">
        <v>0</v>
      </c>
      <c r="AI43" s="103">
        <v>0</v>
      </c>
      <c r="AJ43" s="103">
        <f>SUM(AK43:AS43)</f>
        <v>129</v>
      </c>
      <c r="AK43" s="103">
        <v>0</v>
      </c>
      <c r="AL43" s="103">
        <v>0</v>
      </c>
      <c r="AM43" s="103">
        <v>4</v>
      </c>
      <c r="AN43" s="103">
        <v>0</v>
      </c>
      <c r="AO43" s="103">
        <v>0</v>
      </c>
      <c r="AP43" s="103">
        <v>0</v>
      </c>
      <c r="AQ43" s="103">
        <v>114</v>
      </c>
      <c r="AR43" s="103">
        <v>0</v>
      </c>
      <c r="AS43" s="103">
        <v>11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34</v>
      </c>
      <c r="B44" s="113" t="s">
        <v>328</v>
      </c>
      <c r="C44" s="101" t="s">
        <v>329</v>
      </c>
      <c r="D44" s="103">
        <f>SUM(E44,+H44,+K44)</f>
        <v>1674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1674</v>
      </c>
      <c r="L44" s="103">
        <v>1270</v>
      </c>
      <c r="M44" s="103">
        <v>404</v>
      </c>
      <c r="N44" s="103">
        <f>SUM(O44,+V44,+AC44)</f>
        <v>1674</v>
      </c>
      <c r="O44" s="103">
        <f>SUM(P44:U44)</f>
        <v>1270</v>
      </c>
      <c r="P44" s="103">
        <v>1270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404</v>
      </c>
      <c r="W44" s="103">
        <v>404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74</v>
      </c>
      <c r="AK44" s="103">
        <v>0</v>
      </c>
      <c r="AL44" s="103">
        <v>74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34</v>
      </c>
      <c r="B45" s="113" t="s">
        <v>330</v>
      </c>
      <c r="C45" s="101" t="s">
        <v>331</v>
      </c>
      <c r="D45" s="103">
        <f>SUM(E45,+H45,+K45)</f>
        <v>875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875</v>
      </c>
      <c r="L45" s="103">
        <v>574</v>
      </c>
      <c r="M45" s="103">
        <v>301</v>
      </c>
      <c r="N45" s="103">
        <f>SUM(O45,+V45,+AC45)</f>
        <v>875</v>
      </c>
      <c r="O45" s="103">
        <f>SUM(P45:U45)</f>
        <v>574</v>
      </c>
      <c r="P45" s="103">
        <v>574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301</v>
      </c>
      <c r="W45" s="103">
        <v>301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41</v>
      </c>
      <c r="AG45" s="103">
        <v>41</v>
      </c>
      <c r="AH45" s="103">
        <v>0</v>
      </c>
      <c r="AI45" s="103">
        <v>0</v>
      </c>
      <c r="AJ45" s="103">
        <f>SUM(AK45:AS45)</f>
        <v>41</v>
      </c>
      <c r="AK45" s="103">
        <v>0</v>
      </c>
      <c r="AL45" s="103">
        <v>0</v>
      </c>
      <c r="AM45" s="103">
        <v>1</v>
      </c>
      <c r="AN45" s="103">
        <v>0</v>
      </c>
      <c r="AO45" s="103">
        <v>0</v>
      </c>
      <c r="AP45" s="103">
        <v>0</v>
      </c>
      <c r="AQ45" s="103">
        <v>36</v>
      </c>
      <c r="AR45" s="103">
        <v>0</v>
      </c>
      <c r="AS45" s="103">
        <v>4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34</v>
      </c>
      <c r="B46" s="113" t="s">
        <v>332</v>
      </c>
      <c r="C46" s="101" t="s">
        <v>333</v>
      </c>
      <c r="D46" s="103">
        <f>SUM(E46,+H46,+K46)</f>
        <v>577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577</v>
      </c>
      <c r="L46" s="103">
        <v>356</v>
      </c>
      <c r="M46" s="103">
        <v>221</v>
      </c>
      <c r="N46" s="103">
        <f>SUM(O46,+V46,+AC46)</f>
        <v>577</v>
      </c>
      <c r="O46" s="103">
        <f>SUM(P46:U46)</f>
        <v>356</v>
      </c>
      <c r="P46" s="103">
        <v>356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221</v>
      </c>
      <c r="W46" s="103">
        <v>221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27</v>
      </c>
      <c r="AG46" s="103">
        <v>27</v>
      </c>
      <c r="AH46" s="103">
        <v>0</v>
      </c>
      <c r="AI46" s="103">
        <v>0</v>
      </c>
      <c r="AJ46" s="103">
        <f>SUM(AK46:AS46)</f>
        <v>27</v>
      </c>
      <c r="AK46" s="103">
        <v>0</v>
      </c>
      <c r="AL46" s="103">
        <v>0</v>
      </c>
      <c r="AM46" s="103">
        <v>1</v>
      </c>
      <c r="AN46" s="103">
        <v>0</v>
      </c>
      <c r="AO46" s="103">
        <v>0</v>
      </c>
      <c r="AP46" s="103">
        <v>0</v>
      </c>
      <c r="AQ46" s="103">
        <v>24</v>
      </c>
      <c r="AR46" s="103">
        <v>0</v>
      </c>
      <c r="AS46" s="103">
        <v>2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34</v>
      </c>
      <c r="B47" s="113" t="s">
        <v>334</v>
      </c>
      <c r="C47" s="101" t="s">
        <v>335</v>
      </c>
      <c r="D47" s="103">
        <f>SUM(E47,+H47,+K47)</f>
        <v>4070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4070</v>
      </c>
      <c r="L47" s="103">
        <v>1523</v>
      </c>
      <c r="M47" s="103">
        <v>2547</v>
      </c>
      <c r="N47" s="103">
        <f>SUM(O47,+V47,+AC47)</f>
        <v>4070</v>
      </c>
      <c r="O47" s="103">
        <f>SUM(P47:U47)</f>
        <v>1523</v>
      </c>
      <c r="P47" s="103">
        <v>1523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2547</v>
      </c>
      <c r="W47" s="103">
        <v>2547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229</v>
      </c>
      <c r="AG47" s="103">
        <v>229</v>
      </c>
      <c r="AH47" s="103">
        <v>0</v>
      </c>
      <c r="AI47" s="103">
        <v>0</v>
      </c>
      <c r="AJ47" s="103">
        <f>SUM(AK47:AS47)</f>
        <v>229</v>
      </c>
      <c r="AK47" s="103">
        <v>229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229</v>
      </c>
      <c r="AU47" s="103">
        <v>229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34</v>
      </c>
      <c r="B48" s="113" t="s">
        <v>336</v>
      </c>
      <c r="C48" s="101" t="s">
        <v>337</v>
      </c>
      <c r="D48" s="103">
        <f>SUM(E48,+H48,+K48)</f>
        <v>2488</v>
      </c>
      <c r="E48" s="103">
        <f>SUM(F48:G48)</f>
        <v>0</v>
      </c>
      <c r="F48" s="103">
        <v>0</v>
      </c>
      <c r="G48" s="103">
        <v>0</v>
      </c>
      <c r="H48" s="103">
        <f>SUM(I48:J48)</f>
        <v>968</v>
      </c>
      <c r="I48" s="103">
        <v>0</v>
      </c>
      <c r="J48" s="103">
        <v>968</v>
      </c>
      <c r="K48" s="103">
        <f>SUM(L48:M48)</f>
        <v>1520</v>
      </c>
      <c r="L48" s="103">
        <v>673</v>
      </c>
      <c r="M48" s="103">
        <v>847</v>
      </c>
      <c r="N48" s="103">
        <f>SUM(O48,+V48,+AC48)</f>
        <v>2488</v>
      </c>
      <c r="O48" s="103">
        <f>SUM(P48:U48)</f>
        <v>673</v>
      </c>
      <c r="P48" s="103">
        <v>673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1815</v>
      </c>
      <c r="W48" s="103">
        <v>1815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140</v>
      </c>
      <c r="AG48" s="103">
        <v>140</v>
      </c>
      <c r="AH48" s="103">
        <v>0</v>
      </c>
      <c r="AI48" s="103">
        <v>0</v>
      </c>
      <c r="AJ48" s="103">
        <f>SUM(AK48:AS48)</f>
        <v>140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140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34</v>
      </c>
      <c r="B49" s="113" t="s">
        <v>338</v>
      </c>
      <c r="C49" s="101" t="s">
        <v>339</v>
      </c>
      <c r="D49" s="103">
        <f>SUM(E49,+H49,+K49)</f>
        <v>1934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1934</v>
      </c>
      <c r="L49" s="103">
        <v>310</v>
      </c>
      <c r="M49" s="103">
        <v>1624</v>
      </c>
      <c r="N49" s="103">
        <f>SUM(O49,+V49,+AC49)</f>
        <v>2010</v>
      </c>
      <c r="O49" s="103">
        <f>SUM(P49:U49)</f>
        <v>310</v>
      </c>
      <c r="P49" s="103">
        <v>310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1624</v>
      </c>
      <c r="W49" s="103">
        <v>1624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76</v>
      </c>
      <c r="AD49" s="103">
        <v>76</v>
      </c>
      <c r="AE49" s="103">
        <v>0</v>
      </c>
      <c r="AF49" s="103">
        <f>SUM(AG49:AI49)</f>
        <v>87</v>
      </c>
      <c r="AG49" s="103">
        <v>87</v>
      </c>
      <c r="AH49" s="103">
        <v>0</v>
      </c>
      <c r="AI49" s="103">
        <v>0</v>
      </c>
      <c r="AJ49" s="103">
        <f>SUM(AK49:AS49)</f>
        <v>87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87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34</v>
      </c>
      <c r="B50" s="113" t="s">
        <v>340</v>
      </c>
      <c r="C50" s="101" t="s">
        <v>341</v>
      </c>
      <c r="D50" s="103">
        <f>SUM(E50,+H50,+K50)</f>
        <v>2582</v>
      </c>
      <c r="E50" s="103">
        <f>SUM(F50:G50)</f>
        <v>0</v>
      </c>
      <c r="F50" s="103">
        <v>0</v>
      </c>
      <c r="G50" s="103">
        <v>0</v>
      </c>
      <c r="H50" s="103">
        <f>SUM(I50:J50)</f>
        <v>609</v>
      </c>
      <c r="I50" s="103">
        <v>609</v>
      </c>
      <c r="J50" s="103">
        <v>0</v>
      </c>
      <c r="K50" s="103">
        <f>SUM(L50:M50)</f>
        <v>1973</v>
      </c>
      <c r="L50" s="103">
        <v>0</v>
      </c>
      <c r="M50" s="103">
        <v>1973</v>
      </c>
      <c r="N50" s="103">
        <f>SUM(O50,+V50,+AC50)</f>
        <v>2582</v>
      </c>
      <c r="O50" s="103">
        <f>SUM(P50:U50)</f>
        <v>609</v>
      </c>
      <c r="P50" s="103">
        <v>609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1973</v>
      </c>
      <c r="W50" s="103">
        <v>1973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116</v>
      </c>
      <c r="AG50" s="103">
        <v>116</v>
      </c>
      <c r="AH50" s="103">
        <v>0</v>
      </c>
      <c r="AI50" s="103">
        <v>0</v>
      </c>
      <c r="AJ50" s="103">
        <f>SUM(AK50:AS50)</f>
        <v>116</v>
      </c>
      <c r="AK50" s="103">
        <v>0</v>
      </c>
      <c r="AL50" s="103">
        <v>0</v>
      </c>
      <c r="AM50" s="103">
        <v>116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34</v>
      </c>
      <c r="B51" s="113" t="s">
        <v>342</v>
      </c>
      <c r="C51" s="101" t="s">
        <v>343</v>
      </c>
      <c r="D51" s="103">
        <f>SUM(E51,+H51,+K51)</f>
        <v>406</v>
      </c>
      <c r="E51" s="103">
        <f>SUM(F51:G51)</f>
        <v>0</v>
      </c>
      <c r="F51" s="103">
        <v>0</v>
      </c>
      <c r="G51" s="103">
        <v>0</v>
      </c>
      <c r="H51" s="103">
        <f>SUM(I51:J51)</f>
        <v>65</v>
      </c>
      <c r="I51" s="103">
        <v>65</v>
      </c>
      <c r="J51" s="103">
        <v>0</v>
      </c>
      <c r="K51" s="103">
        <f>SUM(L51:M51)</f>
        <v>341</v>
      </c>
      <c r="L51" s="103">
        <v>0</v>
      </c>
      <c r="M51" s="103">
        <v>341</v>
      </c>
      <c r="N51" s="103">
        <f>SUM(O51,+V51,+AC51)</f>
        <v>406</v>
      </c>
      <c r="O51" s="103">
        <f>SUM(P51:U51)</f>
        <v>65</v>
      </c>
      <c r="P51" s="103">
        <v>65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341</v>
      </c>
      <c r="W51" s="103">
        <v>341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18</v>
      </c>
      <c r="AG51" s="103">
        <v>18</v>
      </c>
      <c r="AH51" s="103">
        <v>0</v>
      </c>
      <c r="AI51" s="103">
        <v>0</v>
      </c>
      <c r="AJ51" s="103">
        <f>SUM(AK51:AS51)</f>
        <v>18</v>
      </c>
      <c r="AK51" s="103">
        <v>0</v>
      </c>
      <c r="AL51" s="103">
        <v>0</v>
      </c>
      <c r="AM51" s="103">
        <v>18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34</v>
      </c>
      <c r="B52" s="113" t="s">
        <v>344</v>
      </c>
      <c r="C52" s="101" t="s">
        <v>345</v>
      </c>
      <c r="D52" s="103">
        <f>SUM(E52,+H52,+K52)</f>
        <v>719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719</v>
      </c>
      <c r="L52" s="103">
        <v>164</v>
      </c>
      <c r="M52" s="103">
        <v>555</v>
      </c>
      <c r="N52" s="103">
        <f>SUM(O52,+V52,+AC52)</f>
        <v>719</v>
      </c>
      <c r="O52" s="103">
        <f>SUM(P52:U52)</f>
        <v>164</v>
      </c>
      <c r="P52" s="103">
        <v>164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555</v>
      </c>
      <c r="W52" s="103">
        <v>555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0</v>
      </c>
      <c r="AD52" s="103">
        <v>0</v>
      </c>
      <c r="AE52" s="103">
        <v>0</v>
      </c>
      <c r="AF52" s="103">
        <f>SUM(AG52:AI52)</f>
        <v>1</v>
      </c>
      <c r="AG52" s="103">
        <v>1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1</v>
      </c>
      <c r="AU52" s="103">
        <v>1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3</v>
      </c>
      <c r="BA52" s="103">
        <v>3</v>
      </c>
      <c r="BB52" s="103">
        <v>0</v>
      </c>
      <c r="BC52" s="103">
        <v>0</v>
      </c>
    </row>
    <row r="53" spans="1:55" s="105" customFormat="1" ht="13.5" customHeight="1">
      <c r="A53" s="115" t="s">
        <v>34</v>
      </c>
      <c r="B53" s="113" t="s">
        <v>346</v>
      </c>
      <c r="C53" s="101" t="s">
        <v>347</v>
      </c>
      <c r="D53" s="103">
        <f>SUM(E53,+H53,+K53)</f>
        <v>2194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2194</v>
      </c>
      <c r="L53" s="103">
        <v>180</v>
      </c>
      <c r="M53" s="103">
        <v>2014</v>
      </c>
      <c r="N53" s="103">
        <f>SUM(O53,+V53,+AC53)</f>
        <v>2194</v>
      </c>
      <c r="O53" s="103">
        <f>SUM(P53:U53)</f>
        <v>180</v>
      </c>
      <c r="P53" s="103">
        <v>180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2014</v>
      </c>
      <c r="W53" s="103">
        <v>2014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99</v>
      </c>
      <c r="AG53" s="103">
        <v>99</v>
      </c>
      <c r="AH53" s="103">
        <v>0</v>
      </c>
      <c r="AI53" s="103">
        <v>0</v>
      </c>
      <c r="AJ53" s="103">
        <f>SUM(AK53:AS53)</f>
        <v>99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99</v>
      </c>
      <c r="AT53" s="103">
        <f>SUM(AU53:AY53)</f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34</v>
      </c>
      <c r="B54" s="113" t="s">
        <v>348</v>
      </c>
      <c r="C54" s="101" t="s">
        <v>349</v>
      </c>
      <c r="D54" s="103">
        <f>SUM(E54,+H54,+K54)</f>
        <v>342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342</v>
      </c>
      <c r="L54" s="103">
        <v>69</v>
      </c>
      <c r="M54" s="103">
        <v>273</v>
      </c>
      <c r="N54" s="103">
        <f>SUM(O54,+V54,+AC54)</f>
        <v>342</v>
      </c>
      <c r="O54" s="103">
        <f>SUM(P54:U54)</f>
        <v>69</v>
      </c>
      <c r="P54" s="103">
        <v>69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>SUM(W54:AB54)</f>
        <v>273</v>
      </c>
      <c r="W54" s="103">
        <v>273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14</v>
      </c>
      <c r="AG54" s="103">
        <v>14</v>
      </c>
      <c r="AH54" s="103">
        <v>0</v>
      </c>
      <c r="AI54" s="103">
        <v>0</v>
      </c>
      <c r="AJ54" s="103">
        <f>SUM(AK54:AS54)</f>
        <v>14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14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14</v>
      </c>
      <c r="BA54" s="103">
        <v>14</v>
      </c>
      <c r="BB54" s="103">
        <v>0</v>
      </c>
      <c r="BC54" s="103">
        <v>0</v>
      </c>
    </row>
    <row r="55" spans="1:55" s="105" customFormat="1" ht="13.5" customHeight="1">
      <c r="A55" s="115" t="s">
        <v>34</v>
      </c>
      <c r="B55" s="113" t="s">
        <v>350</v>
      </c>
      <c r="C55" s="101" t="s">
        <v>351</v>
      </c>
      <c r="D55" s="103">
        <f>SUM(E55,+H55,+K55)</f>
        <v>366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366</v>
      </c>
      <c r="L55" s="103">
        <v>207</v>
      </c>
      <c r="M55" s="103">
        <v>159</v>
      </c>
      <c r="N55" s="103">
        <f>SUM(O55,+V55,+AC55)</f>
        <v>383</v>
      </c>
      <c r="O55" s="103">
        <f>SUM(P55:U55)</f>
        <v>207</v>
      </c>
      <c r="P55" s="103">
        <v>207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159</v>
      </c>
      <c r="W55" s="103">
        <v>159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17</v>
      </c>
      <c r="AD55" s="103">
        <v>17</v>
      </c>
      <c r="AE55" s="103">
        <v>0</v>
      </c>
      <c r="AF55" s="103">
        <f>SUM(AG55:AI55)</f>
        <v>1</v>
      </c>
      <c r="AG55" s="103">
        <v>1</v>
      </c>
      <c r="AH55" s="103">
        <v>0</v>
      </c>
      <c r="AI55" s="103">
        <v>0</v>
      </c>
      <c r="AJ55" s="103">
        <f>SUM(AK55:AS55)</f>
        <v>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>SUM(AU55:AY55)</f>
        <v>1</v>
      </c>
      <c r="AU55" s="103">
        <v>1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34</v>
      </c>
      <c r="B56" s="113" t="s">
        <v>352</v>
      </c>
      <c r="C56" s="101" t="s">
        <v>353</v>
      </c>
      <c r="D56" s="103">
        <f>SUM(E56,+H56,+K56)</f>
        <v>962</v>
      </c>
      <c r="E56" s="103">
        <f>SUM(F56:G56)</f>
        <v>0</v>
      </c>
      <c r="F56" s="103">
        <v>0</v>
      </c>
      <c r="G56" s="103">
        <v>0</v>
      </c>
      <c r="H56" s="103">
        <f>SUM(I56:J56)</f>
        <v>962</v>
      </c>
      <c r="I56" s="103">
        <v>324</v>
      </c>
      <c r="J56" s="103">
        <v>638</v>
      </c>
      <c r="K56" s="103">
        <f>SUM(L56:M56)</f>
        <v>0</v>
      </c>
      <c r="L56" s="103">
        <v>0</v>
      </c>
      <c r="M56" s="103">
        <v>0</v>
      </c>
      <c r="N56" s="103">
        <f>SUM(O56,+V56,+AC56)</f>
        <v>977</v>
      </c>
      <c r="O56" s="103">
        <f>SUM(P56:U56)</f>
        <v>324</v>
      </c>
      <c r="P56" s="103">
        <v>324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638</v>
      </c>
      <c r="W56" s="103">
        <v>638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15</v>
      </c>
      <c r="AD56" s="103">
        <v>15</v>
      </c>
      <c r="AE56" s="103">
        <v>0</v>
      </c>
      <c r="AF56" s="103">
        <f>SUM(AG56:AI56)</f>
        <v>43</v>
      </c>
      <c r="AG56" s="103">
        <v>43</v>
      </c>
      <c r="AH56" s="103">
        <v>0</v>
      </c>
      <c r="AI56" s="103">
        <v>0</v>
      </c>
      <c r="AJ56" s="103">
        <f>SUM(AK56:AS56)</f>
        <v>0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43</v>
      </c>
      <c r="AU56" s="103">
        <v>43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34</v>
      </c>
      <c r="B57" s="113" t="s">
        <v>354</v>
      </c>
      <c r="C57" s="101" t="s">
        <v>355</v>
      </c>
      <c r="D57" s="103">
        <f>SUM(E57,+H57,+K57)</f>
        <v>983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983</v>
      </c>
      <c r="L57" s="103">
        <v>233</v>
      </c>
      <c r="M57" s="103">
        <v>750</v>
      </c>
      <c r="N57" s="103">
        <f>SUM(O57,+V57,+AC57)</f>
        <v>983</v>
      </c>
      <c r="O57" s="103">
        <f>SUM(P57:U57)</f>
        <v>233</v>
      </c>
      <c r="P57" s="103">
        <v>233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750</v>
      </c>
      <c r="W57" s="103">
        <v>750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0</v>
      </c>
      <c r="AD57" s="103">
        <v>0</v>
      </c>
      <c r="AE57" s="103">
        <v>0</v>
      </c>
      <c r="AF57" s="103">
        <f>SUM(AG57:AI57)</f>
        <v>1</v>
      </c>
      <c r="AG57" s="103">
        <v>1</v>
      </c>
      <c r="AH57" s="103">
        <v>0</v>
      </c>
      <c r="AI57" s="103">
        <v>0</v>
      </c>
      <c r="AJ57" s="103">
        <f>SUM(AK57:AS57)</f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>SUM(AU57:AY57)</f>
        <v>1</v>
      </c>
      <c r="AU57" s="103">
        <v>1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34</v>
      </c>
      <c r="B58" s="113" t="s">
        <v>356</v>
      </c>
      <c r="C58" s="101" t="s">
        <v>357</v>
      </c>
      <c r="D58" s="103">
        <f>SUM(E58,+H58,+K58)</f>
        <v>1182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1182</v>
      </c>
      <c r="L58" s="103">
        <v>222</v>
      </c>
      <c r="M58" s="103">
        <v>960</v>
      </c>
      <c r="N58" s="103">
        <f>SUM(O58,+V58,+AC58)</f>
        <v>1190</v>
      </c>
      <c r="O58" s="103">
        <f>SUM(P58:U58)</f>
        <v>222</v>
      </c>
      <c r="P58" s="103">
        <v>222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960</v>
      </c>
      <c r="W58" s="103">
        <v>960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8</v>
      </c>
      <c r="AD58" s="103">
        <v>8</v>
      </c>
      <c r="AE58" s="103">
        <v>0</v>
      </c>
      <c r="AF58" s="103">
        <f>SUM(AG58:AI58)</f>
        <v>66</v>
      </c>
      <c r="AG58" s="103">
        <v>66</v>
      </c>
      <c r="AH58" s="103">
        <v>0</v>
      </c>
      <c r="AI58" s="103">
        <v>0</v>
      </c>
      <c r="AJ58" s="103">
        <f>SUM(AK58:AS58)</f>
        <v>66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66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34</v>
      </c>
      <c r="B59" s="113" t="s">
        <v>358</v>
      </c>
      <c r="C59" s="101" t="s">
        <v>359</v>
      </c>
      <c r="D59" s="103">
        <f>SUM(E59,+H59,+K59)</f>
        <v>573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573</v>
      </c>
      <c r="L59" s="103">
        <v>392</v>
      </c>
      <c r="M59" s="103">
        <v>181</v>
      </c>
      <c r="N59" s="103">
        <f>SUM(O59,+V59,+AC59)</f>
        <v>573</v>
      </c>
      <c r="O59" s="103">
        <f>SUM(P59:U59)</f>
        <v>392</v>
      </c>
      <c r="P59" s="103">
        <v>392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181</v>
      </c>
      <c r="W59" s="103">
        <v>181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33</v>
      </c>
      <c r="AG59" s="103">
        <v>33</v>
      </c>
      <c r="AH59" s="103">
        <v>0</v>
      </c>
      <c r="AI59" s="103">
        <v>0</v>
      </c>
      <c r="AJ59" s="103">
        <f>SUM(AK59:AS59)</f>
        <v>33</v>
      </c>
      <c r="AK59" s="103">
        <v>0</v>
      </c>
      <c r="AL59" s="103">
        <v>0</v>
      </c>
      <c r="AM59" s="103">
        <v>0</v>
      </c>
      <c r="AN59" s="103">
        <v>33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34</v>
      </c>
      <c r="B60" s="113" t="s">
        <v>360</v>
      </c>
      <c r="C60" s="101" t="s">
        <v>361</v>
      </c>
      <c r="D60" s="103">
        <f>SUM(E60,+H60,+K60)</f>
        <v>1908</v>
      </c>
      <c r="E60" s="103">
        <f>SUM(F60:G60)</f>
        <v>0</v>
      </c>
      <c r="F60" s="103">
        <v>0</v>
      </c>
      <c r="G60" s="103">
        <v>0</v>
      </c>
      <c r="H60" s="103">
        <f>SUM(I60:J60)</f>
        <v>1908</v>
      </c>
      <c r="I60" s="103">
        <v>1090</v>
      </c>
      <c r="J60" s="103">
        <v>818</v>
      </c>
      <c r="K60" s="103">
        <f>SUM(L60:M60)</f>
        <v>0</v>
      </c>
      <c r="L60" s="103">
        <v>0</v>
      </c>
      <c r="M60" s="103">
        <v>0</v>
      </c>
      <c r="N60" s="103">
        <f>SUM(O60,+V60,+AC60)</f>
        <v>1908</v>
      </c>
      <c r="O60" s="103">
        <f>SUM(P60:U60)</f>
        <v>1090</v>
      </c>
      <c r="P60" s="103">
        <v>1090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>SUM(W60:AB60)</f>
        <v>818</v>
      </c>
      <c r="W60" s="103">
        <v>818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>SUM(AD60:AE60)</f>
        <v>0</v>
      </c>
      <c r="AD60" s="103">
        <v>0</v>
      </c>
      <c r="AE60" s="103">
        <v>0</v>
      </c>
      <c r="AF60" s="103">
        <f>SUM(AG60:AI60)</f>
        <v>0</v>
      </c>
      <c r="AG60" s="103">
        <v>0</v>
      </c>
      <c r="AH60" s="103">
        <v>0</v>
      </c>
      <c r="AI60" s="103">
        <v>0</v>
      </c>
      <c r="AJ60" s="103">
        <f>SUM(AK60:AS60)</f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34</v>
      </c>
      <c r="B61" s="113" t="s">
        <v>362</v>
      </c>
      <c r="C61" s="101" t="s">
        <v>363</v>
      </c>
      <c r="D61" s="103">
        <f>SUM(E61,+H61,+K61)</f>
        <v>4010</v>
      </c>
      <c r="E61" s="103">
        <f>SUM(F61:G61)</f>
        <v>0</v>
      </c>
      <c r="F61" s="103">
        <v>0</v>
      </c>
      <c r="G61" s="103">
        <v>0</v>
      </c>
      <c r="H61" s="103">
        <f>SUM(I61:J61)</f>
        <v>4010</v>
      </c>
      <c r="I61" s="103">
        <v>695</v>
      </c>
      <c r="J61" s="103">
        <v>3315</v>
      </c>
      <c r="K61" s="103">
        <f>SUM(L61:M61)</f>
        <v>0</v>
      </c>
      <c r="L61" s="103">
        <v>0</v>
      </c>
      <c r="M61" s="103">
        <v>0</v>
      </c>
      <c r="N61" s="103">
        <f>SUM(O61,+V61,+AC61)</f>
        <v>4010</v>
      </c>
      <c r="O61" s="103">
        <f>SUM(P61:U61)</f>
        <v>695</v>
      </c>
      <c r="P61" s="103">
        <v>695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3315</v>
      </c>
      <c r="W61" s="103">
        <v>3315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196</v>
      </c>
      <c r="AG61" s="103">
        <v>196</v>
      </c>
      <c r="AH61" s="103">
        <v>0</v>
      </c>
      <c r="AI61" s="103">
        <v>0</v>
      </c>
      <c r="AJ61" s="103">
        <f>SUM(AK61:AS61)</f>
        <v>196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196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34</v>
      </c>
      <c r="B62" s="113" t="s">
        <v>364</v>
      </c>
      <c r="C62" s="101" t="s">
        <v>365</v>
      </c>
      <c r="D62" s="103">
        <f>SUM(E62,+H62,+K62)</f>
        <v>872</v>
      </c>
      <c r="E62" s="103">
        <f>SUM(F62:G62)</f>
        <v>0</v>
      </c>
      <c r="F62" s="103">
        <v>0</v>
      </c>
      <c r="G62" s="103">
        <v>0</v>
      </c>
      <c r="H62" s="103">
        <f>SUM(I62:J62)</f>
        <v>872</v>
      </c>
      <c r="I62" s="103">
        <v>287</v>
      </c>
      <c r="J62" s="103">
        <v>585</v>
      </c>
      <c r="K62" s="103">
        <f>SUM(L62:M62)</f>
        <v>0</v>
      </c>
      <c r="L62" s="103">
        <v>0</v>
      </c>
      <c r="M62" s="103">
        <v>0</v>
      </c>
      <c r="N62" s="103">
        <f>SUM(O62,+V62,+AC62)</f>
        <v>872</v>
      </c>
      <c r="O62" s="103">
        <f>SUM(P62:U62)</f>
        <v>287</v>
      </c>
      <c r="P62" s="103">
        <v>287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585</v>
      </c>
      <c r="W62" s="103">
        <v>585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43</v>
      </c>
      <c r="AG62" s="103">
        <v>43</v>
      </c>
      <c r="AH62" s="103">
        <v>0</v>
      </c>
      <c r="AI62" s="103">
        <v>0</v>
      </c>
      <c r="AJ62" s="103">
        <f>SUM(AK62:AS62)</f>
        <v>43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43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34</v>
      </c>
      <c r="B63" s="113" t="s">
        <v>366</v>
      </c>
      <c r="C63" s="101" t="s">
        <v>367</v>
      </c>
      <c r="D63" s="103">
        <f>SUM(E63,+H63,+K63)</f>
        <v>632</v>
      </c>
      <c r="E63" s="103">
        <f>SUM(F63:G63)</f>
        <v>0</v>
      </c>
      <c r="F63" s="103">
        <v>0</v>
      </c>
      <c r="G63" s="103">
        <v>0</v>
      </c>
      <c r="H63" s="103">
        <f>SUM(I63:J63)</f>
        <v>632</v>
      </c>
      <c r="I63" s="103">
        <v>171</v>
      </c>
      <c r="J63" s="103">
        <v>461</v>
      </c>
      <c r="K63" s="103">
        <f>SUM(L63:M63)</f>
        <v>0</v>
      </c>
      <c r="L63" s="103">
        <v>0</v>
      </c>
      <c r="M63" s="103">
        <v>0</v>
      </c>
      <c r="N63" s="103">
        <f>SUM(O63,+V63,+AC63)</f>
        <v>633</v>
      </c>
      <c r="O63" s="103">
        <f>SUM(P63:U63)</f>
        <v>171</v>
      </c>
      <c r="P63" s="103">
        <v>171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461</v>
      </c>
      <c r="W63" s="103">
        <v>461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1</v>
      </c>
      <c r="AD63" s="103">
        <v>1</v>
      </c>
      <c r="AE63" s="103">
        <v>0</v>
      </c>
      <c r="AF63" s="103">
        <f>SUM(AG63:AI63)</f>
        <v>31</v>
      </c>
      <c r="AG63" s="103">
        <v>31</v>
      </c>
      <c r="AH63" s="103">
        <v>0</v>
      </c>
      <c r="AI63" s="103">
        <v>0</v>
      </c>
      <c r="AJ63" s="103">
        <f>SUM(AK63:AS63)</f>
        <v>31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31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34</v>
      </c>
      <c r="B64" s="113" t="s">
        <v>368</v>
      </c>
      <c r="C64" s="101" t="s">
        <v>369</v>
      </c>
      <c r="D64" s="103">
        <f>SUM(E64,+H64,+K64)</f>
        <v>1711</v>
      </c>
      <c r="E64" s="103">
        <f>SUM(F64:G64)</f>
        <v>0</v>
      </c>
      <c r="F64" s="103">
        <v>0</v>
      </c>
      <c r="G64" s="103">
        <v>0</v>
      </c>
      <c r="H64" s="103">
        <f>SUM(I64:J64)</f>
        <v>1711</v>
      </c>
      <c r="I64" s="103">
        <v>393</v>
      </c>
      <c r="J64" s="103">
        <v>1318</v>
      </c>
      <c r="K64" s="103">
        <f>SUM(L64:M64)</f>
        <v>0</v>
      </c>
      <c r="L64" s="103">
        <v>0</v>
      </c>
      <c r="M64" s="103">
        <v>0</v>
      </c>
      <c r="N64" s="103">
        <f>SUM(O64,+V64,+AC64)</f>
        <v>1711</v>
      </c>
      <c r="O64" s="103">
        <f>SUM(P64:U64)</f>
        <v>393</v>
      </c>
      <c r="P64" s="103">
        <v>393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1318</v>
      </c>
      <c r="W64" s="103">
        <v>1318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0</v>
      </c>
      <c r="AD64" s="103">
        <v>0</v>
      </c>
      <c r="AE64" s="103">
        <v>0</v>
      </c>
      <c r="AF64" s="103">
        <f>SUM(AG64:AI64)</f>
        <v>84</v>
      </c>
      <c r="AG64" s="103">
        <v>84</v>
      </c>
      <c r="AH64" s="103">
        <v>0</v>
      </c>
      <c r="AI64" s="103">
        <v>0</v>
      </c>
      <c r="AJ64" s="103">
        <f>SUM(AK64:AS64)</f>
        <v>84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84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34</v>
      </c>
      <c r="B65" s="113" t="s">
        <v>370</v>
      </c>
      <c r="C65" s="101" t="s">
        <v>371</v>
      </c>
      <c r="D65" s="103">
        <f>SUM(E65,+H65,+K65)</f>
        <v>4896</v>
      </c>
      <c r="E65" s="103">
        <f>SUM(F65:G65)</f>
        <v>0</v>
      </c>
      <c r="F65" s="103">
        <v>0</v>
      </c>
      <c r="G65" s="103">
        <v>0</v>
      </c>
      <c r="H65" s="103">
        <f>SUM(I65:J65)</f>
        <v>4896</v>
      </c>
      <c r="I65" s="103">
        <v>1645</v>
      </c>
      <c r="J65" s="103">
        <v>3251</v>
      </c>
      <c r="K65" s="103">
        <f>SUM(L65:M65)</f>
        <v>0</v>
      </c>
      <c r="L65" s="103">
        <v>0</v>
      </c>
      <c r="M65" s="103">
        <v>0</v>
      </c>
      <c r="N65" s="103">
        <f>SUM(O65,+V65,+AC65)</f>
        <v>4898</v>
      </c>
      <c r="O65" s="103">
        <f>SUM(P65:U65)</f>
        <v>1645</v>
      </c>
      <c r="P65" s="103">
        <v>1645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3251</v>
      </c>
      <c r="W65" s="103">
        <v>3251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2</v>
      </c>
      <c r="AD65" s="103">
        <v>2</v>
      </c>
      <c r="AE65" s="103">
        <v>0</v>
      </c>
      <c r="AF65" s="103">
        <f>SUM(AG65:AI65)</f>
        <v>240</v>
      </c>
      <c r="AG65" s="103">
        <v>240</v>
      </c>
      <c r="AH65" s="103">
        <v>0</v>
      </c>
      <c r="AI65" s="103">
        <v>0</v>
      </c>
      <c r="AJ65" s="103">
        <f>SUM(AK65:AS65)</f>
        <v>240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240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34</v>
      </c>
      <c r="B66" s="113" t="s">
        <v>372</v>
      </c>
      <c r="C66" s="101" t="s">
        <v>373</v>
      </c>
      <c r="D66" s="103">
        <f>SUM(E66,+H66,+K66)</f>
        <v>527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527</v>
      </c>
      <c r="L66" s="103">
        <v>284</v>
      </c>
      <c r="M66" s="103">
        <v>243</v>
      </c>
      <c r="N66" s="103">
        <f>SUM(O66,+V66,+AC66)</f>
        <v>527</v>
      </c>
      <c r="O66" s="103">
        <f>SUM(P66:U66)</f>
        <v>284</v>
      </c>
      <c r="P66" s="103">
        <v>284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243</v>
      </c>
      <c r="W66" s="103">
        <v>243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34</v>
      </c>
      <c r="B67" s="113" t="s">
        <v>374</v>
      </c>
      <c r="C67" s="101" t="s">
        <v>375</v>
      </c>
      <c r="D67" s="103">
        <f>SUM(E67,+H67,+K67)</f>
        <v>507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507</v>
      </c>
      <c r="L67" s="103">
        <v>155</v>
      </c>
      <c r="M67" s="103">
        <v>352</v>
      </c>
      <c r="N67" s="103">
        <f>SUM(O67,+V67,+AC67)</f>
        <v>507</v>
      </c>
      <c r="O67" s="103">
        <f>SUM(P67:U67)</f>
        <v>155</v>
      </c>
      <c r="P67" s="103">
        <v>155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352</v>
      </c>
      <c r="W67" s="103">
        <v>352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0</v>
      </c>
      <c r="AD67" s="103">
        <v>0</v>
      </c>
      <c r="AE67" s="103">
        <v>0</v>
      </c>
      <c r="AF67" s="103">
        <f>SUM(AG67:AI67)</f>
        <v>28</v>
      </c>
      <c r="AG67" s="103">
        <v>28</v>
      </c>
      <c r="AH67" s="103">
        <v>0</v>
      </c>
      <c r="AI67" s="103">
        <v>0</v>
      </c>
      <c r="AJ67" s="103">
        <f>SUM(AK67:AS67)</f>
        <v>28</v>
      </c>
      <c r="AK67" s="103">
        <v>0</v>
      </c>
      <c r="AL67" s="103">
        <v>0</v>
      </c>
      <c r="AM67" s="103">
        <v>28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0</v>
      </c>
      <c r="AT67" s="103">
        <f>SUM(AU67:AY67)</f>
        <v>2</v>
      </c>
      <c r="AU67" s="103">
        <v>0</v>
      </c>
      <c r="AV67" s="103">
        <v>0</v>
      </c>
      <c r="AW67" s="103">
        <v>2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34</v>
      </c>
      <c r="B68" s="113" t="s">
        <v>376</v>
      </c>
      <c r="C68" s="101" t="s">
        <v>377</v>
      </c>
      <c r="D68" s="103">
        <f>SUM(E68,+H68,+K68)</f>
        <v>489</v>
      </c>
      <c r="E68" s="103">
        <f>SUM(F68:G68)</f>
        <v>0</v>
      </c>
      <c r="F68" s="103">
        <v>0</v>
      </c>
      <c r="G68" s="103">
        <v>0</v>
      </c>
      <c r="H68" s="103">
        <f>SUM(I68:J68)</f>
        <v>0</v>
      </c>
      <c r="I68" s="103">
        <v>0</v>
      </c>
      <c r="J68" s="103">
        <v>0</v>
      </c>
      <c r="K68" s="103">
        <f>SUM(L68:M68)</f>
        <v>489</v>
      </c>
      <c r="L68" s="103">
        <v>290</v>
      </c>
      <c r="M68" s="103">
        <v>199</v>
      </c>
      <c r="N68" s="103">
        <f>SUM(O68,+V68,+AC68)</f>
        <v>978</v>
      </c>
      <c r="O68" s="103">
        <f>SUM(P68:U68)</f>
        <v>290</v>
      </c>
      <c r="P68" s="103">
        <v>290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>SUM(W68:AB68)</f>
        <v>199</v>
      </c>
      <c r="W68" s="103">
        <v>199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>SUM(AD68:AE68)</f>
        <v>489</v>
      </c>
      <c r="AD68" s="103">
        <v>290</v>
      </c>
      <c r="AE68" s="103">
        <v>199</v>
      </c>
      <c r="AF68" s="103">
        <f>SUM(AG68:AI68)</f>
        <v>0</v>
      </c>
      <c r="AG68" s="103">
        <v>0</v>
      </c>
      <c r="AH68" s="103">
        <v>0</v>
      </c>
      <c r="AI68" s="103">
        <v>0</v>
      </c>
      <c r="AJ68" s="103">
        <f>SUM(AK68:AS68)</f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>SUM(AU68:AY68)</f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>SUM(BA68:BC68)</f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34</v>
      </c>
      <c r="B69" s="113" t="s">
        <v>378</v>
      </c>
      <c r="C69" s="101" t="s">
        <v>379</v>
      </c>
      <c r="D69" s="103">
        <f>SUM(E69,+H69,+K69)</f>
        <v>103</v>
      </c>
      <c r="E69" s="103">
        <f>SUM(F69:G69)</f>
        <v>0</v>
      </c>
      <c r="F69" s="103">
        <v>0</v>
      </c>
      <c r="G69" s="103">
        <v>0</v>
      </c>
      <c r="H69" s="103">
        <f>SUM(I69:J69)</f>
        <v>0</v>
      </c>
      <c r="I69" s="103">
        <v>0</v>
      </c>
      <c r="J69" s="103">
        <v>0</v>
      </c>
      <c r="K69" s="103">
        <f>SUM(L69:M69)</f>
        <v>103</v>
      </c>
      <c r="L69" s="103">
        <v>81</v>
      </c>
      <c r="M69" s="103">
        <v>22</v>
      </c>
      <c r="N69" s="103">
        <f>SUM(O69,+V69,+AC69)</f>
        <v>103</v>
      </c>
      <c r="O69" s="103">
        <f>SUM(P69:U69)</f>
        <v>81</v>
      </c>
      <c r="P69" s="103">
        <v>81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>SUM(W69:AB69)</f>
        <v>22</v>
      </c>
      <c r="W69" s="103">
        <v>22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>SUM(AD69:AE69)</f>
        <v>0</v>
      </c>
      <c r="AD69" s="103">
        <v>0</v>
      </c>
      <c r="AE69" s="103">
        <v>0</v>
      </c>
      <c r="AF69" s="103">
        <f>SUM(AG69:AI69)</f>
        <v>0</v>
      </c>
      <c r="AG69" s="103">
        <v>0</v>
      </c>
      <c r="AH69" s="103">
        <v>0</v>
      </c>
      <c r="AI69" s="103">
        <v>0</v>
      </c>
      <c r="AJ69" s="103">
        <f>SUM(AK69:AS69)</f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>SUM(AU69:AY69)</f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>SUM(BA69:BC69)</f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34</v>
      </c>
      <c r="B70" s="113" t="s">
        <v>380</v>
      </c>
      <c r="C70" s="101" t="s">
        <v>381</v>
      </c>
      <c r="D70" s="103">
        <f>SUM(E70,+H70,+K70)</f>
        <v>1916</v>
      </c>
      <c r="E70" s="103">
        <f>SUM(F70:G70)</f>
        <v>0</v>
      </c>
      <c r="F70" s="103">
        <v>0</v>
      </c>
      <c r="G70" s="103">
        <v>0</v>
      </c>
      <c r="H70" s="103">
        <f>SUM(I70:J70)</f>
        <v>0</v>
      </c>
      <c r="I70" s="103">
        <v>0</v>
      </c>
      <c r="J70" s="103">
        <v>0</v>
      </c>
      <c r="K70" s="103">
        <f>SUM(L70:M70)</f>
        <v>1916</v>
      </c>
      <c r="L70" s="103">
        <v>511</v>
      </c>
      <c r="M70" s="103">
        <v>1405</v>
      </c>
      <c r="N70" s="103">
        <f>SUM(O70,+V70,+AC70)</f>
        <v>1916</v>
      </c>
      <c r="O70" s="103">
        <f>SUM(P70:U70)</f>
        <v>511</v>
      </c>
      <c r="P70" s="103">
        <v>511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>SUM(W70:AB70)</f>
        <v>1405</v>
      </c>
      <c r="W70" s="103">
        <v>1405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>SUM(AD70:AE70)</f>
        <v>0</v>
      </c>
      <c r="AD70" s="103">
        <v>0</v>
      </c>
      <c r="AE70" s="103">
        <v>0</v>
      </c>
      <c r="AF70" s="103">
        <f>SUM(AG70:AI70)</f>
        <v>107</v>
      </c>
      <c r="AG70" s="103">
        <v>107</v>
      </c>
      <c r="AH70" s="103">
        <v>0</v>
      </c>
      <c r="AI70" s="103">
        <v>0</v>
      </c>
      <c r="AJ70" s="103">
        <f>SUM(AK70:AS70)</f>
        <v>107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107</v>
      </c>
      <c r="AR70" s="103">
        <v>0</v>
      </c>
      <c r="AS70" s="103">
        <v>0</v>
      </c>
      <c r="AT70" s="103">
        <f>SUM(AU70:AY70)</f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>SUM(BA70:BC70)</f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 t="s">
        <v>34</v>
      </c>
      <c r="B71" s="113" t="s">
        <v>382</v>
      </c>
      <c r="C71" s="101" t="s">
        <v>383</v>
      </c>
      <c r="D71" s="103">
        <f>SUM(E71,+H71,+K71)</f>
        <v>741</v>
      </c>
      <c r="E71" s="103">
        <f>SUM(F71:G71)</f>
        <v>0</v>
      </c>
      <c r="F71" s="103">
        <v>0</v>
      </c>
      <c r="G71" s="103">
        <v>0</v>
      </c>
      <c r="H71" s="103">
        <f>SUM(I71:J71)</f>
        <v>0</v>
      </c>
      <c r="I71" s="103">
        <v>0</v>
      </c>
      <c r="J71" s="103">
        <v>0</v>
      </c>
      <c r="K71" s="103">
        <f>SUM(L71:M71)</f>
        <v>741</v>
      </c>
      <c r="L71" s="103">
        <v>510</v>
      </c>
      <c r="M71" s="103">
        <v>231</v>
      </c>
      <c r="N71" s="103">
        <f>SUM(O71,+V71,+AC71)</f>
        <v>741</v>
      </c>
      <c r="O71" s="103">
        <f>SUM(P71:U71)</f>
        <v>510</v>
      </c>
      <c r="P71" s="103">
        <v>510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f>SUM(W71:AB71)</f>
        <v>231</v>
      </c>
      <c r="W71" s="103">
        <v>231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f>SUM(AD71:AE71)</f>
        <v>0</v>
      </c>
      <c r="AD71" s="103">
        <v>0</v>
      </c>
      <c r="AE71" s="103">
        <v>0</v>
      </c>
      <c r="AF71" s="103">
        <f>SUM(AG71:AI71)</f>
        <v>3</v>
      </c>
      <c r="AG71" s="103">
        <v>3</v>
      </c>
      <c r="AH71" s="103">
        <v>0</v>
      </c>
      <c r="AI71" s="103">
        <v>0</v>
      </c>
      <c r="AJ71" s="103">
        <f>SUM(AK71:AS71)</f>
        <v>40</v>
      </c>
      <c r="AK71" s="103">
        <v>40</v>
      </c>
      <c r="AL71" s="103">
        <v>0</v>
      </c>
      <c r="AM71" s="103">
        <v>0</v>
      </c>
      <c r="AN71" s="103">
        <v>0</v>
      </c>
      <c r="AO71" s="103">
        <v>0</v>
      </c>
      <c r="AP71" s="103">
        <v>0</v>
      </c>
      <c r="AQ71" s="103">
        <v>0</v>
      </c>
      <c r="AR71" s="103">
        <v>0</v>
      </c>
      <c r="AS71" s="103">
        <v>0</v>
      </c>
      <c r="AT71" s="103">
        <f>SUM(AU71:AY71)</f>
        <v>3</v>
      </c>
      <c r="AU71" s="103">
        <v>3</v>
      </c>
      <c r="AV71" s="103">
        <v>0</v>
      </c>
      <c r="AW71" s="103">
        <v>0</v>
      </c>
      <c r="AX71" s="103">
        <v>0</v>
      </c>
      <c r="AY71" s="103">
        <v>0</v>
      </c>
      <c r="AZ71" s="103">
        <f>SUM(BA71:BC71)</f>
        <v>0</v>
      </c>
      <c r="BA71" s="103">
        <v>0</v>
      </c>
      <c r="BB71" s="103">
        <v>0</v>
      </c>
      <c r="BC71" s="103">
        <v>0</v>
      </c>
    </row>
    <row r="72" spans="1:55" s="105" customFormat="1" ht="13.5" customHeight="1">
      <c r="A72" s="115" t="s">
        <v>34</v>
      </c>
      <c r="B72" s="113" t="s">
        <v>384</v>
      </c>
      <c r="C72" s="101" t="s">
        <v>385</v>
      </c>
      <c r="D72" s="103">
        <f>SUM(E72,+H72,+K72)</f>
        <v>635</v>
      </c>
      <c r="E72" s="103">
        <f>SUM(F72:G72)</f>
        <v>0</v>
      </c>
      <c r="F72" s="103">
        <v>0</v>
      </c>
      <c r="G72" s="103">
        <v>0</v>
      </c>
      <c r="H72" s="103">
        <f>SUM(I72:J72)</f>
        <v>635</v>
      </c>
      <c r="I72" s="103">
        <v>625</v>
      </c>
      <c r="J72" s="103">
        <v>10</v>
      </c>
      <c r="K72" s="103">
        <f>SUM(L72:M72)</f>
        <v>0</v>
      </c>
      <c r="L72" s="103">
        <v>0</v>
      </c>
      <c r="M72" s="103">
        <v>0</v>
      </c>
      <c r="N72" s="103">
        <f>SUM(O72,+V72,+AC72)</f>
        <v>635</v>
      </c>
      <c r="O72" s="103">
        <f>SUM(P72:U72)</f>
        <v>625</v>
      </c>
      <c r="P72" s="103">
        <v>625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f>SUM(W72:AB72)</f>
        <v>10</v>
      </c>
      <c r="W72" s="103">
        <v>10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f>SUM(AD72:AE72)</f>
        <v>0</v>
      </c>
      <c r="AD72" s="103">
        <v>0</v>
      </c>
      <c r="AE72" s="103">
        <v>0</v>
      </c>
      <c r="AF72" s="103">
        <f>SUM(AG72:AI72)</f>
        <v>34</v>
      </c>
      <c r="AG72" s="103">
        <v>34</v>
      </c>
      <c r="AH72" s="103">
        <v>0</v>
      </c>
      <c r="AI72" s="103">
        <v>0</v>
      </c>
      <c r="AJ72" s="103">
        <f>SUM(AK72:AS72)</f>
        <v>635</v>
      </c>
      <c r="AK72" s="103">
        <v>635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0</v>
      </c>
      <c r="AR72" s="103">
        <v>0</v>
      </c>
      <c r="AS72" s="103">
        <v>0</v>
      </c>
      <c r="AT72" s="103">
        <f>SUM(AU72:AY72)</f>
        <v>34</v>
      </c>
      <c r="AU72" s="103">
        <v>34</v>
      </c>
      <c r="AV72" s="103">
        <v>0</v>
      </c>
      <c r="AW72" s="103">
        <v>0</v>
      </c>
      <c r="AX72" s="103">
        <v>0</v>
      </c>
      <c r="AY72" s="103">
        <v>0</v>
      </c>
      <c r="AZ72" s="103">
        <f>SUM(BA72:BC72)</f>
        <v>0</v>
      </c>
      <c r="BA72" s="103">
        <v>0</v>
      </c>
      <c r="BB72" s="103">
        <v>0</v>
      </c>
      <c r="BC72" s="103">
        <v>0</v>
      </c>
    </row>
    <row r="73" spans="1:55" s="105" customFormat="1" ht="13.5" customHeight="1">
      <c r="A73" s="115" t="s">
        <v>34</v>
      </c>
      <c r="B73" s="113" t="s">
        <v>386</v>
      </c>
      <c r="C73" s="101" t="s">
        <v>387</v>
      </c>
      <c r="D73" s="103">
        <f>SUM(E73,+H73,+K73)</f>
        <v>2847</v>
      </c>
      <c r="E73" s="103">
        <f>SUM(F73:G73)</f>
        <v>0</v>
      </c>
      <c r="F73" s="103">
        <v>0</v>
      </c>
      <c r="G73" s="103">
        <v>0</v>
      </c>
      <c r="H73" s="103">
        <f>SUM(I73:J73)</f>
        <v>1092</v>
      </c>
      <c r="I73" s="103">
        <v>1092</v>
      </c>
      <c r="J73" s="103">
        <v>0</v>
      </c>
      <c r="K73" s="103">
        <f>SUM(L73:M73)</f>
        <v>1755</v>
      </c>
      <c r="L73" s="103">
        <v>0</v>
      </c>
      <c r="M73" s="103">
        <v>1755</v>
      </c>
      <c r="N73" s="103">
        <f>SUM(O73,+V73,+AC73)</f>
        <v>2847</v>
      </c>
      <c r="O73" s="103">
        <f>SUM(P73:U73)</f>
        <v>1092</v>
      </c>
      <c r="P73" s="103">
        <v>1092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f>SUM(W73:AB73)</f>
        <v>1755</v>
      </c>
      <c r="W73" s="103">
        <v>1755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f>SUM(AD73:AE73)</f>
        <v>0</v>
      </c>
      <c r="AD73" s="103">
        <v>0</v>
      </c>
      <c r="AE73" s="103">
        <v>0</v>
      </c>
      <c r="AF73" s="103">
        <f>SUM(AG73:AI73)</f>
        <v>128</v>
      </c>
      <c r="AG73" s="103">
        <v>128</v>
      </c>
      <c r="AH73" s="103">
        <v>0</v>
      </c>
      <c r="AI73" s="103">
        <v>0</v>
      </c>
      <c r="AJ73" s="103">
        <f>SUM(AK73:AS73)</f>
        <v>128</v>
      </c>
      <c r="AK73" s="103">
        <v>0</v>
      </c>
      <c r="AL73" s="103">
        <v>0</v>
      </c>
      <c r="AM73" s="103">
        <v>25</v>
      </c>
      <c r="AN73" s="103">
        <v>0</v>
      </c>
      <c r="AO73" s="103">
        <v>0</v>
      </c>
      <c r="AP73" s="103">
        <v>0</v>
      </c>
      <c r="AQ73" s="103">
        <v>103</v>
      </c>
      <c r="AR73" s="103">
        <v>0</v>
      </c>
      <c r="AS73" s="103">
        <v>0</v>
      </c>
      <c r="AT73" s="103">
        <f>SUM(AU73:AY73)</f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f>SUM(BA73:BC73)</f>
        <v>103</v>
      </c>
      <c r="BA73" s="103">
        <v>103</v>
      </c>
      <c r="BB73" s="103">
        <v>0</v>
      </c>
      <c r="BC73" s="103">
        <v>0</v>
      </c>
    </row>
    <row r="74" spans="1:55" s="105" customFormat="1" ht="13.5" customHeight="1">
      <c r="A74" s="115" t="s">
        <v>34</v>
      </c>
      <c r="B74" s="113" t="s">
        <v>388</v>
      </c>
      <c r="C74" s="101" t="s">
        <v>389</v>
      </c>
      <c r="D74" s="103">
        <f>SUM(E74,+H74,+K74)</f>
        <v>1557</v>
      </c>
      <c r="E74" s="103">
        <f>SUM(F74:G74)</f>
        <v>0</v>
      </c>
      <c r="F74" s="103">
        <v>0</v>
      </c>
      <c r="G74" s="103">
        <v>0</v>
      </c>
      <c r="H74" s="103">
        <f>SUM(I74:J74)</f>
        <v>579</v>
      </c>
      <c r="I74" s="103">
        <v>579</v>
      </c>
      <c r="J74" s="103">
        <v>0</v>
      </c>
      <c r="K74" s="103">
        <f>SUM(L74:M74)</f>
        <v>978</v>
      </c>
      <c r="L74" s="103">
        <v>0</v>
      </c>
      <c r="M74" s="103">
        <v>978</v>
      </c>
      <c r="N74" s="103">
        <f>SUM(O74,+V74,+AC74)</f>
        <v>1587</v>
      </c>
      <c r="O74" s="103">
        <f>SUM(P74:U74)</f>
        <v>579</v>
      </c>
      <c r="P74" s="103">
        <v>579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f>SUM(W74:AB74)</f>
        <v>978</v>
      </c>
      <c r="W74" s="103">
        <v>978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f>SUM(AD74:AE74)</f>
        <v>30</v>
      </c>
      <c r="AD74" s="103">
        <v>30</v>
      </c>
      <c r="AE74" s="103">
        <v>0</v>
      </c>
      <c r="AF74" s="103">
        <f>SUM(AG74:AI74)</f>
        <v>70</v>
      </c>
      <c r="AG74" s="103">
        <v>70</v>
      </c>
      <c r="AH74" s="103">
        <v>0</v>
      </c>
      <c r="AI74" s="103">
        <v>0</v>
      </c>
      <c r="AJ74" s="103">
        <f>SUM(AK74:AS74)</f>
        <v>70</v>
      </c>
      <c r="AK74" s="103">
        <v>0</v>
      </c>
      <c r="AL74" s="103">
        <v>0</v>
      </c>
      <c r="AM74" s="103">
        <v>13</v>
      </c>
      <c r="AN74" s="103">
        <v>0</v>
      </c>
      <c r="AO74" s="103">
        <v>0</v>
      </c>
      <c r="AP74" s="103">
        <v>0</v>
      </c>
      <c r="AQ74" s="103">
        <v>57</v>
      </c>
      <c r="AR74" s="103">
        <v>0</v>
      </c>
      <c r="AS74" s="103">
        <v>0</v>
      </c>
      <c r="AT74" s="103">
        <f>SUM(AU74:AY74)</f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f>SUM(BA74:BC74)</f>
        <v>57</v>
      </c>
      <c r="BA74" s="103">
        <v>57</v>
      </c>
      <c r="BB74" s="103">
        <v>0</v>
      </c>
      <c r="BC74" s="103">
        <v>0</v>
      </c>
    </row>
    <row r="75" spans="1:55" s="105" customFormat="1" ht="13.5" customHeight="1">
      <c r="A75" s="115" t="s">
        <v>34</v>
      </c>
      <c r="B75" s="113" t="s">
        <v>390</v>
      </c>
      <c r="C75" s="101" t="s">
        <v>391</v>
      </c>
      <c r="D75" s="103">
        <f>SUM(E75,+H75,+K75)</f>
        <v>5392</v>
      </c>
      <c r="E75" s="103">
        <f>SUM(F75:G75)</f>
        <v>0</v>
      </c>
      <c r="F75" s="103">
        <v>0</v>
      </c>
      <c r="G75" s="103">
        <v>0</v>
      </c>
      <c r="H75" s="103">
        <f>SUM(I75:J75)</f>
        <v>0</v>
      </c>
      <c r="I75" s="103">
        <v>0</v>
      </c>
      <c r="J75" s="103">
        <v>0</v>
      </c>
      <c r="K75" s="103">
        <f>SUM(L75:M75)</f>
        <v>5392</v>
      </c>
      <c r="L75" s="103">
        <v>4209</v>
      </c>
      <c r="M75" s="103">
        <v>1183</v>
      </c>
      <c r="N75" s="103">
        <f>SUM(O75,+V75,+AC75)</f>
        <v>5392</v>
      </c>
      <c r="O75" s="103">
        <f>SUM(P75:U75)</f>
        <v>4209</v>
      </c>
      <c r="P75" s="103">
        <v>4209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f>SUM(W75:AB75)</f>
        <v>1183</v>
      </c>
      <c r="W75" s="103">
        <v>1183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f>SUM(AD75:AE75)</f>
        <v>0</v>
      </c>
      <c r="AD75" s="103">
        <v>0</v>
      </c>
      <c r="AE75" s="103">
        <v>0</v>
      </c>
      <c r="AF75" s="103">
        <f>SUM(AG75:AI75)</f>
        <v>6</v>
      </c>
      <c r="AG75" s="103">
        <v>6</v>
      </c>
      <c r="AH75" s="103">
        <v>0</v>
      </c>
      <c r="AI75" s="103">
        <v>0</v>
      </c>
      <c r="AJ75" s="103">
        <f>SUM(AK75:AS75)</f>
        <v>41</v>
      </c>
      <c r="AK75" s="103">
        <v>0</v>
      </c>
      <c r="AL75" s="103">
        <v>35</v>
      </c>
      <c r="AM75" s="103">
        <v>6</v>
      </c>
      <c r="AN75" s="103">
        <v>0</v>
      </c>
      <c r="AO75" s="103">
        <v>0</v>
      </c>
      <c r="AP75" s="103">
        <v>0</v>
      </c>
      <c r="AQ75" s="103">
        <v>0</v>
      </c>
      <c r="AR75" s="103">
        <v>0</v>
      </c>
      <c r="AS75" s="103">
        <v>0</v>
      </c>
      <c r="AT75" s="103">
        <f>SUM(AU75:AY75)</f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f>SUM(BA75:BC75)</f>
        <v>35</v>
      </c>
      <c r="BA75" s="103">
        <v>35</v>
      </c>
      <c r="BB75" s="103">
        <v>0</v>
      </c>
      <c r="BC75" s="103">
        <v>0</v>
      </c>
    </row>
    <row r="76" spans="1:55" s="105" customFormat="1" ht="13.5" customHeight="1">
      <c r="A76" s="115" t="s">
        <v>34</v>
      </c>
      <c r="B76" s="113" t="s">
        <v>392</v>
      </c>
      <c r="C76" s="101" t="s">
        <v>393</v>
      </c>
      <c r="D76" s="103">
        <f>SUM(E76,+H76,+K76)</f>
        <v>478</v>
      </c>
      <c r="E76" s="103">
        <f>SUM(F76:G76)</f>
        <v>0</v>
      </c>
      <c r="F76" s="103">
        <v>0</v>
      </c>
      <c r="G76" s="103">
        <v>0</v>
      </c>
      <c r="H76" s="103">
        <f>SUM(I76:J76)</f>
        <v>0</v>
      </c>
      <c r="I76" s="103">
        <v>0</v>
      </c>
      <c r="J76" s="103">
        <v>0</v>
      </c>
      <c r="K76" s="103">
        <f>SUM(L76:M76)</f>
        <v>478</v>
      </c>
      <c r="L76" s="103">
        <v>421</v>
      </c>
      <c r="M76" s="103">
        <v>57</v>
      </c>
      <c r="N76" s="103">
        <f>SUM(O76,+V76,+AC76)</f>
        <v>478</v>
      </c>
      <c r="O76" s="103">
        <f>SUM(P76:U76)</f>
        <v>421</v>
      </c>
      <c r="P76" s="103">
        <v>0</v>
      </c>
      <c r="Q76" s="103">
        <v>0</v>
      </c>
      <c r="R76" s="103">
        <v>0</v>
      </c>
      <c r="S76" s="103">
        <v>421</v>
      </c>
      <c r="T76" s="103">
        <v>0</v>
      </c>
      <c r="U76" s="103">
        <v>0</v>
      </c>
      <c r="V76" s="103">
        <f>SUM(W76:AB76)</f>
        <v>57</v>
      </c>
      <c r="W76" s="103">
        <v>0</v>
      </c>
      <c r="X76" s="103">
        <v>0</v>
      </c>
      <c r="Y76" s="103">
        <v>0</v>
      </c>
      <c r="Z76" s="103">
        <v>57</v>
      </c>
      <c r="AA76" s="103">
        <v>0</v>
      </c>
      <c r="AB76" s="103">
        <v>0</v>
      </c>
      <c r="AC76" s="103">
        <f>SUM(AD76:AE76)</f>
        <v>0</v>
      </c>
      <c r="AD76" s="103">
        <v>0</v>
      </c>
      <c r="AE76" s="103">
        <v>0</v>
      </c>
      <c r="AF76" s="103">
        <f>SUM(AG76:AI76)</f>
        <v>0</v>
      </c>
      <c r="AG76" s="103">
        <v>0</v>
      </c>
      <c r="AH76" s="103">
        <v>0</v>
      </c>
      <c r="AI76" s="103">
        <v>0</v>
      </c>
      <c r="AJ76" s="103">
        <f>SUM(AK76:AS76)</f>
        <v>0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0</v>
      </c>
      <c r="AR76" s="103">
        <v>0</v>
      </c>
      <c r="AS76" s="103">
        <v>0</v>
      </c>
      <c r="AT76" s="103">
        <f>SUM(AU76:AY76)</f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f>SUM(BA76:BC76)</f>
        <v>0</v>
      </c>
      <c r="BA76" s="103">
        <v>0</v>
      </c>
      <c r="BB76" s="103">
        <v>0</v>
      </c>
      <c r="BC76" s="103">
        <v>0</v>
      </c>
    </row>
    <row r="77" spans="1:55" s="105" customFormat="1" ht="13.5" customHeight="1">
      <c r="A77" s="115" t="s">
        <v>34</v>
      </c>
      <c r="B77" s="113" t="s">
        <v>394</v>
      </c>
      <c r="C77" s="101" t="s">
        <v>395</v>
      </c>
      <c r="D77" s="103">
        <f>SUM(E77,+H77,+K77)</f>
        <v>473</v>
      </c>
      <c r="E77" s="103">
        <f>SUM(F77:G77)</f>
        <v>0</v>
      </c>
      <c r="F77" s="103">
        <v>0</v>
      </c>
      <c r="G77" s="103">
        <v>0</v>
      </c>
      <c r="H77" s="103">
        <f>SUM(I77:J77)</f>
        <v>473</v>
      </c>
      <c r="I77" s="103">
        <v>396</v>
      </c>
      <c r="J77" s="103">
        <v>77</v>
      </c>
      <c r="K77" s="103">
        <f>SUM(L77:M77)</f>
        <v>0</v>
      </c>
      <c r="L77" s="103">
        <v>0</v>
      </c>
      <c r="M77" s="103">
        <v>0</v>
      </c>
      <c r="N77" s="103">
        <f>SUM(O77,+V77,+AC77)</f>
        <v>473</v>
      </c>
      <c r="O77" s="103">
        <f>SUM(P77:U77)</f>
        <v>396</v>
      </c>
      <c r="P77" s="103">
        <v>0</v>
      </c>
      <c r="Q77" s="103">
        <v>0</v>
      </c>
      <c r="R77" s="103">
        <v>0</v>
      </c>
      <c r="S77" s="103">
        <v>396</v>
      </c>
      <c r="T77" s="103">
        <v>0</v>
      </c>
      <c r="U77" s="103">
        <v>0</v>
      </c>
      <c r="V77" s="103">
        <f>SUM(W77:AB77)</f>
        <v>77</v>
      </c>
      <c r="W77" s="103">
        <v>0</v>
      </c>
      <c r="X77" s="103">
        <v>0</v>
      </c>
      <c r="Y77" s="103">
        <v>0</v>
      </c>
      <c r="Z77" s="103">
        <v>77</v>
      </c>
      <c r="AA77" s="103">
        <v>0</v>
      </c>
      <c r="AB77" s="103">
        <v>0</v>
      </c>
      <c r="AC77" s="103">
        <f>SUM(AD77:AE77)</f>
        <v>0</v>
      </c>
      <c r="AD77" s="103">
        <v>0</v>
      </c>
      <c r="AE77" s="103">
        <v>0</v>
      </c>
      <c r="AF77" s="103">
        <f>SUM(AG77:AI77)</f>
        <v>0</v>
      </c>
      <c r="AG77" s="103">
        <v>0</v>
      </c>
      <c r="AH77" s="103">
        <v>0</v>
      </c>
      <c r="AI77" s="103">
        <v>0</v>
      </c>
      <c r="AJ77" s="103">
        <f>SUM(AK77:AS77)</f>
        <v>0</v>
      </c>
      <c r="AK77" s="103">
        <v>0</v>
      </c>
      <c r="AL77" s="103">
        <v>0</v>
      </c>
      <c r="AM77" s="103">
        <v>0</v>
      </c>
      <c r="AN77" s="103">
        <v>0</v>
      </c>
      <c r="AO77" s="103">
        <v>0</v>
      </c>
      <c r="AP77" s="103">
        <v>0</v>
      </c>
      <c r="AQ77" s="103">
        <v>0</v>
      </c>
      <c r="AR77" s="103">
        <v>0</v>
      </c>
      <c r="AS77" s="103">
        <v>0</v>
      </c>
      <c r="AT77" s="103">
        <f>SUM(AU77:AY77)</f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f>SUM(BA77:BC77)</f>
        <v>0</v>
      </c>
      <c r="BA77" s="103">
        <v>0</v>
      </c>
      <c r="BB77" s="103">
        <v>0</v>
      </c>
      <c r="BC77" s="103">
        <v>0</v>
      </c>
    </row>
    <row r="78" spans="1:55" s="105" customFormat="1" ht="13.5" customHeight="1">
      <c r="A78" s="115" t="s">
        <v>34</v>
      </c>
      <c r="B78" s="113" t="s">
        <v>396</v>
      </c>
      <c r="C78" s="101" t="s">
        <v>397</v>
      </c>
      <c r="D78" s="103">
        <f>SUM(E78,+H78,+K78)</f>
        <v>2597</v>
      </c>
      <c r="E78" s="103">
        <f>SUM(F78:G78)</f>
        <v>0</v>
      </c>
      <c r="F78" s="103">
        <v>0</v>
      </c>
      <c r="G78" s="103">
        <v>0</v>
      </c>
      <c r="H78" s="103">
        <f>SUM(I78:J78)</f>
        <v>0</v>
      </c>
      <c r="I78" s="103">
        <v>0</v>
      </c>
      <c r="J78" s="103">
        <v>0</v>
      </c>
      <c r="K78" s="103">
        <f>SUM(L78:M78)</f>
        <v>2597</v>
      </c>
      <c r="L78" s="103">
        <v>1269</v>
      </c>
      <c r="M78" s="103">
        <v>1328</v>
      </c>
      <c r="N78" s="103">
        <f>SUM(O78,+V78,+AC78)</f>
        <v>2597</v>
      </c>
      <c r="O78" s="103">
        <f>SUM(P78:U78)</f>
        <v>1269</v>
      </c>
      <c r="P78" s="103">
        <v>1269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f>SUM(W78:AB78)</f>
        <v>1328</v>
      </c>
      <c r="W78" s="103">
        <v>1328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f>SUM(AD78:AE78)</f>
        <v>0</v>
      </c>
      <c r="AD78" s="103">
        <v>0</v>
      </c>
      <c r="AE78" s="103">
        <v>0</v>
      </c>
      <c r="AF78" s="103">
        <f>SUM(AG78:AI78)</f>
        <v>0</v>
      </c>
      <c r="AG78" s="103">
        <v>0</v>
      </c>
      <c r="AH78" s="103">
        <v>0</v>
      </c>
      <c r="AI78" s="103">
        <v>0</v>
      </c>
      <c r="AJ78" s="103">
        <f>SUM(AK78:AS78)</f>
        <v>0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03">
        <v>0</v>
      </c>
      <c r="AQ78" s="103">
        <v>0</v>
      </c>
      <c r="AR78" s="103">
        <v>0</v>
      </c>
      <c r="AS78" s="103">
        <v>0</v>
      </c>
      <c r="AT78" s="103">
        <f>SUM(AU78:AY78)</f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f>SUM(BA78:BC78)</f>
        <v>0</v>
      </c>
      <c r="BA78" s="103">
        <v>0</v>
      </c>
      <c r="BB78" s="103">
        <v>0</v>
      </c>
      <c r="BC78" s="103">
        <v>0</v>
      </c>
    </row>
    <row r="79" spans="1:55" s="105" customFormat="1" ht="13.5" customHeight="1">
      <c r="A79" s="115" t="s">
        <v>34</v>
      </c>
      <c r="B79" s="113" t="s">
        <v>398</v>
      </c>
      <c r="C79" s="101" t="s">
        <v>399</v>
      </c>
      <c r="D79" s="103">
        <f>SUM(E79,+H79,+K79)</f>
        <v>386</v>
      </c>
      <c r="E79" s="103">
        <f>SUM(F79:G79)</f>
        <v>0</v>
      </c>
      <c r="F79" s="103">
        <v>0</v>
      </c>
      <c r="G79" s="103">
        <v>0</v>
      </c>
      <c r="H79" s="103">
        <f>SUM(I79:J79)</f>
        <v>0</v>
      </c>
      <c r="I79" s="103">
        <v>0</v>
      </c>
      <c r="J79" s="103">
        <v>0</v>
      </c>
      <c r="K79" s="103">
        <f>SUM(L79:M79)</f>
        <v>386</v>
      </c>
      <c r="L79" s="103">
        <v>322</v>
      </c>
      <c r="M79" s="103">
        <v>64</v>
      </c>
      <c r="N79" s="103">
        <f>SUM(O79,+V79,+AC79)</f>
        <v>386</v>
      </c>
      <c r="O79" s="103">
        <f>SUM(P79:U79)</f>
        <v>322</v>
      </c>
      <c r="P79" s="103">
        <v>322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f>SUM(W79:AB79)</f>
        <v>64</v>
      </c>
      <c r="W79" s="103">
        <v>64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f>SUM(AD79:AE79)</f>
        <v>0</v>
      </c>
      <c r="AD79" s="103">
        <v>0</v>
      </c>
      <c r="AE79" s="103">
        <v>0</v>
      </c>
      <c r="AF79" s="103">
        <f>SUM(AG79:AI79)</f>
        <v>0</v>
      </c>
      <c r="AG79" s="103">
        <v>0</v>
      </c>
      <c r="AH79" s="103">
        <v>0</v>
      </c>
      <c r="AI79" s="103">
        <v>0</v>
      </c>
      <c r="AJ79" s="103">
        <f>SUM(AK79:AS79)</f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>
        <f>SUM(AU79:AY79)</f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f>SUM(BA79:BC79)</f>
        <v>0</v>
      </c>
      <c r="BA79" s="103">
        <v>0</v>
      </c>
      <c r="BB79" s="103">
        <v>0</v>
      </c>
      <c r="BC79" s="103">
        <v>0</v>
      </c>
    </row>
    <row r="80" spans="1:55" s="105" customFormat="1" ht="13.5" customHeight="1">
      <c r="A80" s="115" t="s">
        <v>34</v>
      </c>
      <c r="B80" s="113" t="s">
        <v>400</v>
      </c>
      <c r="C80" s="101" t="s">
        <v>401</v>
      </c>
      <c r="D80" s="103">
        <f>SUM(E80,+H80,+K80)</f>
        <v>275</v>
      </c>
      <c r="E80" s="103">
        <f>SUM(F80:G80)</f>
        <v>214</v>
      </c>
      <c r="F80" s="103">
        <v>0</v>
      </c>
      <c r="G80" s="103">
        <v>214</v>
      </c>
      <c r="H80" s="103">
        <f>SUM(I80:J80)</f>
        <v>61</v>
      </c>
      <c r="I80" s="103">
        <v>61</v>
      </c>
      <c r="J80" s="103">
        <v>0</v>
      </c>
      <c r="K80" s="103">
        <f>SUM(L80:M80)</f>
        <v>0</v>
      </c>
      <c r="L80" s="103">
        <v>0</v>
      </c>
      <c r="M80" s="103">
        <v>0</v>
      </c>
      <c r="N80" s="103">
        <f>SUM(O80,+V80,+AC80)</f>
        <v>275</v>
      </c>
      <c r="O80" s="103">
        <f>SUM(P80:U80)</f>
        <v>61</v>
      </c>
      <c r="P80" s="103">
        <v>61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3">
        <f>SUM(W80:AB80)</f>
        <v>214</v>
      </c>
      <c r="W80" s="103">
        <v>0</v>
      </c>
      <c r="X80" s="103">
        <v>0</v>
      </c>
      <c r="Y80" s="103">
        <v>0</v>
      </c>
      <c r="Z80" s="103">
        <v>214</v>
      </c>
      <c r="AA80" s="103">
        <v>0</v>
      </c>
      <c r="AB80" s="103">
        <v>0</v>
      </c>
      <c r="AC80" s="103">
        <f>SUM(AD80:AE80)</f>
        <v>0</v>
      </c>
      <c r="AD80" s="103">
        <v>0</v>
      </c>
      <c r="AE80" s="103">
        <v>0</v>
      </c>
      <c r="AF80" s="103">
        <f>SUM(AG80:AI80)</f>
        <v>0</v>
      </c>
      <c r="AG80" s="103">
        <v>0</v>
      </c>
      <c r="AH80" s="103">
        <v>0</v>
      </c>
      <c r="AI80" s="103">
        <v>0</v>
      </c>
      <c r="AJ80" s="103">
        <f>SUM(AK80:AS80)</f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f>SUM(AU80:AY80)</f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f>SUM(BA80:BC80)</f>
        <v>0</v>
      </c>
      <c r="BA80" s="103">
        <v>0</v>
      </c>
      <c r="BB80" s="103">
        <v>0</v>
      </c>
      <c r="BC80" s="103">
        <v>0</v>
      </c>
    </row>
    <row r="81" spans="1:55" s="105" customFormat="1" ht="13.5" customHeight="1">
      <c r="A81" s="115" t="s">
        <v>34</v>
      </c>
      <c r="B81" s="113" t="s">
        <v>402</v>
      </c>
      <c r="C81" s="101" t="s">
        <v>403</v>
      </c>
      <c r="D81" s="103">
        <f>SUM(E81,+H81,+K81)</f>
        <v>3313</v>
      </c>
      <c r="E81" s="103">
        <f>SUM(F81:G81)</f>
        <v>0</v>
      </c>
      <c r="F81" s="103">
        <v>0</v>
      </c>
      <c r="G81" s="103">
        <v>0</v>
      </c>
      <c r="H81" s="103">
        <f>SUM(I81:J81)</f>
        <v>0</v>
      </c>
      <c r="I81" s="103">
        <v>0</v>
      </c>
      <c r="J81" s="103">
        <v>0</v>
      </c>
      <c r="K81" s="103">
        <f>SUM(L81:M81)</f>
        <v>3313</v>
      </c>
      <c r="L81" s="103">
        <v>2136</v>
      </c>
      <c r="M81" s="103">
        <v>1177</v>
      </c>
      <c r="N81" s="103">
        <f>SUM(O81,+V81,+AC81)</f>
        <v>3313</v>
      </c>
      <c r="O81" s="103">
        <f>SUM(P81:U81)</f>
        <v>2136</v>
      </c>
      <c r="P81" s="103">
        <v>2136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f>SUM(W81:AB81)</f>
        <v>1177</v>
      </c>
      <c r="W81" s="103">
        <v>1177</v>
      </c>
      <c r="X81" s="103">
        <v>0</v>
      </c>
      <c r="Y81" s="103">
        <v>0</v>
      </c>
      <c r="Z81" s="103">
        <v>0</v>
      </c>
      <c r="AA81" s="103">
        <v>0</v>
      </c>
      <c r="AB81" s="103">
        <v>0</v>
      </c>
      <c r="AC81" s="103">
        <f>SUM(AD81:AE81)</f>
        <v>0</v>
      </c>
      <c r="AD81" s="103">
        <v>0</v>
      </c>
      <c r="AE81" s="103">
        <v>0</v>
      </c>
      <c r="AF81" s="103">
        <f>SUM(AG81:AI81)</f>
        <v>122</v>
      </c>
      <c r="AG81" s="103">
        <v>122</v>
      </c>
      <c r="AH81" s="103">
        <v>0</v>
      </c>
      <c r="AI81" s="103">
        <v>0</v>
      </c>
      <c r="AJ81" s="103">
        <f>SUM(AK81:AS81)</f>
        <v>122</v>
      </c>
      <c r="AK81" s="103">
        <v>0</v>
      </c>
      <c r="AL81" s="103">
        <v>0</v>
      </c>
      <c r="AM81" s="103">
        <v>122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f>SUM(AU81:AY81)</f>
        <v>122</v>
      </c>
      <c r="AU81" s="103">
        <v>0</v>
      </c>
      <c r="AV81" s="103">
        <v>0</v>
      </c>
      <c r="AW81" s="103">
        <v>122</v>
      </c>
      <c r="AX81" s="103">
        <v>0</v>
      </c>
      <c r="AY81" s="103">
        <v>0</v>
      </c>
      <c r="AZ81" s="103">
        <f>SUM(BA81:BC81)</f>
        <v>0</v>
      </c>
      <c r="BA81" s="103">
        <v>0</v>
      </c>
      <c r="BB81" s="103">
        <v>0</v>
      </c>
      <c r="BC81" s="103">
        <v>0</v>
      </c>
    </row>
    <row r="82" spans="1:55" s="105" customFormat="1" ht="13.5" customHeight="1">
      <c r="A82" s="115" t="s">
        <v>34</v>
      </c>
      <c r="B82" s="113" t="s">
        <v>404</v>
      </c>
      <c r="C82" s="101" t="s">
        <v>405</v>
      </c>
      <c r="D82" s="103">
        <f>SUM(E82,+H82,+K82)</f>
        <v>409</v>
      </c>
      <c r="E82" s="103">
        <f>SUM(F82:G82)</f>
        <v>0</v>
      </c>
      <c r="F82" s="103">
        <v>0</v>
      </c>
      <c r="G82" s="103">
        <v>0</v>
      </c>
      <c r="H82" s="103">
        <f>SUM(I82:J82)</f>
        <v>0</v>
      </c>
      <c r="I82" s="103">
        <v>0</v>
      </c>
      <c r="J82" s="103">
        <v>0</v>
      </c>
      <c r="K82" s="103">
        <f>SUM(L82:M82)</f>
        <v>409</v>
      </c>
      <c r="L82" s="103">
        <v>315</v>
      </c>
      <c r="M82" s="103">
        <v>94</v>
      </c>
      <c r="N82" s="103">
        <f>SUM(O82,+V82,+AC82)</f>
        <v>409</v>
      </c>
      <c r="O82" s="103">
        <f>SUM(P82:U82)</f>
        <v>315</v>
      </c>
      <c r="P82" s="103">
        <v>315</v>
      </c>
      <c r="Q82" s="103">
        <v>0</v>
      </c>
      <c r="R82" s="103">
        <v>0</v>
      </c>
      <c r="S82" s="103">
        <v>0</v>
      </c>
      <c r="T82" s="103">
        <v>0</v>
      </c>
      <c r="U82" s="103">
        <v>0</v>
      </c>
      <c r="V82" s="103">
        <f>SUM(W82:AB82)</f>
        <v>94</v>
      </c>
      <c r="W82" s="103">
        <v>94</v>
      </c>
      <c r="X82" s="103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f>SUM(AD82:AE82)</f>
        <v>0</v>
      </c>
      <c r="AD82" s="103">
        <v>0</v>
      </c>
      <c r="AE82" s="103">
        <v>0</v>
      </c>
      <c r="AF82" s="103">
        <f>SUM(AG82:AI82)</f>
        <v>0</v>
      </c>
      <c r="AG82" s="103">
        <v>0</v>
      </c>
      <c r="AH82" s="103">
        <v>0</v>
      </c>
      <c r="AI82" s="103">
        <v>0</v>
      </c>
      <c r="AJ82" s="103">
        <f>SUM(AK82:AS82)</f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3">
        <f>SUM(AU82:AY82)</f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f>SUM(BA82:BC82)</f>
        <v>0</v>
      </c>
      <c r="BA82" s="103">
        <v>0</v>
      </c>
      <c r="BB82" s="103">
        <v>0</v>
      </c>
      <c r="BC82" s="103">
        <v>0</v>
      </c>
    </row>
    <row r="83" spans="1:55" s="105" customFormat="1" ht="13.5" customHeight="1">
      <c r="A83" s="115" t="s">
        <v>34</v>
      </c>
      <c r="B83" s="113" t="s">
        <v>406</v>
      </c>
      <c r="C83" s="101" t="s">
        <v>407</v>
      </c>
      <c r="D83" s="103">
        <f>SUM(E83,+H83,+K83)</f>
        <v>1281</v>
      </c>
      <c r="E83" s="103">
        <f>SUM(F83:G83)</f>
        <v>0</v>
      </c>
      <c r="F83" s="103">
        <v>0</v>
      </c>
      <c r="G83" s="103">
        <v>0</v>
      </c>
      <c r="H83" s="103">
        <f>SUM(I83:J83)</f>
        <v>0</v>
      </c>
      <c r="I83" s="103">
        <v>0</v>
      </c>
      <c r="J83" s="103">
        <v>0</v>
      </c>
      <c r="K83" s="103">
        <f>SUM(L83:M83)</f>
        <v>1281</v>
      </c>
      <c r="L83" s="103">
        <v>822</v>
      </c>
      <c r="M83" s="103">
        <v>459</v>
      </c>
      <c r="N83" s="103">
        <f>SUM(O83,+V83,+AC83)</f>
        <v>1281</v>
      </c>
      <c r="O83" s="103">
        <f>SUM(P83:U83)</f>
        <v>822</v>
      </c>
      <c r="P83" s="103">
        <v>822</v>
      </c>
      <c r="Q83" s="103">
        <v>0</v>
      </c>
      <c r="R83" s="103">
        <v>0</v>
      </c>
      <c r="S83" s="103">
        <v>0</v>
      </c>
      <c r="T83" s="103">
        <v>0</v>
      </c>
      <c r="U83" s="103">
        <v>0</v>
      </c>
      <c r="V83" s="103">
        <f>SUM(W83:AB83)</f>
        <v>459</v>
      </c>
      <c r="W83" s="103">
        <v>459</v>
      </c>
      <c r="X83" s="103">
        <v>0</v>
      </c>
      <c r="Y83" s="103">
        <v>0</v>
      </c>
      <c r="Z83" s="103">
        <v>0</v>
      </c>
      <c r="AA83" s="103">
        <v>0</v>
      </c>
      <c r="AB83" s="103">
        <v>0</v>
      </c>
      <c r="AC83" s="103">
        <f>SUM(AD83:AE83)</f>
        <v>0</v>
      </c>
      <c r="AD83" s="103">
        <v>0</v>
      </c>
      <c r="AE83" s="103">
        <v>0</v>
      </c>
      <c r="AF83" s="103">
        <f>SUM(AG83:AI83)</f>
        <v>48</v>
      </c>
      <c r="AG83" s="103">
        <v>48</v>
      </c>
      <c r="AH83" s="103">
        <v>0</v>
      </c>
      <c r="AI83" s="103">
        <v>0</v>
      </c>
      <c r="AJ83" s="103">
        <f>SUM(AK83:AS83)</f>
        <v>48</v>
      </c>
      <c r="AK83" s="103">
        <v>0</v>
      </c>
      <c r="AL83" s="103">
        <v>0</v>
      </c>
      <c r="AM83" s="103">
        <v>1</v>
      </c>
      <c r="AN83" s="103">
        <v>47</v>
      </c>
      <c r="AO83" s="103">
        <v>0</v>
      </c>
      <c r="AP83" s="103">
        <v>0</v>
      </c>
      <c r="AQ83" s="103">
        <v>0</v>
      </c>
      <c r="AR83" s="103">
        <v>0</v>
      </c>
      <c r="AS83" s="103">
        <v>0</v>
      </c>
      <c r="AT83" s="103">
        <f>SUM(AU83:AY83)</f>
        <v>0</v>
      </c>
      <c r="AU83" s="103">
        <v>0</v>
      </c>
      <c r="AV83" s="103">
        <v>0</v>
      </c>
      <c r="AW83" s="103">
        <v>0</v>
      </c>
      <c r="AX83" s="103">
        <v>0</v>
      </c>
      <c r="AY83" s="103">
        <v>0</v>
      </c>
      <c r="AZ83" s="103">
        <f>SUM(BA83:BC83)</f>
        <v>0</v>
      </c>
      <c r="BA83" s="103">
        <v>0</v>
      </c>
      <c r="BB83" s="103">
        <v>0</v>
      </c>
      <c r="BC83" s="103">
        <v>0</v>
      </c>
    </row>
    <row r="84" spans="1:55" s="105" customFormat="1" ht="13.5" customHeight="1">
      <c r="A84" s="115" t="s">
        <v>34</v>
      </c>
      <c r="B84" s="113" t="s">
        <v>408</v>
      </c>
      <c r="C84" s="101" t="s">
        <v>409</v>
      </c>
      <c r="D84" s="103">
        <f>SUM(E84,+H84,+K84)</f>
        <v>1350</v>
      </c>
      <c r="E84" s="103">
        <f>SUM(F84:G84)</f>
        <v>0</v>
      </c>
      <c r="F84" s="103">
        <v>0</v>
      </c>
      <c r="G84" s="103">
        <v>0</v>
      </c>
      <c r="H84" s="103">
        <f>SUM(I84:J84)</f>
        <v>365</v>
      </c>
      <c r="I84" s="103">
        <v>365</v>
      </c>
      <c r="J84" s="103">
        <v>0</v>
      </c>
      <c r="K84" s="103">
        <f>SUM(L84:M84)</f>
        <v>985</v>
      </c>
      <c r="L84" s="103">
        <v>0</v>
      </c>
      <c r="M84" s="103">
        <v>985</v>
      </c>
      <c r="N84" s="103">
        <f>SUM(O84,+V84,+AC84)</f>
        <v>1350</v>
      </c>
      <c r="O84" s="103">
        <f>SUM(P84:U84)</f>
        <v>365</v>
      </c>
      <c r="P84" s="103">
        <v>365</v>
      </c>
      <c r="Q84" s="103">
        <v>0</v>
      </c>
      <c r="R84" s="103">
        <v>0</v>
      </c>
      <c r="S84" s="103">
        <v>0</v>
      </c>
      <c r="T84" s="103">
        <v>0</v>
      </c>
      <c r="U84" s="103">
        <v>0</v>
      </c>
      <c r="V84" s="103">
        <f>SUM(W84:AB84)</f>
        <v>985</v>
      </c>
      <c r="W84" s="103">
        <v>985</v>
      </c>
      <c r="X84" s="103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f>SUM(AD84:AE84)</f>
        <v>0</v>
      </c>
      <c r="AD84" s="103">
        <v>0</v>
      </c>
      <c r="AE84" s="103">
        <v>0</v>
      </c>
      <c r="AF84" s="103">
        <f>SUM(AG84:AI84)</f>
        <v>41</v>
      </c>
      <c r="AG84" s="103">
        <v>41</v>
      </c>
      <c r="AH84" s="103">
        <v>0</v>
      </c>
      <c r="AI84" s="103">
        <v>0</v>
      </c>
      <c r="AJ84" s="103">
        <f>SUM(AK84:AS84)</f>
        <v>41</v>
      </c>
      <c r="AK84" s="103">
        <v>0</v>
      </c>
      <c r="AL84" s="103">
        <v>0</v>
      </c>
      <c r="AM84" s="103">
        <v>3</v>
      </c>
      <c r="AN84" s="103">
        <v>38</v>
      </c>
      <c r="AO84" s="103">
        <v>0</v>
      </c>
      <c r="AP84" s="103">
        <v>0</v>
      </c>
      <c r="AQ84" s="103">
        <v>0</v>
      </c>
      <c r="AR84" s="103">
        <v>0</v>
      </c>
      <c r="AS84" s="103">
        <v>0</v>
      </c>
      <c r="AT84" s="103">
        <f>SUM(AU84:AY84)</f>
        <v>1</v>
      </c>
      <c r="AU84" s="103">
        <v>0</v>
      </c>
      <c r="AV84" s="103">
        <v>0</v>
      </c>
      <c r="AW84" s="103">
        <v>1</v>
      </c>
      <c r="AX84" s="103">
        <v>0</v>
      </c>
      <c r="AY84" s="103">
        <v>0</v>
      </c>
      <c r="AZ84" s="103">
        <f>SUM(BA84:BC84)</f>
        <v>0</v>
      </c>
      <c r="BA84" s="103">
        <v>0</v>
      </c>
      <c r="BB84" s="103">
        <v>0</v>
      </c>
      <c r="BC84" s="103">
        <v>0</v>
      </c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84">
    <sortCondition ref="A8:A84"/>
    <sortCondition ref="B8:B84"/>
    <sortCondition ref="C8:C8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83" man="1"/>
    <brk id="31" min="1" max="83" man="1"/>
    <brk id="45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20000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20201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20202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20203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20204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20205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20206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20207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20208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20209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20210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20211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20212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20213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20214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20215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20217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20218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20219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20220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20303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20304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20305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20306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20307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20309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20321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20323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20324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20349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20350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20361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20362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20363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20382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20383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20384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20385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20386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20388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20402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20403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20404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20407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20409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20410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20411</v>
      </c>
      <c r="AG53" s="11">
        <v>53</v>
      </c>
    </row>
    <row r="54" spans="27:36">
      <c r="AF54" s="11" t="str">
        <f>+水洗化人口等!B54</f>
        <v>20412</v>
      </c>
      <c r="AG54" s="11">
        <v>54</v>
      </c>
    </row>
    <row r="55" spans="27:36">
      <c r="AF55" s="11" t="str">
        <f>+水洗化人口等!B55</f>
        <v>20413</v>
      </c>
      <c r="AG55" s="11">
        <v>55</v>
      </c>
    </row>
    <row r="56" spans="27:36">
      <c r="AF56" s="11" t="str">
        <f>+水洗化人口等!B56</f>
        <v>20414</v>
      </c>
      <c r="AG56" s="11">
        <v>56</v>
      </c>
    </row>
    <row r="57" spans="27:36">
      <c r="AF57" s="11" t="str">
        <f>+水洗化人口等!B57</f>
        <v>20415</v>
      </c>
      <c r="AG57" s="11">
        <v>57</v>
      </c>
    </row>
    <row r="58" spans="27:36">
      <c r="AF58" s="11" t="str">
        <f>+水洗化人口等!B58</f>
        <v>20416</v>
      </c>
      <c r="AG58" s="11">
        <v>58</v>
      </c>
    </row>
    <row r="59" spans="27:36">
      <c r="AF59" s="11" t="str">
        <f>+水洗化人口等!B59</f>
        <v>20417</v>
      </c>
      <c r="AG59" s="11">
        <v>59</v>
      </c>
    </row>
    <row r="60" spans="27:36">
      <c r="AF60" s="11" t="str">
        <f>+水洗化人口等!B60</f>
        <v>20422</v>
      </c>
      <c r="AG60" s="11">
        <v>60</v>
      </c>
    </row>
    <row r="61" spans="27:36">
      <c r="AF61" s="11" t="str">
        <f>+水洗化人口等!B61</f>
        <v>20423</v>
      </c>
      <c r="AG61" s="11">
        <v>61</v>
      </c>
    </row>
    <row r="62" spans="27:36">
      <c r="AF62" s="11" t="str">
        <f>+水洗化人口等!B62</f>
        <v>20425</v>
      </c>
      <c r="AG62" s="11">
        <v>62</v>
      </c>
    </row>
    <row r="63" spans="27:36">
      <c r="AF63" s="11" t="str">
        <f>+水洗化人口等!B63</f>
        <v>20429</v>
      </c>
      <c r="AG63" s="11">
        <v>63</v>
      </c>
    </row>
    <row r="64" spans="27:36">
      <c r="AF64" s="11" t="str">
        <f>+水洗化人口等!B64</f>
        <v>20430</v>
      </c>
      <c r="AG64" s="11">
        <v>64</v>
      </c>
    </row>
    <row r="65" spans="32:33">
      <c r="AF65" s="11" t="str">
        <f>+水洗化人口等!B65</f>
        <v>20432</v>
      </c>
      <c r="AG65" s="11">
        <v>65</v>
      </c>
    </row>
    <row r="66" spans="32:33">
      <c r="AF66" s="11" t="str">
        <f>+水洗化人口等!B66</f>
        <v>20446</v>
      </c>
      <c r="AG66" s="11">
        <v>66</v>
      </c>
    </row>
    <row r="67" spans="32:33">
      <c r="AF67" s="11" t="str">
        <f>+水洗化人口等!B67</f>
        <v>20448</v>
      </c>
      <c r="AG67" s="11">
        <v>67</v>
      </c>
    </row>
    <row r="68" spans="32:33">
      <c r="AF68" s="11" t="str">
        <f>+水洗化人口等!B68</f>
        <v>20450</v>
      </c>
      <c r="AG68" s="11">
        <v>68</v>
      </c>
    </row>
    <row r="69" spans="32:33">
      <c r="AF69" s="11" t="str">
        <f>+水洗化人口等!B69</f>
        <v>20451</v>
      </c>
      <c r="AG69" s="11">
        <v>69</v>
      </c>
    </row>
    <row r="70" spans="32:33">
      <c r="AF70" s="11" t="str">
        <f>+水洗化人口等!B70</f>
        <v>20452</v>
      </c>
      <c r="AG70" s="11">
        <v>70</v>
      </c>
    </row>
    <row r="71" spans="32:33">
      <c r="AF71" s="11" t="str">
        <f>+水洗化人口等!B71</f>
        <v>20481</v>
      </c>
      <c r="AG71" s="11">
        <v>71</v>
      </c>
    </row>
    <row r="72" spans="32:33">
      <c r="AF72" s="11" t="str">
        <f>+水洗化人口等!B72</f>
        <v>20482</v>
      </c>
      <c r="AG72" s="11">
        <v>72</v>
      </c>
    </row>
    <row r="73" spans="32:33">
      <c r="AF73" s="11" t="str">
        <f>+水洗化人口等!B73</f>
        <v>20485</v>
      </c>
      <c r="AG73" s="11">
        <v>73</v>
      </c>
    </row>
    <row r="74" spans="32:33">
      <c r="AF74" s="11" t="str">
        <f>+水洗化人口等!B74</f>
        <v>20486</v>
      </c>
      <c r="AG74" s="11">
        <v>74</v>
      </c>
    </row>
    <row r="75" spans="32:33">
      <c r="AF75" s="11" t="str">
        <f>+水洗化人口等!B75</f>
        <v>20521</v>
      </c>
      <c r="AG75" s="11">
        <v>75</v>
      </c>
    </row>
    <row r="76" spans="32:33">
      <c r="AF76" s="11" t="str">
        <f>+水洗化人口等!B76</f>
        <v>20541</v>
      </c>
      <c r="AG76" s="11">
        <v>76</v>
      </c>
    </row>
    <row r="77" spans="32:33">
      <c r="AF77" s="11" t="str">
        <f>+水洗化人口等!B77</f>
        <v>20543</v>
      </c>
      <c r="AG77" s="11">
        <v>77</v>
      </c>
    </row>
    <row r="78" spans="32:33">
      <c r="AF78" s="11" t="str">
        <f>+水洗化人口等!B78</f>
        <v>20561</v>
      </c>
      <c r="AG78" s="11">
        <v>78</v>
      </c>
    </row>
    <row r="79" spans="32:33">
      <c r="AF79" s="11" t="str">
        <f>+水洗化人口等!B79</f>
        <v>20562</v>
      </c>
      <c r="AG79" s="11">
        <v>79</v>
      </c>
    </row>
    <row r="80" spans="32:33">
      <c r="AF80" s="11" t="str">
        <f>+水洗化人口等!B80</f>
        <v>20563</v>
      </c>
      <c r="AG80" s="11">
        <v>80</v>
      </c>
    </row>
    <row r="81" spans="32:33">
      <c r="AF81" s="11" t="str">
        <f>+水洗化人口等!B81</f>
        <v>20583</v>
      </c>
      <c r="AG81" s="11">
        <v>81</v>
      </c>
    </row>
    <row r="82" spans="32:33">
      <c r="AF82" s="11" t="str">
        <f>+水洗化人口等!B82</f>
        <v>20588</v>
      </c>
      <c r="AG82" s="11">
        <v>82</v>
      </c>
    </row>
    <row r="83" spans="32:33">
      <c r="AF83" s="11" t="str">
        <f>+水洗化人口等!B83</f>
        <v>20590</v>
      </c>
      <c r="AG83" s="11">
        <v>83</v>
      </c>
    </row>
    <row r="84" spans="32:33">
      <c r="AF84" s="11" t="str">
        <f>+水洗化人口等!B84</f>
        <v>20602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2021-02-08T05:14:31Z</dcterms:modified>
</cp:coreProperties>
</file>