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9山梨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組合状況!$A$6:$CD$34</definedName>
    <definedName name="_xlnm.Print_Area" localSheetId="5">'委託許可件数（市町村）'!$2:$34</definedName>
    <definedName name="_xlnm.Print_Area" localSheetId="6">'委託許可件数（組合）'!$2:$16</definedName>
    <definedName name="_xlnm.Print_Area" localSheetId="3">'収集運搬機材（市町村）'!$2:$34</definedName>
    <definedName name="_xlnm.Print_Area" localSheetId="4">'収集運搬機材（組合）'!$2:$16</definedName>
    <definedName name="_xlnm.Print_Area" localSheetId="7">処理業者と従業員数!$2:$34</definedName>
    <definedName name="_xlnm.Print_Area" localSheetId="0">組合状況!$2:$16</definedName>
    <definedName name="_xlnm.Print_Area" localSheetId="1">'廃棄物処理従事職員数（市町村）'!$2:$34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BU8" i="5"/>
  <c r="BU9" i="5"/>
  <c r="BU10" i="5"/>
  <c r="BU11" i="5"/>
  <c r="BU12" i="5"/>
  <c r="BU13" i="5"/>
  <c r="BU14" i="5"/>
  <c r="BU15" i="5"/>
  <c r="BU16" i="5"/>
  <c r="BO8" i="5"/>
  <c r="BO9" i="5"/>
  <c r="BO10" i="5"/>
  <c r="BO11" i="5"/>
  <c r="BO12" i="5"/>
  <c r="BO13" i="5"/>
  <c r="BO14" i="5"/>
  <c r="BO15" i="5"/>
  <c r="BO16" i="5"/>
  <c r="BI8" i="5"/>
  <c r="BI9" i="5"/>
  <c r="BI10" i="5"/>
  <c r="BI11" i="5"/>
  <c r="BI12" i="5"/>
  <c r="BI13" i="5"/>
  <c r="BI14" i="5"/>
  <c r="BI15" i="5"/>
  <c r="BI16" i="5"/>
  <c r="BC8" i="5"/>
  <c r="BC9" i="5"/>
  <c r="BC10" i="5"/>
  <c r="BC11" i="5"/>
  <c r="BC12" i="5"/>
  <c r="BC13" i="5"/>
  <c r="BC14" i="5"/>
  <c r="BC15" i="5"/>
  <c r="BC16" i="5"/>
  <c r="AW8" i="5"/>
  <c r="AV8" i="5" s="1"/>
  <c r="AW9" i="5"/>
  <c r="AW10" i="5"/>
  <c r="AW11" i="5"/>
  <c r="AW12" i="5"/>
  <c r="AV12" i="5" s="1"/>
  <c r="AW13" i="5"/>
  <c r="AV13" i="5" s="1"/>
  <c r="AW14" i="5"/>
  <c r="AV14" i="5" s="1"/>
  <c r="AW15" i="5"/>
  <c r="AW16" i="5"/>
  <c r="AV9" i="5"/>
  <c r="AV10" i="5"/>
  <c r="AV11" i="5"/>
  <c r="AV15" i="5"/>
  <c r="AV16" i="5"/>
  <c r="AP8" i="5"/>
  <c r="AP9" i="5"/>
  <c r="AP10" i="5"/>
  <c r="AP11" i="5"/>
  <c r="AP12" i="5"/>
  <c r="AP13" i="5"/>
  <c r="AP14" i="5"/>
  <c r="AP15" i="5"/>
  <c r="AP16" i="5"/>
  <c r="AJ8" i="5"/>
  <c r="AJ9" i="5"/>
  <c r="AJ10" i="5"/>
  <c r="AJ11" i="5"/>
  <c r="AJ12" i="5"/>
  <c r="AJ13" i="5"/>
  <c r="AJ14" i="5"/>
  <c r="AJ15" i="5"/>
  <c r="AJ16" i="5"/>
  <c r="AD8" i="5"/>
  <c r="AC8" i="5" s="1"/>
  <c r="AD9" i="5"/>
  <c r="AD10" i="5"/>
  <c r="AD11" i="5"/>
  <c r="AD12" i="5"/>
  <c r="AC12" i="5" s="1"/>
  <c r="AB12" i="5" s="1"/>
  <c r="AD13" i="5"/>
  <c r="AC13" i="5" s="1"/>
  <c r="AB13" i="5" s="1"/>
  <c r="AD14" i="5"/>
  <c r="AC14" i="5" s="1"/>
  <c r="AD15" i="5"/>
  <c r="AD16" i="5"/>
  <c r="AC9" i="5"/>
  <c r="AB9" i="5" s="1"/>
  <c r="AC10" i="5"/>
  <c r="AB10" i="5" s="1"/>
  <c r="AC11" i="5"/>
  <c r="AB11" i="5" s="1"/>
  <c r="AC15" i="5"/>
  <c r="AB15" i="5" s="1"/>
  <c r="AC16" i="5"/>
  <c r="AB16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AW8" i="4"/>
  <c r="AW9" i="4"/>
  <c r="AV9" i="4" s="1"/>
  <c r="AW10" i="4"/>
  <c r="AV10" i="4" s="1"/>
  <c r="AW11" i="4"/>
  <c r="AV11" i="4" s="1"/>
  <c r="AW12" i="4"/>
  <c r="AW13" i="4"/>
  <c r="AW14" i="4"/>
  <c r="AW15" i="4"/>
  <c r="AV15" i="4" s="1"/>
  <c r="AW16" i="4"/>
  <c r="AV16" i="4" s="1"/>
  <c r="AW17" i="4"/>
  <c r="AV17" i="4" s="1"/>
  <c r="AW18" i="4"/>
  <c r="AW19" i="4"/>
  <c r="AW20" i="4"/>
  <c r="AW21" i="4"/>
  <c r="AV21" i="4" s="1"/>
  <c r="AW22" i="4"/>
  <c r="AV22" i="4" s="1"/>
  <c r="AW23" i="4"/>
  <c r="AV23" i="4" s="1"/>
  <c r="AW24" i="4"/>
  <c r="AW25" i="4"/>
  <c r="AW26" i="4"/>
  <c r="AW27" i="4"/>
  <c r="AV27" i="4" s="1"/>
  <c r="AW28" i="4"/>
  <c r="AV28" i="4" s="1"/>
  <c r="AW29" i="4"/>
  <c r="AV29" i="4" s="1"/>
  <c r="AW30" i="4"/>
  <c r="AW31" i="4"/>
  <c r="AW32" i="4"/>
  <c r="AW33" i="4"/>
  <c r="AV33" i="4" s="1"/>
  <c r="AW34" i="4"/>
  <c r="AV34" i="4" s="1"/>
  <c r="AV8" i="4"/>
  <c r="AV12" i="4"/>
  <c r="AV13" i="4"/>
  <c r="AV14" i="4"/>
  <c r="AV18" i="4"/>
  <c r="AV19" i="4"/>
  <c r="AV20" i="4"/>
  <c r="AV24" i="4"/>
  <c r="AV25" i="4"/>
  <c r="AV26" i="4"/>
  <c r="AV30" i="4"/>
  <c r="AV31" i="4"/>
  <c r="AV32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D8" i="4"/>
  <c r="AD9" i="4"/>
  <c r="AC9" i="4" s="1"/>
  <c r="AD10" i="4"/>
  <c r="AC10" i="4" s="1"/>
  <c r="AD11" i="4"/>
  <c r="AC11" i="4" s="1"/>
  <c r="AD12" i="4"/>
  <c r="AD13" i="4"/>
  <c r="AD14" i="4"/>
  <c r="AD15" i="4"/>
  <c r="AC15" i="4" s="1"/>
  <c r="AD16" i="4"/>
  <c r="AC16" i="4" s="1"/>
  <c r="AD17" i="4"/>
  <c r="AC17" i="4" s="1"/>
  <c r="AD18" i="4"/>
  <c r="AD19" i="4"/>
  <c r="AD20" i="4"/>
  <c r="AD21" i="4"/>
  <c r="AC21" i="4" s="1"/>
  <c r="AD22" i="4"/>
  <c r="AC22" i="4" s="1"/>
  <c r="AD23" i="4"/>
  <c r="AC23" i="4" s="1"/>
  <c r="AD24" i="4"/>
  <c r="AD25" i="4"/>
  <c r="AD26" i="4"/>
  <c r="AD27" i="4"/>
  <c r="AC27" i="4" s="1"/>
  <c r="AD28" i="4"/>
  <c r="AC28" i="4" s="1"/>
  <c r="AD29" i="4"/>
  <c r="AC29" i="4" s="1"/>
  <c r="AD30" i="4"/>
  <c r="AD31" i="4"/>
  <c r="AD32" i="4"/>
  <c r="AD33" i="4"/>
  <c r="AC33" i="4" s="1"/>
  <c r="AD34" i="4"/>
  <c r="AC34" i="4" s="1"/>
  <c r="AC8" i="4"/>
  <c r="AB8" i="4" s="1"/>
  <c r="AC12" i="4"/>
  <c r="AB12" i="4" s="1"/>
  <c r="AC13" i="4"/>
  <c r="AB13" i="4" s="1"/>
  <c r="AC14" i="4"/>
  <c r="AB14" i="4" s="1"/>
  <c r="AC18" i="4"/>
  <c r="AB18" i="4" s="1"/>
  <c r="AC19" i="4"/>
  <c r="AB19" i="4" s="1"/>
  <c r="AC20" i="4"/>
  <c r="AB20" i="4" s="1"/>
  <c r="AC24" i="4"/>
  <c r="AB24" i="4" s="1"/>
  <c r="AC25" i="4"/>
  <c r="AB25" i="4" s="1"/>
  <c r="AC26" i="4"/>
  <c r="AB26" i="4" s="1"/>
  <c r="AC30" i="4"/>
  <c r="AB30" i="4" s="1"/>
  <c r="AC31" i="4"/>
  <c r="AB31" i="4" s="1"/>
  <c r="AC32" i="4"/>
  <c r="AB32" i="4" s="1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Q8" i="3"/>
  <c r="Q9" i="3"/>
  <c r="Z9" i="3" s="1"/>
  <c r="Q10" i="3"/>
  <c r="Z10" i="3" s="1"/>
  <c r="Q11" i="3"/>
  <c r="Z11" i="3" s="1"/>
  <c r="Q12" i="3"/>
  <c r="Q13" i="3"/>
  <c r="Q14" i="3"/>
  <c r="Q15" i="3"/>
  <c r="Z15" i="3" s="1"/>
  <c r="Q16" i="3"/>
  <c r="Z16" i="3" s="1"/>
  <c r="N8" i="3"/>
  <c r="W8" i="3" s="1"/>
  <c r="N9" i="3"/>
  <c r="N10" i="3"/>
  <c r="N11" i="3"/>
  <c r="N12" i="3"/>
  <c r="W12" i="3" s="1"/>
  <c r="N13" i="3"/>
  <c r="W13" i="3" s="1"/>
  <c r="N14" i="3"/>
  <c r="W14" i="3" s="1"/>
  <c r="N15" i="3"/>
  <c r="N16" i="3"/>
  <c r="M10" i="3"/>
  <c r="M11" i="3"/>
  <c r="M15" i="3"/>
  <c r="M16" i="3"/>
  <c r="H8" i="3"/>
  <c r="Z8" i="3" s="1"/>
  <c r="H9" i="3"/>
  <c r="H10" i="3"/>
  <c r="H11" i="3"/>
  <c r="H12" i="3"/>
  <c r="Z12" i="3" s="1"/>
  <c r="H13" i="3"/>
  <c r="Z13" i="3" s="1"/>
  <c r="H14" i="3"/>
  <c r="Z14" i="3" s="1"/>
  <c r="H15" i="3"/>
  <c r="H16" i="3"/>
  <c r="E8" i="3"/>
  <c r="E9" i="3"/>
  <c r="D9" i="3" s="1"/>
  <c r="E10" i="3"/>
  <c r="W10" i="3" s="1"/>
  <c r="E11" i="3"/>
  <c r="W11" i="3" s="1"/>
  <c r="E12" i="3"/>
  <c r="E13" i="3"/>
  <c r="E14" i="3"/>
  <c r="E15" i="3"/>
  <c r="D15" i="3" s="1"/>
  <c r="E16" i="3"/>
  <c r="W16" i="3" s="1"/>
  <c r="D8" i="3"/>
  <c r="D12" i="3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Q8" i="2"/>
  <c r="Z8" i="2" s="1"/>
  <c r="Q9" i="2"/>
  <c r="Q10" i="2"/>
  <c r="Q11" i="2"/>
  <c r="Q12" i="2"/>
  <c r="Z12" i="2" s="1"/>
  <c r="Q13" i="2"/>
  <c r="Z13" i="2" s="1"/>
  <c r="Q14" i="2"/>
  <c r="Z14" i="2" s="1"/>
  <c r="Q15" i="2"/>
  <c r="Q16" i="2"/>
  <c r="Q17" i="2"/>
  <c r="Q18" i="2"/>
  <c r="Z18" i="2" s="1"/>
  <c r="Q19" i="2"/>
  <c r="Z19" i="2" s="1"/>
  <c r="Q20" i="2"/>
  <c r="Z20" i="2" s="1"/>
  <c r="Q21" i="2"/>
  <c r="Q22" i="2"/>
  <c r="Q23" i="2"/>
  <c r="Q24" i="2"/>
  <c r="Z24" i="2" s="1"/>
  <c r="Q25" i="2"/>
  <c r="Z25" i="2" s="1"/>
  <c r="Q26" i="2"/>
  <c r="Z26" i="2" s="1"/>
  <c r="Q27" i="2"/>
  <c r="Q28" i="2"/>
  <c r="Q29" i="2"/>
  <c r="Q30" i="2"/>
  <c r="Z30" i="2" s="1"/>
  <c r="Q31" i="2"/>
  <c r="Z31" i="2" s="1"/>
  <c r="Q32" i="2"/>
  <c r="Z32" i="2" s="1"/>
  <c r="Q33" i="2"/>
  <c r="Q34" i="2"/>
  <c r="N8" i="2"/>
  <c r="N9" i="2"/>
  <c r="W9" i="2" s="1"/>
  <c r="N10" i="2"/>
  <c r="W10" i="2" s="1"/>
  <c r="N11" i="2"/>
  <c r="W11" i="2" s="1"/>
  <c r="N12" i="2"/>
  <c r="N13" i="2"/>
  <c r="N14" i="2"/>
  <c r="N15" i="2"/>
  <c r="W15" i="2" s="1"/>
  <c r="N16" i="2"/>
  <c r="W16" i="2" s="1"/>
  <c r="N17" i="2"/>
  <c r="W17" i="2" s="1"/>
  <c r="N18" i="2"/>
  <c r="N19" i="2"/>
  <c r="N20" i="2"/>
  <c r="N21" i="2"/>
  <c r="W21" i="2" s="1"/>
  <c r="N22" i="2"/>
  <c r="W22" i="2" s="1"/>
  <c r="N23" i="2"/>
  <c r="W23" i="2" s="1"/>
  <c r="N24" i="2"/>
  <c r="N25" i="2"/>
  <c r="N26" i="2"/>
  <c r="N27" i="2"/>
  <c r="W27" i="2" s="1"/>
  <c r="N28" i="2"/>
  <c r="W28" i="2" s="1"/>
  <c r="N29" i="2"/>
  <c r="W29" i="2" s="1"/>
  <c r="N30" i="2"/>
  <c r="N31" i="2"/>
  <c r="N32" i="2"/>
  <c r="N33" i="2"/>
  <c r="W33" i="2" s="1"/>
  <c r="N34" i="2"/>
  <c r="W34" i="2" s="1"/>
  <c r="M8" i="2"/>
  <c r="M12" i="2"/>
  <c r="M13" i="2"/>
  <c r="M14" i="2"/>
  <c r="M18" i="2"/>
  <c r="V18" i="2" s="1"/>
  <c r="M19" i="2"/>
  <c r="V19" i="2" s="1"/>
  <c r="M20" i="2"/>
  <c r="M24" i="2"/>
  <c r="M25" i="2"/>
  <c r="M26" i="2"/>
  <c r="M30" i="2"/>
  <c r="V30" i="2" s="1"/>
  <c r="M31" i="2"/>
  <c r="M32" i="2"/>
  <c r="H8" i="2"/>
  <c r="H9" i="2"/>
  <c r="Z9" i="2" s="1"/>
  <c r="H10" i="2"/>
  <c r="Z10" i="2" s="1"/>
  <c r="H11" i="2"/>
  <c r="Z11" i="2" s="1"/>
  <c r="H12" i="2"/>
  <c r="H13" i="2"/>
  <c r="H14" i="2"/>
  <c r="H15" i="2"/>
  <c r="Z15" i="2" s="1"/>
  <c r="H16" i="2"/>
  <c r="Z16" i="2" s="1"/>
  <c r="H17" i="2"/>
  <c r="Z17" i="2" s="1"/>
  <c r="H18" i="2"/>
  <c r="H19" i="2"/>
  <c r="H20" i="2"/>
  <c r="H21" i="2"/>
  <c r="Z21" i="2" s="1"/>
  <c r="H22" i="2"/>
  <c r="Z22" i="2" s="1"/>
  <c r="H23" i="2"/>
  <c r="Z23" i="2" s="1"/>
  <c r="H24" i="2"/>
  <c r="H25" i="2"/>
  <c r="H26" i="2"/>
  <c r="H27" i="2"/>
  <c r="Z27" i="2" s="1"/>
  <c r="H28" i="2"/>
  <c r="Z28" i="2" s="1"/>
  <c r="H29" i="2"/>
  <c r="Z29" i="2" s="1"/>
  <c r="H30" i="2"/>
  <c r="H31" i="2"/>
  <c r="H32" i="2"/>
  <c r="H33" i="2"/>
  <c r="Z33" i="2" s="1"/>
  <c r="H34" i="2"/>
  <c r="Z34" i="2" s="1"/>
  <c r="E8" i="2"/>
  <c r="W8" i="2" s="1"/>
  <c r="E9" i="2"/>
  <c r="E10" i="2"/>
  <c r="E11" i="2"/>
  <c r="E12" i="2"/>
  <c r="W12" i="2" s="1"/>
  <c r="E13" i="2"/>
  <c r="D13" i="2" s="1"/>
  <c r="E14" i="2"/>
  <c r="W14" i="2" s="1"/>
  <c r="E15" i="2"/>
  <c r="E16" i="2"/>
  <c r="E17" i="2"/>
  <c r="E18" i="2"/>
  <c r="D18" i="2" s="1"/>
  <c r="E19" i="2"/>
  <c r="D19" i="2" s="1"/>
  <c r="E20" i="2"/>
  <c r="W20" i="2" s="1"/>
  <c r="E21" i="2"/>
  <c r="E22" i="2"/>
  <c r="E23" i="2"/>
  <c r="E24" i="2"/>
  <c r="D24" i="2" s="1"/>
  <c r="E25" i="2"/>
  <c r="W25" i="2" s="1"/>
  <c r="E26" i="2"/>
  <c r="W26" i="2" s="1"/>
  <c r="E27" i="2"/>
  <c r="E28" i="2"/>
  <c r="E29" i="2"/>
  <c r="E30" i="2"/>
  <c r="D30" i="2" s="1"/>
  <c r="E31" i="2"/>
  <c r="W31" i="2" s="1"/>
  <c r="E32" i="2"/>
  <c r="W32" i="2" s="1"/>
  <c r="E33" i="2"/>
  <c r="E34" i="2"/>
  <c r="D9" i="2"/>
  <c r="D10" i="2"/>
  <c r="D11" i="2"/>
  <c r="D15" i="2"/>
  <c r="D16" i="2"/>
  <c r="D17" i="2"/>
  <c r="D21" i="2"/>
  <c r="D22" i="2"/>
  <c r="D23" i="2"/>
  <c r="D27" i="2"/>
  <c r="D28" i="2"/>
  <c r="D29" i="2"/>
  <c r="D33" i="2"/>
  <c r="D34" i="2"/>
  <c r="AB29" i="4" l="1"/>
  <c r="AB17" i="4"/>
  <c r="V25" i="2"/>
  <c r="V13" i="2"/>
  <c r="AB34" i="4"/>
  <c r="AB28" i="4"/>
  <c r="AB22" i="4"/>
  <c r="AB16" i="4"/>
  <c r="AB10" i="4"/>
  <c r="V31" i="2"/>
  <c r="AB23" i="4"/>
  <c r="V24" i="2"/>
  <c r="AB33" i="4"/>
  <c r="AB27" i="4"/>
  <c r="AB21" i="4"/>
  <c r="AB15" i="4"/>
  <c r="AB9" i="4"/>
  <c r="AB11" i="4"/>
  <c r="V32" i="2"/>
  <c r="V8" i="2"/>
  <c r="V15" i="3"/>
  <c r="AB14" i="5"/>
  <c r="AB8" i="5"/>
  <c r="W19" i="2"/>
  <c r="W24" i="2"/>
  <c r="W15" i="3"/>
  <c r="D32" i="2"/>
  <c r="D26" i="2"/>
  <c r="V26" i="2" s="1"/>
  <c r="D20" i="2"/>
  <c r="V20" i="2" s="1"/>
  <c r="D14" i="2"/>
  <c r="V14" i="2" s="1"/>
  <c r="D8" i="2"/>
  <c r="M29" i="2"/>
  <c r="V29" i="2" s="1"/>
  <c r="M23" i="2"/>
  <c r="V23" i="2" s="1"/>
  <c r="M17" i="2"/>
  <c r="V17" i="2" s="1"/>
  <c r="M11" i="2"/>
  <c r="V11" i="2" s="1"/>
  <c r="D11" i="3"/>
  <c r="V11" i="3" s="1"/>
  <c r="M14" i="3"/>
  <c r="V14" i="3" s="1"/>
  <c r="M8" i="3"/>
  <c r="V8" i="3" s="1"/>
  <c r="W13" i="2"/>
  <c r="W30" i="2"/>
  <c r="W18" i="2"/>
  <c r="M9" i="3"/>
  <c r="V9" i="3" s="1"/>
  <c r="W9" i="3"/>
  <c r="D31" i="2"/>
  <c r="D25" i="2"/>
  <c r="M34" i="2"/>
  <c r="V34" i="2" s="1"/>
  <c r="M28" i="2"/>
  <c r="V28" i="2" s="1"/>
  <c r="M22" i="2"/>
  <c r="V22" i="2" s="1"/>
  <c r="M16" i="2"/>
  <c r="V16" i="2" s="1"/>
  <c r="M10" i="2"/>
  <c r="V10" i="2" s="1"/>
  <c r="D16" i="3"/>
  <c r="V16" i="3" s="1"/>
  <c r="D10" i="3"/>
  <c r="V10" i="3" s="1"/>
  <c r="M13" i="3"/>
  <c r="V13" i="3" s="1"/>
  <c r="D12" i="2"/>
  <c r="V12" i="2" s="1"/>
  <c r="M33" i="2"/>
  <c r="V33" i="2" s="1"/>
  <c r="M27" i="2"/>
  <c r="V27" i="2" s="1"/>
  <c r="M21" i="2"/>
  <c r="V21" i="2" s="1"/>
  <c r="M15" i="2"/>
  <c r="V15" i="2" s="1"/>
  <c r="M9" i="2"/>
  <c r="V9" i="2" s="1"/>
  <c r="M12" i="3"/>
  <c r="V12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W7" i="2" s="1"/>
  <c r="P7" i="6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<sst xmlns="http://schemas.openxmlformats.org/spreadsheetml/2006/main" count="1577" uniqueCount="189">
  <si>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</si>
  <si>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</si>
  <si>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</si>
  <si>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</si>
  <si>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</si>
  <si>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</si>
  <si>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</si>
  <si>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</si>
  <si>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</si>
  <si>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</si>
  <si>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</si>
  <si>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</si>
  <si>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</si>
  <si>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</si>
  <si>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</si>
  <si>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</si>
  <si>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</si>
  <si>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</si>
  <si>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</si>
  <si>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</si>
  <si>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</si>
  <si>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</si>
  <si>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</si>
  <si>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</si>
  <si>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</si>
  <si>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</si>
  <si>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</si>
  <si>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</si>
  <si>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</si>
  <si>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</si>
  <si>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</si>
  <si>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</si>
  <si>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</si>
  <si>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</si>
  <si>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</si>
  <si>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</si>
  <si>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</si>
  <si>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</si>
  <si>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</si>
  <si>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</si>
  <si>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</si>
  <si>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</si>
  <si>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</si>
  <si>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</si>
  <si>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</si>
  <si>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</si>
  <si>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</si>
  <si>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</si>
  <si>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</si>
  <si>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</si>
  <si>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</si>
  <si>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</si>
  <si>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</si>
  <si>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</si>
  <si>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</si>
  <si>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</si>
  <si>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</si>
  <si>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</si>
  <si>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</si>
  <si>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</si>
  <si>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</si>
  <si>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</si>
  <si>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</si>
  <si>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</si>
  <si>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</si>
  <si>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</si>
  <si>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</si>
  <si>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</si>
  <si>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</si>
  <si>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</si>
  <si>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</si>
  <si>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</si>
  <si>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</si>
  <si>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</si>
  <si>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</si>
  <si>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</si>
  <si>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</si>
  <si>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</si>
  <si>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</si>
  <si>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</si>
  <si>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</si>
  <si>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</si>
  <si>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</si>
  <si>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</si>
  <si>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</si>
  <si>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</si>
  <si>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</si>
  <si>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</si>
  <si>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</si>
  <si>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</si>
  <si>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</si>
  <si>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</si>
  <si>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</si>
  <si>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</si>
  <si>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</si>
  <si>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</si>
  <si>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</si>
  <si>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</si>
  <si>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</si>
  <si>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</si>
  <si>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山梨県</t>
  </si>
  <si>
    <t>19000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</si>
  <si>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</si>
  <si>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</si>
  <si>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</si>
  <si>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</si>
  <si>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</si>
  <si>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</si>
  <si>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</si>
  <si>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</si>
  <si>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19201</t>
  </si>
  <si>
    <t>甲府市</t>
  </si>
  <si>
    <t/>
  </si>
  <si>
    <t>19202</t>
  </si>
  <si>
    <t>富士吉田市</t>
  </si>
  <si>
    <t>19204</t>
  </si>
  <si>
    <t>都留市</t>
  </si>
  <si>
    <t>19205</t>
  </si>
  <si>
    <t>山梨市</t>
  </si>
  <si>
    <t>バックホー１台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</si>
  <si>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</si>
  <si>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</si>
  <si>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</si>
  <si>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</si>
  <si>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</si>
  <si>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</si>
  <si>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</si>
  <si>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</si>
  <si>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</si>
  <si>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</si>
  <si>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</si>
  <si>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</si>
  <si>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</si>
  <si>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</si>
  <si>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</si>
  <si>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</si>
  <si>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</si>
  <si>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</si>
  <si>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</si>
  <si>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</si>
  <si>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</si>
  <si>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</si>
  <si>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</si>
  <si>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</si>
  <si>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</si>
  <si>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</si>
  <si>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フォークリフト１台、ショベルローダ１台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</si>
  <si>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</si>
  <si>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</si>
  <si>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</si>
  <si>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</si>
  <si>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</si>
  <si>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</si>
  <si>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</si>
  <si>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</si>
  <si>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</si>
  <si>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</si>
  <si>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</si>
  <si>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</si>
  <si>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パワーショベル１台、バックホーン１台、フォークリフト１台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</si>
  <si>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</si>
  <si>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</si>
  <si>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</si>
  <si>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</si>
  <si>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</si>
  <si>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</si>
  <si>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</si>
  <si>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</si>
  <si>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19871</t>
  </si>
  <si>
    <t>峡南衛生組合</t>
  </si>
  <si>
    <t>○</t>
  </si>
  <si>
    <t>19883</t>
  </si>
  <si>
    <t>三郡衛生組合</t>
  </si>
  <si>
    <t>19896</t>
  </si>
  <si>
    <t>大月都留広域事務組合</t>
  </si>
  <si>
    <t>19907</t>
  </si>
  <si>
    <t>青木ヶ原衛生センター</t>
  </si>
  <si>
    <t>19921</t>
  </si>
  <si>
    <t>青木が原ごみ処理組合</t>
  </si>
  <si>
    <t>19924</t>
  </si>
  <si>
    <t>中巨摩地区広域事務組合</t>
  </si>
  <si>
    <t>19386</t>
  </si>
  <si>
    <t>19925</t>
  </si>
  <si>
    <t>山梨県市町村総合事務組合</t>
  </si>
  <si>
    <t>19930</t>
  </si>
  <si>
    <t>峡北広域行政事務組合</t>
  </si>
  <si>
    <t>19942</t>
  </si>
  <si>
    <t>甲府・峡東地域ごみ処理施設事務組合</t>
  </si>
  <si>
    <t>直営（SPC）において、ショベルローダー４台、フォークリフト４台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</si>
</sst>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1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3</v>
      </c>
      <c r="N7" s="72">
        <f t="shared" si="0"/>
        <v>0</v>
      </c>
      <c r="O7" s="72">
        <f t="shared" si="0"/>
        <v>6</v>
      </c>
      <c r="P7" s="72">
        <f t="shared" si="0"/>
        <v>1</v>
      </c>
      <c r="Q7" s="72">
        <f t="shared" si="0"/>
        <v>0</v>
      </c>
      <c r="R7" s="72">
        <f t="shared" si="0"/>
        <v>1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6</v>
      </c>
      <c r="AB7" s="72">
        <f t="shared" si="1"/>
        <v>9</v>
      </c>
      <c r="AC7" s="72">
        <f t="shared" si="1"/>
        <v>4</v>
      </c>
      <c r="AD7" s="72">
        <f t="shared" si="1"/>
        <v>9</v>
      </c>
      <c r="AE7" s="72">
        <f t="shared" si="1"/>
        <v>2</v>
      </c>
      <c r="AF7" s="72">
        <f t="shared" si="1"/>
        <v>9</v>
      </c>
      <c r="AG7" s="72">
        <f t="shared" si="1"/>
        <v>2</v>
      </c>
      <c r="AH7" s="72">
        <f t="shared" si="1"/>
        <v>9</v>
      </c>
      <c r="AI7" s="72">
        <f t="shared" si="1"/>
        <v>1</v>
      </c>
      <c r="AJ7" s="72">
        <f t="shared" si="1"/>
        <v>9</v>
      </c>
      <c r="AK7" s="72">
        <f t="shared" si="1"/>
        <v>1</v>
      </c>
      <c r="AL7" s="72">
        <f t="shared" si="1"/>
        <v>9</v>
      </c>
      <c r="AM7" s="72">
        <f t="shared" si="1"/>
        <v>1</v>
      </c>
      <c r="AN7" s="72">
        <f t="shared" si="1"/>
        <v>9</v>
      </c>
      <c r="AO7" s="72">
        <f t="shared" si="1"/>
        <v>1</v>
      </c>
      <c r="AP7" s="72">
        <f t="shared" si="1"/>
        <v>9</v>
      </c>
      <c r="AQ7" s="72">
        <f t="shared" si="1"/>
        <v>1</v>
      </c>
      <c r="AR7" s="72">
        <f t="shared" si="1"/>
        <v>9</v>
      </c>
      <c r="AS7" s="72">
        <f t="shared" si="1"/>
        <v>1</v>
      </c>
      <c r="AT7" s="72">
        <f t="shared" si="1"/>
        <v>9</v>
      </c>
      <c r="AU7" s="72">
        <f t="shared" si="1"/>
        <v>1</v>
      </c>
      <c r="AV7" s="72">
        <f t="shared" si="1"/>
        <v>9</v>
      </c>
      <c r="AW7" s="72">
        <f t="shared" si="1"/>
        <v>1</v>
      </c>
      <c r="AX7" s="72">
        <f t="shared" si="1"/>
        <v>9</v>
      </c>
      <c r="AY7" s="72">
        <f t="shared" si="1"/>
        <v>1</v>
      </c>
      <c r="AZ7" s="72">
        <f t="shared" si="1"/>
        <v>9</v>
      </c>
      <c r="BA7" s="72">
        <f t="shared" ref="BA7:CC7" si="2">COUNTIF(BA$8:BA$57,"&lt;&gt;")</f>
        <v>1</v>
      </c>
      <c r="BB7" s="72">
        <f t="shared" si="2"/>
        <v>9</v>
      </c>
      <c r="BC7" s="72">
        <f t="shared" si="2"/>
        <v>1</v>
      </c>
      <c r="BD7" s="72">
        <f t="shared" si="2"/>
        <v>9</v>
      </c>
      <c r="BE7" s="72">
        <f t="shared" si="2"/>
        <v>1</v>
      </c>
      <c r="BF7" s="72">
        <f t="shared" si="2"/>
        <v>9</v>
      </c>
      <c r="BG7" s="72">
        <f t="shared" si="2"/>
        <v>1</v>
      </c>
      <c r="BH7" s="72">
        <f t="shared" si="2"/>
        <v>9</v>
      </c>
      <c r="BI7" s="72">
        <f t="shared" si="2"/>
        <v>1</v>
      </c>
      <c r="BJ7" s="72">
        <f t="shared" si="2"/>
        <v>9</v>
      </c>
      <c r="BK7" s="72">
        <f t="shared" si="2"/>
        <v>1</v>
      </c>
      <c r="BL7" s="72">
        <f t="shared" si="2"/>
        <v>9</v>
      </c>
      <c r="BM7" s="72">
        <f t="shared" si="2"/>
        <v>1</v>
      </c>
      <c r="BN7" s="72">
        <f t="shared" si="2"/>
        <v>9</v>
      </c>
      <c r="BO7" s="72">
        <f t="shared" si="2"/>
        <v>1</v>
      </c>
      <c r="BP7" s="72">
        <f t="shared" si="2"/>
        <v>9</v>
      </c>
      <c r="BQ7" s="72">
        <f t="shared" si="2"/>
        <v>1</v>
      </c>
      <c r="BR7" s="72">
        <f t="shared" si="2"/>
        <v>9</v>
      </c>
      <c r="BS7" s="72">
        <f t="shared" si="2"/>
        <v>1</v>
      </c>
      <c r="BT7" s="72">
        <f t="shared" si="2"/>
        <v>9</v>
      </c>
      <c r="BU7" s="72">
        <f t="shared" si="2"/>
        <v>1</v>
      </c>
      <c r="BV7" s="72">
        <f t="shared" si="2"/>
        <v>9</v>
      </c>
      <c r="BW7" s="72">
        <f t="shared" si="2"/>
        <v>1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168</v>
      </c>
      <c r="C8" s="62" t="s">
        <v>169</v>
      </c>
      <c r="D8" s="62"/>
      <c r="E8" s="62" t="s">
        <v>170</v>
      </c>
      <c r="F8" s="62" t="s">
        <v>170</v>
      </c>
      <c r="G8" s="62"/>
      <c r="H8" s="62"/>
      <c r="I8" s="62"/>
      <c r="J8" s="62" t="s">
        <v>170</v>
      </c>
      <c r="K8" s="62" t="s">
        <v>170</v>
      </c>
      <c r="L8" s="62"/>
      <c r="M8" s="62"/>
      <c r="N8" s="62"/>
      <c r="O8" s="62" t="s">
        <v>170</v>
      </c>
      <c r="P8" s="62" t="s">
        <v>170</v>
      </c>
      <c r="Q8" s="62"/>
      <c r="R8" s="62"/>
      <c r="S8" s="62"/>
      <c r="T8" s="62"/>
      <c r="U8" s="62">
        <v>4</v>
      </c>
      <c r="V8" s="68" t="s">
        <v>138</v>
      </c>
      <c r="W8" s="62" t="s">
        <v>139</v>
      </c>
      <c r="X8" s="68" t="s">
        <v>140</v>
      </c>
      <c r="Y8" s="62" t="s">
        <v>141</v>
      </c>
      <c r="Z8" s="68" t="s">
        <v>142</v>
      </c>
      <c r="AA8" s="62" t="s">
        <v>143</v>
      </c>
      <c r="AB8" s="68" t="s">
        <v>144</v>
      </c>
      <c r="AC8" s="62" t="s">
        <v>145</v>
      </c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171</v>
      </c>
      <c r="C9" s="62" t="s">
        <v>172</v>
      </c>
      <c r="D9" s="62" t="s">
        <v>170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170</v>
      </c>
      <c r="P9" s="62"/>
      <c r="Q9" s="62"/>
      <c r="R9" s="62"/>
      <c r="S9" s="62"/>
      <c r="T9" s="62"/>
      <c r="U9" s="62">
        <v>3</v>
      </c>
      <c r="V9" s="68" t="s">
        <v>124</v>
      </c>
      <c r="W9" s="62" t="s">
        <v>125</v>
      </c>
      <c r="X9" s="68" t="s">
        <v>138</v>
      </c>
      <c r="Y9" s="62" t="s">
        <v>139</v>
      </c>
      <c r="Z9" s="68" t="s">
        <v>147</v>
      </c>
      <c r="AA9" s="62" t="s">
        <v>148</v>
      </c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173</v>
      </c>
      <c r="C10" s="62" t="s">
        <v>174</v>
      </c>
      <c r="D10" s="62"/>
      <c r="E10" s="62" t="s">
        <v>170</v>
      </c>
      <c r="F10" s="62" t="s">
        <v>170</v>
      </c>
      <c r="G10" s="62" t="s">
        <v>170</v>
      </c>
      <c r="H10" s="62"/>
      <c r="I10" s="62"/>
      <c r="J10" s="62" t="s">
        <v>170</v>
      </c>
      <c r="K10" s="62"/>
      <c r="L10" s="62"/>
      <c r="M10" s="62"/>
      <c r="N10" s="62"/>
      <c r="O10" s="62" t="s">
        <v>170</v>
      </c>
      <c r="P10" s="62"/>
      <c r="Q10" s="62"/>
      <c r="R10" s="62"/>
      <c r="S10" s="62"/>
      <c r="T10" s="62"/>
      <c r="U10" s="62">
        <v>2</v>
      </c>
      <c r="V10" s="68" t="s">
        <v>115</v>
      </c>
      <c r="W10" s="62" t="s">
        <v>116</v>
      </c>
      <c r="X10" s="68" t="s">
        <v>120</v>
      </c>
      <c r="Y10" s="62" t="s">
        <v>121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175</v>
      </c>
      <c r="C11" s="62" t="s">
        <v>176</v>
      </c>
      <c r="D11" s="62" t="s">
        <v>170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170</v>
      </c>
      <c r="P11" s="62"/>
      <c r="Q11" s="62"/>
      <c r="R11" s="62"/>
      <c r="S11" s="62"/>
      <c r="T11" s="62"/>
      <c r="U11" s="62">
        <v>2</v>
      </c>
      <c r="V11" s="68" t="s">
        <v>162</v>
      </c>
      <c r="W11" s="62" t="s">
        <v>163</v>
      </c>
      <c r="X11" s="68" t="s">
        <v>160</v>
      </c>
      <c r="Y11" s="62" t="s">
        <v>161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177</v>
      </c>
      <c r="C12" s="62" t="s">
        <v>178</v>
      </c>
      <c r="D12" s="62"/>
      <c r="E12" s="62"/>
      <c r="F12" s="62" t="s">
        <v>170</v>
      </c>
      <c r="G12" s="62"/>
      <c r="H12" s="62"/>
      <c r="I12" s="62"/>
      <c r="J12" s="62"/>
      <c r="K12" s="62"/>
      <c r="L12" s="62"/>
      <c r="M12" s="62" t="s">
        <v>170</v>
      </c>
      <c r="N12" s="62"/>
      <c r="O12" s="62"/>
      <c r="P12" s="62"/>
      <c r="Q12" s="62"/>
      <c r="R12" s="62"/>
      <c r="S12" s="62"/>
      <c r="T12" s="62"/>
      <c r="U12" s="62">
        <v>2</v>
      </c>
      <c r="V12" s="68" t="s">
        <v>162</v>
      </c>
      <c r="W12" s="62" t="s">
        <v>163</v>
      </c>
      <c r="X12" s="68" t="s">
        <v>160</v>
      </c>
      <c r="Y12" s="62" t="s">
        <v>161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179</v>
      </c>
      <c r="C13" s="62" t="s">
        <v>180</v>
      </c>
      <c r="D13" s="62"/>
      <c r="E13" s="62"/>
      <c r="F13" s="62" t="s">
        <v>170</v>
      </c>
      <c r="G13" s="62"/>
      <c r="H13" s="62"/>
      <c r="I13" s="62"/>
      <c r="J13" s="62"/>
      <c r="K13" s="62"/>
      <c r="L13" s="62"/>
      <c r="M13" s="62"/>
      <c r="N13" s="62"/>
      <c r="O13" s="62" t="s">
        <v>170</v>
      </c>
      <c r="P13" s="62"/>
      <c r="Q13" s="62"/>
      <c r="R13" s="62"/>
      <c r="S13" s="62"/>
      <c r="T13" s="62"/>
      <c r="U13" s="62">
        <v>6</v>
      </c>
      <c r="V13" s="68" t="s">
        <v>124</v>
      </c>
      <c r="W13" s="62" t="s">
        <v>125</v>
      </c>
      <c r="X13" s="68" t="s">
        <v>128</v>
      </c>
      <c r="Y13" s="62" t="s">
        <v>129</v>
      </c>
      <c r="Z13" s="68" t="s">
        <v>136</v>
      </c>
      <c r="AA13" s="62" t="s">
        <v>137</v>
      </c>
      <c r="AB13" s="68" t="s">
        <v>181</v>
      </c>
      <c r="AC13" s="62" t="s">
        <v>150</v>
      </c>
      <c r="AD13" s="68" t="s">
        <v>147</v>
      </c>
      <c r="AE13" s="62" t="s">
        <v>148</v>
      </c>
      <c r="AF13" s="68" t="s">
        <v>138</v>
      </c>
      <c r="AG13" s="62" t="s">
        <v>139</v>
      </c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182</v>
      </c>
      <c r="C14" s="62" t="s">
        <v>183</v>
      </c>
      <c r="D14" s="62"/>
      <c r="E14" s="62"/>
      <c r="F14" s="62"/>
      <c r="G14" s="62" t="s">
        <v>170</v>
      </c>
      <c r="H14" s="62"/>
      <c r="I14" s="62"/>
      <c r="J14" s="62"/>
      <c r="K14" s="62"/>
      <c r="L14" s="62"/>
      <c r="M14" s="62" t="s">
        <v>170</v>
      </c>
      <c r="N14" s="62"/>
      <c r="O14" s="62"/>
      <c r="P14" s="62"/>
      <c r="Q14" s="62"/>
      <c r="R14" s="62"/>
      <c r="S14" s="62"/>
      <c r="T14" s="62"/>
      <c r="U14" s="62">
        <v>27</v>
      </c>
      <c r="V14" s="68" t="s">
        <v>110</v>
      </c>
      <c r="W14" s="62" t="s">
        <v>111</v>
      </c>
      <c r="X14" s="68" t="s">
        <v>113</v>
      </c>
      <c r="Y14" s="62" t="s">
        <v>114</v>
      </c>
      <c r="Z14" s="68" t="s">
        <v>115</v>
      </c>
      <c r="AA14" s="62" t="s">
        <v>116</v>
      </c>
      <c r="AB14" s="68" t="s">
        <v>117</v>
      </c>
      <c r="AC14" s="62" t="s">
        <v>118</v>
      </c>
      <c r="AD14" s="68" t="s">
        <v>120</v>
      </c>
      <c r="AE14" s="62" t="s">
        <v>121</v>
      </c>
      <c r="AF14" s="68" t="s">
        <v>122</v>
      </c>
      <c r="AG14" s="62" t="s">
        <v>123</v>
      </c>
      <c r="AH14" s="68" t="s">
        <v>124</v>
      </c>
      <c r="AI14" s="62" t="s">
        <v>125</v>
      </c>
      <c r="AJ14" s="68" t="s">
        <v>126</v>
      </c>
      <c r="AK14" s="62" t="s">
        <v>127</v>
      </c>
      <c r="AL14" s="68" t="s">
        <v>128</v>
      </c>
      <c r="AM14" s="62" t="s">
        <v>129</v>
      </c>
      <c r="AN14" s="68" t="s">
        <v>130</v>
      </c>
      <c r="AO14" s="62" t="s">
        <v>131</v>
      </c>
      <c r="AP14" s="68" t="s">
        <v>132</v>
      </c>
      <c r="AQ14" s="62" t="s">
        <v>133</v>
      </c>
      <c r="AR14" s="68" t="s">
        <v>134</v>
      </c>
      <c r="AS14" s="62" t="s">
        <v>135</v>
      </c>
      <c r="AT14" s="68" t="s">
        <v>136</v>
      </c>
      <c r="AU14" s="62" t="s">
        <v>137</v>
      </c>
      <c r="AV14" s="68" t="s">
        <v>138</v>
      </c>
      <c r="AW14" s="62" t="s">
        <v>139</v>
      </c>
      <c r="AX14" s="68" t="s">
        <v>140</v>
      </c>
      <c r="AY14" s="62" t="s">
        <v>141</v>
      </c>
      <c r="AZ14" s="68" t="s">
        <v>142</v>
      </c>
      <c r="BA14" s="62" t="s">
        <v>143</v>
      </c>
      <c r="BB14" s="68" t="s">
        <v>144</v>
      </c>
      <c r="BC14" s="62" t="s">
        <v>145</v>
      </c>
      <c r="BD14" s="68" t="s">
        <v>147</v>
      </c>
      <c r="BE14" s="62" t="s">
        <v>148</v>
      </c>
      <c r="BF14" s="68" t="s">
        <v>181</v>
      </c>
      <c r="BG14" s="62" t="s">
        <v>150</v>
      </c>
      <c r="BH14" s="68" t="s">
        <v>151</v>
      </c>
      <c r="BI14" s="62" t="s">
        <v>152</v>
      </c>
      <c r="BJ14" s="68" t="s">
        <v>153</v>
      </c>
      <c r="BK14" s="62" t="s">
        <v>154</v>
      </c>
      <c r="BL14" s="68" t="s">
        <v>155</v>
      </c>
      <c r="BM14" s="62" t="s">
        <v>156</v>
      </c>
      <c r="BN14" s="68" t="s">
        <v>157</v>
      </c>
      <c r="BO14" s="62" t="s">
        <v>158</v>
      </c>
      <c r="BP14" s="68" t="s">
        <v>160</v>
      </c>
      <c r="BQ14" s="62" t="s">
        <v>161</v>
      </c>
      <c r="BR14" s="68" t="s">
        <v>162</v>
      </c>
      <c r="BS14" s="62" t="s">
        <v>163</v>
      </c>
      <c r="BT14" s="68" t="s">
        <v>164</v>
      </c>
      <c r="BU14" s="62" t="s">
        <v>165</v>
      </c>
      <c r="BV14" s="68" t="s">
        <v>166</v>
      </c>
      <c r="BW14" s="62" t="s">
        <v>167</v>
      </c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184</v>
      </c>
      <c r="C15" s="62" t="s">
        <v>185</v>
      </c>
      <c r="D15" s="62"/>
      <c r="E15" s="62"/>
      <c r="F15" s="62" t="s">
        <v>170</v>
      </c>
      <c r="G15" s="62"/>
      <c r="H15" s="62"/>
      <c r="I15" s="62" t="s">
        <v>170</v>
      </c>
      <c r="J15" s="62" t="s">
        <v>170</v>
      </c>
      <c r="K15" s="62"/>
      <c r="L15" s="62"/>
      <c r="M15" s="62"/>
      <c r="N15" s="62"/>
      <c r="O15" s="62" t="s">
        <v>170</v>
      </c>
      <c r="P15" s="62"/>
      <c r="Q15" s="62"/>
      <c r="R15" s="62" t="s">
        <v>170</v>
      </c>
      <c r="S15" s="62"/>
      <c r="T15" s="62"/>
      <c r="U15" s="62">
        <v>3</v>
      </c>
      <c r="V15" s="68" t="s">
        <v>122</v>
      </c>
      <c r="W15" s="62" t="s">
        <v>123</v>
      </c>
      <c r="X15" s="68" t="s">
        <v>126</v>
      </c>
      <c r="Y15" s="62" t="s">
        <v>127</v>
      </c>
      <c r="Z15" s="68" t="s">
        <v>128</v>
      </c>
      <c r="AA15" s="62" t="s">
        <v>129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186</v>
      </c>
      <c r="C16" s="62" t="s">
        <v>187</v>
      </c>
      <c r="D16" s="62"/>
      <c r="E16" s="62"/>
      <c r="F16" s="62" t="s">
        <v>170</v>
      </c>
      <c r="G16" s="62"/>
      <c r="H16" s="62"/>
      <c r="I16" s="62"/>
      <c r="J16" s="62"/>
      <c r="K16" s="62"/>
      <c r="L16" s="62"/>
      <c r="M16" s="62" t="s">
        <v>170</v>
      </c>
      <c r="N16" s="62"/>
      <c r="O16" s="62"/>
      <c r="P16" s="62"/>
      <c r="Q16" s="62"/>
      <c r="R16" s="62"/>
      <c r="S16" s="62"/>
      <c r="T16" s="62"/>
      <c r="U16" s="62">
        <v>4</v>
      </c>
      <c r="V16" s="68" t="s">
        <v>110</v>
      </c>
      <c r="W16" s="62" t="s">
        <v>111</v>
      </c>
      <c r="X16" s="68" t="s">
        <v>117</v>
      </c>
      <c r="Y16" s="62" t="s">
        <v>118</v>
      </c>
      <c r="Z16" s="68" t="s">
        <v>130</v>
      </c>
      <c r="AA16" s="62" t="s">
        <v>131</v>
      </c>
      <c r="AB16" s="68" t="s">
        <v>134</v>
      </c>
      <c r="AC16" s="62" t="s">
        <v>135</v>
      </c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112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112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112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112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7"/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7"/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7"/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167</v>
      </c>
      <c r="E7" s="71">
        <f>SUM(F7:G7)</f>
        <v>108</v>
      </c>
      <c r="F7" s="71">
        <f>SUM(F$8:F$207)</f>
        <v>89</v>
      </c>
      <c r="G7" s="71">
        <f>SUM(G$8:G$207)</f>
        <v>19</v>
      </c>
      <c r="H7" s="71">
        <f>SUM(I7:L7)</f>
        <v>59</v>
      </c>
      <c r="I7" s="71">
        <f>SUM(I$8:I$207)</f>
        <v>33</v>
      </c>
      <c r="J7" s="71">
        <f>SUM(J$8:J$207)</f>
        <v>15</v>
      </c>
      <c r="K7" s="71">
        <f>SUM(K$8:K$207)</f>
        <v>0</v>
      </c>
      <c r="L7" s="71">
        <f>SUM(L$8:L$207)</f>
        <v>11</v>
      </c>
      <c r="M7" s="71">
        <f>SUM(N7,+Q7)</f>
        <v>34</v>
      </c>
      <c r="N7" s="71">
        <f>SUM(O7:P7)</f>
        <v>24</v>
      </c>
      <c r="O7" s="71">
        <f>SUM(O$8:O$207)</f>
        <v>23</v>
      </c>
      <c r="P7" s="71">
        <f>SUM(P$8:P$207)</f>
        <v>1</v>
      </c>
      <c r="Q7" s="71">
        <f>SUM(R7:U7)</f>
        <v>10</v>
      </c>
      <c r="R7" s="71">
        <f>SUM(R$8:R$207)</f>
        <v>0</v>
      </c>
      <c r="S7" s="71">
        <f>SUM(S$8:S$207)</f>
        <v>8</v>
      </c>
      <c r="T7" s="71">
        <f>SUM(T$8:T$207)</f>
        <v>0</v>
      </c>
      <c r="U7" s="71">
        <f>SUM(U$8:U$207)</f>
        <v>2</v>
      </c>
      <c r="V7" s="71">
        <f t="shared" ref="V7:AD7" si="0">SUM(D7,+M7)</f>
        <v>201</v>
      </c>
      <c r="W7" s="71">
        <f t="shared" si="0"/>
        <v>132</v>
      </c>
      <c r="X7" s="71">
        <f t="shared" si="0"/>
        <v>112</v>
      </c>
      <c r="Y7" s="71">
        <f t="shared" si="0"/>
        <v>20</v>
      </c>
      <c r="Z7" s="71">
        <f t="shared" si="0"/>
        <v>69</v>
      </c>
      <c r="AA7" s="71">
        <f t="shared" si="0"/>
        <v>33</v>
      </c>
      <c r="AB7" s="71">
        <f t="shared" si="0"/>
        <v>23</v>
      </c>
      <c r="AC7" s="71">
        <f t="shared" si="0"/>
        <v>0</v>
      </c>
      <c r="AD7" s="71">
        <f t="shared" si="0"/>
        <v>13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74</v>
      </c>
      <c r="E8" s="63">
        <f>SUM(F8:G8)</f>
        <v>37</v>
      </c>
      <c r="F8" s="63">
        <v>27</v>
      </c>
      <c r="G8" s="63">
        <v>10</v>
      </c>
      <c r="H8" s="63">
        <f>SUM(I8:L8)</f>
        <v>37</v>
      </c>
      <c r="I8" s="63">
        <v>27</v>
      </c>
      <c r="J8" s="63">
        <v>0</v>
      </c>
      <c r="K8" s="63">
        <v>0</v>
      </c>
      <c r="L8" s="63">
        <v>10</v>
      </c>
      <c r="M8" s="63">
        <f>SUM(N8,+Q8)</f>
        <v>5</v>
      </c>
      <c r="N8" s="63">
        <f>SUM(O8:P8)</f>
        <v>0</v>
      </c>
      <c r="O8" s="63">
        <v>0</v>
      </c>
      <c r="P8" s="63">
        <v>0</v>
      </c>
      <c r="Q8" s="63">
        <f>SUM(R8:U8)</f>
        <v>5</v>
      </c>
      <c r="R8" s="63">
        <v>0</v>
      </c>
      <c r="S8" s="63">
        <v>5</v>
      </c>
      <c r="T8" s="63">
        <v>0</v>
      </c>
      <c r="U8" s="63">
        <v>0</v>
      </c>
      <c r="V8" s="63">
        <f>SUM(D8,+M8)</f>
        <v>79</v>
      </c>
      <c r="W8" s="63">
        <f>SUM(E8,+N8)</f>
        <v>37</v>
      </c>
      <c r="X8" s="63">
        <f>SUM(F8,+O8)</f>
        <v>27</v>
      </c>
      <c r="Y8" s="63">
        <f>SUM(G8,+P8)</f>
        <v>10</v>
      </c>
      <c r="Z8" s="63">
        <f>SUM(H8,+Q8)</f>
        <v>42</v>
      </c>
      <c r="AA8" s="63">
        <f>SUM(I8,+R8)</f>
        <v>27</v>
      </c>
      <c r="AB8" s="63">
        <f>SUM(J8,+S8)</f>
        <v>5</v>
      </c>
      <c r="AC8" s="63">
        <f>SUM(K8,+T8)</f>
        <v>0</v>
      </c>
      <c r="AD8" s="63">
        <f>SUM(L8,+U8)</f>
        <v>10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21</v>
      </c>
      <c r="E9" s="63">
        <f>SUM(F9:G9)</f>
        <v>11</v>
      </c>
      <c r="F9" s="63">
        <v>6</v>
      </c>
      <c r="G9" s="63">
        <v>5</v>
      </c>
      <c r="H9" s="63">
        <f>SUM(I9:L9)</f>
        <v>10</v>
      </c>
      <c r="I9" s="63">
        <v>0</v>
      </c>
      <c r="J9" s="63">
        <v>10</v>
      </c>
      <c r="K9" s="63">
        <v>0</v>
      </c>
      <c r="L9" s="63">
        <v>0</v>
      </c>
      <c r="M9" s="63">
        <f>SUM(N9,+Q9)</f>
        <v>5</v>
      </c>
      <c r="N9" s="63">
        <f>SUM(O9:P9)</f>
        <v>3</v>
      </c>
      <c r="O9" s="63">
        <v>2</v>
      </c>
      <c r="P9" s="63">
        <v>1</v>
      </c>
      <c r="Q9" s="63">
        <f>SUM(R9:U9)</f>
        <v>2</v>
      </c>
      <c r="R9" s="63">
        <v>0</v>
      </c>
      <c r="S9" s="63">
        <v>2</v>
      </c>
      <c r="T9" s="63">
        <v>0</v>
      </c>
      <c r="U9" s="63">
        <v>0</v>
      </c>
      <c r="V9" s="63">
        <f>SUM(D9,+M9)</f>
        <v>26</v>
      </c>
      <c r="W9" s="63">
        <f>SUM(E9,+N9)</f>
        <v>14</v>
      </c>
      <c r="X9" s="63">
        <f>SUM(F9,+O9)</f>
        <v>8</v>
      </c>
      <c r="Y9" s="63">
        <f>SUM(G9,+P9)</f>
        <v>6</v>
      </c>
      <c r="Z9" s="63">
        <f>SUM(H9,+Q9)</f>
        <v>12</v>
      </c>
      <c r="AA9" s="63">
        <f>SUM(I9,+R9)</f>
        <v>0</v>
      </c>
      <c r="AB9" s="63">
        <f>SUM(J9,+S9)</f>
        <v>12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2</v>
      </c>
      <c r="E10" s="63">
        <f>SUM(F10:G10)</f>
        <v>1</v>
      </c>
      <c r="F10" s="63">
        <v>1</v>
      </c>
      <c r="G10" s="63">
        <v>0</v>
      </c>
      <c r="H10" s="63">
        <f>SUM(I10:L10)</f>
        <v>1</v>
      </c>
      <c r="I10" s="63">
        <v>1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2</v>
      </c>
      <c r="X10" s="63">
        <f>SUM(F10,+O10)</f>
        <v>2</v>
      </c>
      <c r="Y10" s="63">
        <f>SUM(G10,+P10)</f>
        <v>0</v>
      </c>
      <c r="Z10" s="63">
        <f>SUM(H10,+Q10)</f>
        <v>1</v>
      </c>
      <c r="AA10" s="63">
        <f>SUM(I10,+R10)</f>
        <v>1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2</v>
      </c>
      <c r="E11" s="63">
        <f>SUM(F11:G11)</f>
        <v>2</v>
      </c>
      <c r="F11" s="63">
        <v>2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3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1</v>
      </c>
      <c r="AA11" s="63">
        <f>SUM(I11,+R11)</f>
        <v>0</v>
      </c>
      <c r="AB11" s="63">
        <f>SUM(J11,+S11)</f>
        <v>1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1</v>
      </c>
      <c r="E12" s="63">
        <f>SUM(F12:G12)</f>
        <v>1</v>
      </c>
      <c r="F12" s="63">
        <v>1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3</v>
      </c>
      <c r="E13" s="63">
        <f>SUM(F13:G13)</f>
        <v>3</v>
      </c>
      <c r="F13" s="63">
        <v>3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6</v>
      </c>
      <c r="N14" s="63">
        <f>SUM(O14:P14)</f>
        <v>6</v>
      </c>
      <c r="O14" s="63">
        <v>6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11</v>
      </c>
      <c r="W14" s="63">
        <f>SUM(E14,+N14)</f>
        <v>11</v>
      </c>
      <c r="X14" s="63">
        <f>SUM(F14,+O14)</f>
        <v>11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7</v>
      </c>
      <c r="E16" s="63">
        <f>SUM(F16:G16)</f>
        <v>7</v>
      </c>
      <c r="F16" s="63">
        <v>7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8</v>
      </c>
      <c r="X16" s="63">
        <f>SUM(F16,+O16)</f>
        <v>8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SUM(E18,+H18)</f>
        <v>5</v>
      </c>
      <c r="E18" s="63">
        <f>SUM(F18:G18)</f>
        <v>5</v>
      </c>
      <c r="F18" s="63">
        <v>3</v>
      </c>
      <c r="G18" s="63">
        <v>2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5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134</v>
      </c>
      <c r="C19" s="62" t="s">
        <v>135</v>
      </c>
      <c r="D19" s="63">
        <f>SUM(E19,+H19)</f>
        <v>4</v>
      </c>
      <c r="E19" s="63">
        <f>SUM(F19:G19)</f>
        <v>4</v>
      </c>
      <c r="F19" s="63">
        <v>4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4</v>
      </c>
      <c r="W19" s="63">
        <f>SUM(E19,+N19)</f>
        <v>4</v>
      </c>
      <c r="X19" s="63">
        <f>SUM(F19,+O19)</f>
        <v>4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136</v>
      </c>
      <c r="C20" s="62" t="s">
        <v>137</v>
      </c>
      <c r="D20" s="63">
        <f>SUM(E20,+H20)</f>
        <v>3</v>
      </c>
      <c r="E20" s="63">
        <f>SUM(F20:G20)</f>
        <v>2</v>
      </c>
      <c r="F20" s="63">
        <v>2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0</v>
      </c>
      <c r="L20" s="63">
        <v>1</v>
      </c>
      <c r="M20" s="63">
        <f>SUM(N20,+Q20)</f>
        <v>4</v>
      </c>
      <c r="N20" s="63">
        <f>SUM(O20:P20)</f>
        <v>2</v>
      </c>
      <c r="O20" s="63">
        <v>2</v>
      </c>
      <c r="P20" s="63">
        <v>0</v>
      </c>
      <c r="Q20" s="63">
        <f>SUM(R20:U20)</f>
        <v>2</v>
      </c>
      <c r="R20" s="63">
        <v>0</v>
      </c>
      <c r="S20" s="63">
        <v>0</v>
      </c>
      <c r="T20" s="63">
        <v>0</v>
      </c>
      <c r="U20" s="63">
        <v>2</v>
      </c>
      <c r="V20" s="63">
        <f>SUM(D20,+M20)</f>
        <v>7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3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3</v>
      </c>
    </row>
    <row r="21" spans="1:30" s="10" customFormat="1" ht="13.5" customHeight="1">
      <c r="A21" s="60" t="s">
        <v>100</v>
      </c>
      <c r="B21" s="61" t="s">
        <v>138</v>
      </c>
      <c r="C21" s="62" t="s">
        <v>139</v>
      </c>
      <c r="D21" s="63">
        <f>SUM(E21,+H21)</f>
        <v>4</v>
      </c>
      <c r="E21" s="63">
        <f>SUM(F21:G21)</f>
        <v>4</v>
      </c>
      <c r="F21" s="63">
        <v>2</v>
      </c>
      <c r="G21" s="63">
        <v>2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3</v>
      </c>
      <c r="Y21" s="63">
        <f>SUM(G21,+P21)</f>
        <v>2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SUM(E24,+H24)</f>
        <v>5</v>
      </c>
      <c r="E24" s="63">
        <f>SUM(F24:G24)</f>
        <v>1</v>
      </c>
      <c r="F24" s="63">
        <v>1</v>
      </c>
      <c r="G24" s="63">
        <v>0</v>
      </c>
      <c r="H24" s="63">
        <f>SUM(I24:L24)</f>
        <v>4</v>
      </c>
      <c r="I24" s="63">
        <v>3</v>
      </c>
      <c r="J24" s="63">
        <v>1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4</v>
      </c>
      <c r="AA24" s="63">
        <f>SUM(I24,+R24)</f>
        <v>3</v>
      </c>
      <c r="AB24" s="63">
        <f>SUM(J24,+S24)</f>
        <v>1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SUM(E26,+H26)</f>
        <v>6</v>
      </c>
      <c r="E26" s="63">
        <f>SUM(F26:G26)</f>
        <v>4</v>
      </c>
      <c r="F26" s="63">
        <v>4</v>
      </c>
      <c r="G26" s="63">
        <v>0</v>
      </c>
      <c r="H26" s="63">
        <f>SUM(I26:L26)</f>
        <v>2</v>
      </c>
      <c r="I26" s="63">
        <v>2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4</v>
      </c>
      <c r="X26" s="63">
        <f>SUM(F26,+O26)</f>
        <v>4</v>
      </c>
      <c r="Y26" s="63">
        <f>SUM(G26,+P26)</f>
        <v>0</v>
      </c>
      <c r="Z26" s="63">
        <f>SUM(H26,+Q26)</f>
        <v>2</v>
      </c>
      <c r="AA26" s="63">
        <f>SUM(I26,+R26)</f>
        <v>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SUM(E30,+H30)</f>
        <v>4</v>
      </c>
      <c r="E30" s="63">
        <f>SUM(F30:G30)</f>
        <v>3</v>
      </c>
      <c r="F30" s="63">
        <v>3</v>
      </c>
      <c r="G30" s="63">
        <v>0</v>
      </c>
      <c r="H30" s="63">
        <f>SUM(I30:L30)</f>
        <v>1</v>
      </c>
      <c r="I30" s="63">
        <v>0</v>
      </c>
      <c r="J30" s="63">
        <v>1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4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1</v>
      </c>
      <c r="AA30" s="63">
        <f>SUM(I30,+R30)</f>
        <v>0</v>
      </c>
      <c r="AB30" s="63">
        <f>SUM(J30,+S30)</f>
        <v>1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SUM(E32,+H32)</f>
        <v>4</v>
      </c>
      <c r="E32" s="63">
        <f>SUM(F32:G32)</f>
        <v>1</v>
      </c>
      <c r="F32" s="63">
        <v>1</v>
      </c>
      <c r="G32" s="63">
        <v>0</v>
      </c>
      <c r="H32" s="63">
        <f>SUM(I32:L32)</f>
        <v>3</v>
      </c>
      <c r="I32" s="63">
        <v>0</v>
      </c>
      <c r="J32" s="63">
        <v>3</v>
      </c>
      <c r="K32" s="63">
        <v>0</v>
      </c>
      <c r="L32" s="63">
        <v>0</v>
      </c>
      <c r="M32" s="63">
        <f>SUM(N32,+Q32)</f>
        <v>2</v>
      </c>
      <c r="N32" s="63">
        <f>SUM(O32:P32)</f>
        <v>2</v>
      </c>
      <c r="O32" s="63">
        <v>2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6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3</v>
      </c>
      <c r="AA32" s="63">
        <f>SUM(I32,+R32)</f>
        <v>0</v>
      </c>
      <c r="AB32" s="63">
        <f>SUM(J32,+S32)</f>
        <v>3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166</v>
      </c>
      <c r="C34" s="62" t="s">
        <v>167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4">
    <sortCondition ref="A8:A34"/>
    <sortCondition ref="B8:B34"/>
    <sortCondition ref="C8:C3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3" man="1"/>
    <brk id="2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SUM(E7,+H7)</f>
        <v>56</v>
      </c>
      <c r="E7" s="71">
        <f>SUM(F7:G7)</f>
        <v>52</v>
      </c>
      <c r="F7" s="71">
        <f>SUM(F$8:F$57)</f>
        <v>34</v>
      </c>
      <c r="G7" s="71">
        <f>SUM(G$8:G$57)</f>
        <v>18</v>
      </c>
      <c r="H7" s="71">
        <f>SUM(I7:L7)</f>
        <v>4</v>
      </c>
      <c r="I7" s="71">
        <f>SUM(I$8:I$57)</f>
        <v>0</v>
      </c>
      <c r="J7" s="71">
        <f>SUM(J$8:J$57)</f>
        <v>3</v>
      </c>
      <c r="K7" s="71">
        <f>SUM(K$8:K$57)</f>
        <v>0</v>
      </c>
      <c r="L7" s="71">
        <f>SUM(L$8:L$57)</f>
        <v>1</v>
      </c>
      <c r="M7" s="71">
        <f>SUM(N7,+Q7)</f>
        <v>31</v>
      </c>
      <c r="N7" s="71">
        <f>SUM(O7:P7)</f>
        <v>22</v>
      </c>
      <c r="O7" s="71">
        <f>SUM(O$8:O$57)</f>
        <v>11</v>
      </c>
      <c r="P7" s="71">
        <f>SUM(P$8:P$57)</f>
        <v>11</v>
      </c>
      <c r="Q7" s="71">
        <f>SUM(R7:U7)</f>
        <v>9</v>
      </c>
      <c r="R7" s="71">
        <f>SUM(R$8:R$57)</f>
        <v>0</v>
      </c>
      <c r="S7" s="71">
        <f>SUM(S$8:S$57)</f>
        <v>9</v>
      </c>
      <c r="T7" s="71">
        <f>SUM(T$8:T$57)</f>
        <v>0</v>
      </c>
      <c r="U7" s="71">
        <f>SUM(U$8:U$57)</f>
        <v>0</v>
      </c>
      <c r="V7" s="71">
        <f t="shared" ref="V7:AD7" si="0">SUM(D7,+M7)</f>
        <v>87</v>
      </c>
      <c r="W7" s="71">
        <f t="shared" si="0"/>
        <v>74</v>
      </c>
      <c r="X7" s="71">
        <f t="shared" si="0"/>
        <v>45</v>
      </c>
      <c r="Y7" s="71">
        <f t="shared" si="0"/>
        <v>29</v>
      </c>
      <c r="Z7" s="71">
        <f t="shared" si="0"/>
        <v>13</v>
      </c>
      <c r="AA7" s="71">
        <f t="shared" si="0"/>
        <v>0</v>
      </c>
      <c r="AB7" s="71">
        <f t="shared" si="0"/>
        <v>12</v>
      </c>
      <c r="AC7" s="71">
        <f t="shared" si="0"/>
        <v>0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168</v>
      </c>
      <c r="C8" s="64" t="s">
        <v>169</v>
      </c>
      <c r="D8" s="67">
        <f>SUM(E8,+H8)</f>
        <v>5</v>
      </c>
      <c r="E8" s="67">
        <f>SUM(F8:G8)</f>
        <v>2</v>
      </c>
      <c r="F8" s="67">
        <v>2</v>
      </c>
      <c r="G8" s="67">
        <v>0</v>
      </c>
      <c r="H8" s="67">
        <f>SUM(I8:L8)</f>
        <v>3</v>
      </c>
      <c r="I8" s="67">
        <v>0</v>
      </c>
      <c r="J8" s="67">
        <v>3</v>
      </c>
      <c r="K8" s="67">
        <v>0</v>
      </c>
      <c r="L8" s="67">
        <v>0</v>
      </c>
      <c r="M8" s="67">
        <f>SUM(N8,+Q8)</f>
        <v>6</v>
      </c>
      <c r="N8" s="67">
        <f>SUM(O8:P8)</f>
        <v>1</v>
      </c>
      <c r="O8" s="67">
        <v>1</v>
      </c>
      <c r="P8" s="67">
        <v>0</v>
      </c>
      <c r="Q8" s="67">
        <f>SUM(R8:U8)</f>
        <v>5</v>
      </c>
      <c r="R8" s="67">
        <v>0</v>
      </c>
      <c r="S8" s="67">
        <v>5</v>
      </c>
      <c r="T8" s="67">
        <v>0</v>
      </c>
      <c r="U8" s="67">
        <v>0</v>
      </c>
      <c r="V8" s="67">
        <f>SUM(D8,+M8)</f>
        <v>11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8</v>
      </c>
      <c r="AA8" s="67">
        <f>SUM(I8,+R8)</f>
        <v>0</v>
      </c>
      <c r="AB8" s="67">
        <f>SUM(J8,+S8)</f>
        <v>8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171</v>
      </c>
      <c r="C9" s="64" t="s">
        <v>172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6</v>
      </c>
      <c r="O9" s="67">
        <v>3</v>
      </c>
      <c r="P9" s="67">
        <v>3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7</v>
      </c>
      <c r="W9" s="67">
        <f>SUM(E9,+N9)</f>
        <v>6</v>
      </c>
      <c r="X9" s="67">
        <f>SUM(F9,+O9)</f>
        <v>3</v>
      </c>
      <c r="Y9" s="67">
        <f>SUM(G9,+P9)</f>
        <v>3</v>
      </c>
      <c r="Z9" s="67">
        <f>SUM(H9,+Q9)</f>
        <v>1</v>
      </c>
      <c r="AA9" s="67">
        <f>SUM(I9,+R9)</f>
        <v>0</v>
      </c>
      <c r="AB9" s="67">
        <f>SUM(J9,+S9)</f>
        <v>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173</v>
      </c>
      <c r="C10" s="64" t="s">
        <v>174</v>
      </c>
      <c r="D10" s="67">
        <f>SUM(E10,+H10)</f>
        <v>10</v>
      </c>
      <c r="E10" s="67">
        <f>SUM(F10:G10)</f>
        <v>9</v>
      </c>
      <c r="F10" s="67">
        <v>8</v>
      </c>
      <c r="G10" s="67">
        <v>1</v>
      </c>
      <c r="H10" s="67">
        <f>SUM(I10:L10)</f>
        <v>1</v>
      </c>
      <c r="I10" s="67">
        <v>0</v>
      </c>
      <c r="J10" s="67">
        <v>0</v>
      </c>
      <c r="K10" s="67">
        <v>0</v>
      </c>
      <c r="L10" s="67">
        <v>1</v>
      </c>
      <c r="M10" s="67">
        <f>SUM(N10,+Q10)</f>
        <v>1</v>
      </c>
      <c r="N10" s="67">
        <f>SUM(O10:P10)</f>
        <v>1</v>
      </c>
      <c r="O10" s="67">
        <v>0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11</v>
      </c>
      <c r="W10" s="67">
        <f>SUM(E10,+N10)</f>
        <v>10</v>
      </c>
      <c r="X10" s="67">
        <f>SUM(F10,+O10)</f>
        <v>8</v>
      </c>
      <c r="Y10" s="67">
        <f>SUM(G10,+P10)</f>
        <v>2</v>
      </c>
      <c r="Z10" s="67">
        <f>SUM(H10,+Q10)</f>
        <v>1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1</v>
      </c>
    </row>
    <row r="11" spans="1:30" s="53" customFormat="1" ht="13.5" customHeight="1">
      <c r="A11" s="65" t="s">
        <v>100</v>
      </c>
      <c r="B11" s="66" t="s">
        <v>175</v>
      </c>
      <c r="C11" s="64" t="s">
        <v>176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5</v>
      </c>
      <c r="N11" s="67">
        <f>SUM(O11:P11)</f>
        <v>5</v>
      </c>
      <c r="O11" s="67">
        <v>2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5</v>
      </c>
      <c r="W11" s="67">
        <f>SUM(E11,+N11)</f>
        <v>5</v>
      </c>
      <c r="X11" s="67">
        <f>SUM(F11,+O11)</f>
        <v>2</v>
      </c>
      <c r="Y11" s="67">
        <f>SUM(G11,+P11)</f>
        <v>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177</v>
      </c>
      <c r="C12" s="64" t="s">
        <v>178</v>
      </c>
      <c r="D12" s="67">
        <f>SUM(E12,+H12)</f>
        <v>2</v>
      </c>
      <c r="E12" s="67">
        <f>SUM(F12:G12)</f>
        <v>2</v>
      </c>
      <c r="F12" s="67">
        <v>1</v>
      </c>
      <c r="G12" s="67">
        <v>1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1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179</v>
      </c>
      <c r="C13" s="64" t="s">
        <v>180</v>
      </c>
      <c r="D13" s="67">
        <f>SUM(E13,+H13)</f>
        <v>17</v>
      </c>
      <c r="E13" s="67">
        <f>SUM(F13:G13)</f>
        <v>17</v>
      </c>
      <c r="F13" s="67">
        <v>5</v>
      </c>
      <c r="G13" s="67">
        <v>12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6</v>
      </c>
      <c r="N13" s="67">
        <f>SUM(O13:P13)</f>
        <v>6</v>
      </c>
      <c r="O13" s="67">
        <v>2</v>
      </c>
      <c r="P13" s="67">
        <v>4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23</v>
      </c>
      <c r="W13" s="67">
        <f>SUM(E13,+N13)</f>
        <v>23</v>
      </c>
      <c r="X13" s="67">
        <f>SUM(F13,+O13)</f>
        <v>7</v>
      </c>
      <c r="Y13" s="67">
        <f>SUM(G13,+P13)</f>
        <v>16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182</v>
      </c>
      <c r="C14" s="64" t="s">
        <v>183</v>
      </c>
      <c r="D14" s="67">
        <f>SUM(E14,+H14)</f>
        <v>5</v>
      </c>
      <c r="E14" s="67">
        <f>SUM(F14:G14)</f>
        <v>5</v>
      </c>
      <c r="F14" s="67">
        <v>5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184</v>
      </c>
      <c r="C15" s="64" t="s">
        <v>185</v>
      </c>
      <c r="D15" s="67">
        <f>SUM(E15,+H15)</f>
        <v>8</v>
      </c>
      <c r="E15" s="67">
        <f>SUM(F15:G15)</f>
        <v>8</v>
      </c>
      <c r="F15" s="67">
        <v>6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6</v>
      </c>
      <c r="N15" s="67">
        <f>SUM(O15:P15)</f>
        <v>3</v>
      </c>
      <c r="O15" s="67">
        <v>3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14</v>
      </c>
      <c r="W15" s="67">
        <f>SUM(E15,+N15)</f>
        <v>11</v>
      </c>
      <c r="X15" s="67">
        <f>SUM(F15,+O15)</f>
        <v>9</v>
      </c>
      <c r="Y15" s="67">
        <f>SUM(G15,+P15)</f>
        <v>2</v>
      </c>
      <c r="Z15" s="67">
        <f>SUM(H15,+Q15)</f>
        <v>3</v>
      </c>
      <c r="AA15" s="67">
        <f>SUM(I15,+R15)</f>
        <v>0</v>
      </c>
      <c r="AB15" s="67">
        <f>SUM(J15,+S15)</f>
        <v>3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186</v>
      </c>
      <c r="C16" s="64" t="s">
        <v>187</v>
      </c>
      <c r="D16" s="67">
        <f>SUM(E16,+H16)</f>
        <v>9</v>
      </c>
      <c r="E16" s="67">
        <f>SUM(F16:G16)</f>
        <v>9</v>
      </c>
      <c r="F16" s="67">
        <v>7</v>
      </c>
      <c r="G16" s="67">
        <v>2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9</v>
      </c>
      <c r="W16" s="67">
        <f>SUM(E16,+N16)</f>
        <v>9</v>
      </c>
      <c r="X16" s="67">
        <f>SUM(F16,+O16)</f>
        <v>7</v>
      </c>
      <c r="Y16" s="67">
        <f>SUM(G16,+P16)</f>
        <v>2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CY7" si="0">SUM(D$8:D$207)</f>
        <v>15</v>
      </c>
      <c r="E7" s="71">
        <f t="shared" si="0"/>
        <v>28</v>
      </c>
      <c r="F7" s="71">
        <f t="shared" si="0"/>
        <v>26</v>
      </c>
      <c r="G7" s="71">
        <f t="shared" si="0"/>
        <v>26</v>
      </c>
      <c r="H7" s="71">
        <f t="shared" si="0"/>
        <v>3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558</v>
      </c>
      <c r="M7" s="71">
        <f t="shared" si="0"/>
        <v>1342</v>
      </c>
      <c r="N7" s="71">
        <f t="shared" si="0"/>
        <v>30</v>
      </c>
      <c r="O7" s="71">
        <f t="shared" si="0"/>
        <v>206</v>
      </c>
      <c r="P7" s="71">
        <f t="shared" si="0"/>
        <v>23</v>
      </c>
      <c r="Q7" s="71">
        <f t="shared" si="0"/>
        <v>207</v>
      </c>
      <c r="R7" s="71">
        <f t="shared" si="0"/>
        <v>0</v>
      </c>
      <c r="S7" s="71">
        <f t="shared" si="0"/>
        <v>0</v>
      </c>
      <c r="T7" s="71">
        <f t="shared" si="0"/>
        <v>1651</v>
      </c>
      <c r="U7" s="71">
        <f t="shared" si="0"/>
        <v>4686</v>
      </c>
      <c r="V7" s="71">
        <f t="shared" si="0"/>
        <v>103</v>
      </c>
      <c r="W7" s="71">
        <f t="shared" si="0"/>
        <v>587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44</v>
      </c>
      <c r="AC7" s="79">
        <f>AD7+AJ7+AP7</f>
        <v>15</v>
      </c>
      <c r="AD7" s="79">
        <f>SUM(AE7:AI7)</f>
        <v>5</v>
      </c>
      <c r="AE7" s="79">
        <f t="shared" si="0"/>
        <v>0</v>
      </c>
      <c r="AF7" s="79">
        <f t="shared" si="0"/>
        <v>5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6</v>
      </c>
      <c r="AK7" s="79">
        <f t="shared" si="0"/>
        <v>0</v>
      </c>
      <c r="AL7" s="79">
        <f t="shared" si="0"/>
        <v>5</v>
      </c>
      <c r="AM7" s="79">
        <f t="shared" si="0"/>
        <v>1</v>
      </c>
      <c r="AN7" s="79">
        <f t="shared" si="0"/>
        <v>0</v>
      </c>
      <c r="AO7" s="79">
        <f t="shared" si="0"/>
        <v>0</v>
      </c>
      <c r="AP7" s="79">
        <f>SUM(AQ7:AU7)</f>
        <v>4</v>
      </c>
      <c r="AQ7" s="79">
        <f t="shared" si="0"/>
        <v>4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29</v>
      </c>
      <c r="AW7" s="79">
        <f>SUM(AX7:BB7)</f>
        <v>4</v>
      </c>
      <c r="AX7" s="79">
        <f t="shared" si="0"/>
        <v>3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23</v>
      </c>
      <c r="BD7" s="79">
        <f t="shared" si="0"/>
        <v>18</v>
      </c>
      <c r="BE7" s="79">
        <f t="shared" si="0"/>
        <v>5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2</v>
      </c>
      <c r="BP7" s="79">
        <f t="shared" si="0"/>
        <v>0</v>
      </c>
      <c r="BQ7" s="79">
        <f t="shared" si="0"/>
        <v>0</v>
      </c>
      <c r="BR7" s="79">
        <f t="shared" si="0"/>
        <v>2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3</v>
      </c>
      <c r="CB7" s="71">
        <f t="shared" si="0"/>
        <v>1</v>
      </c>
      <c r="CC7" s="71">
        <f t="shared" si="0"/>
        <v>3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5</v>
      </c>
      <c r="CK7" s="71">
        <f t="shared" si="0"/>
        <v>38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18</v>
      </c>
      <c r="CP7" s="71">
        <f t="shared" si="0"/>
        <v>0</v>
      </c>
      <c r="CQ7" s="71">
        <f t="shared" si="0"/>
        <v>0</v>
      </c>
      <c r="CR7" s="71">
        <f t="shared" si="0"/>
        <v>286</v>
      </c>
      <c r="CS7" s="71">
        <f t="shared" si="0"/>
        <v>1006</v>
      </c>
      <c r="CT7" s="71">
        <f t="shared" si="0"/>
        <v>2</v>
      </c>
      <c r="CU7" s="71">
        <f t="shared" si="0"/>
        <v>6</v>
      </c>
      <c r="CV7" s="71">
        <f t="shared" si="0"/>
        <v>6</v>
      </c>
      <c r="CW7" s="71">
        <f t="shared" si="0"/>
        <v>39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</v>
      </c>
      <c r="E8" s="63">
        <v>10</v>
      </c>
      <c r="F8" s="63">
        <v>21</v>
      </c>
      <c r="G8" s="63">
        <v>12</v>
      </c>
      <c r="H8" s="63">
        <v>0</v>
      </c>
      <c r="I8" s="63">
        <v>0</v>
      </c>
      <c r="J8" s="63">
        <v>0</v>
      </c>
      <c r="K8" s="63">
        <v>0</v>
      </c>
      <c r="L8" s="63">
        <v>71</v>
      </c>
      <c r="M8" s="63">
        <v>122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170</v>
      </c>
      <c r="U8" s="63">
        <v>374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26</v>
      </c>
      <c r="AC8" s="63">
        <f>AD8+AJ8+AP8</f>
        <v>5</v>
      </c>
      <c r="AD8" s="63">
        <f>SUM(AE8:AI8)</f>
        <v>4</v>
      </c>
      <c r="AE8" s="63">
        <v>0</v>
      </c>
      <c r="AF8" s="63">
        <v>4</v>
      </c>
      <c r="AG8" s="63">
        <v>0</v>
      </c>
      <c r="AH8" s="63">
        <v>0</v>
      </c>
      <c r="AI8" s="63">
        <v>0</v>
      </c>
      <c r="AJ8" s="63">
        <f>SUM(AK8:AO8)</f>
        <v>1</v>
      </c>
      <c r="AK8" s="63">
        <v>0</v>
      </c>
      <c r="AL8" s="63">
        <v>1</v>
      </c>
      <c r="AM8" s="63">
        <v>0</v>
      </c>
      <c r="AN8" s="63">
        <v>0</v>
      </c>
      <c r="AO8" s="63">
        <v>0</v>
      </c>
      <c r="AP8" s="63">
        <f>SUM(AQ8:AU8)</f>
        <v>0</v>
      </c>
      <c r="AQ8" s="63"/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21</v>
      </c>
      <c r="AW8" s="63">
        <f>SUM(AX8:BB8)</f>
        <v>3</v>
      </c>
      <c r="AX8" s="63">
        <v>3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18</v>
      </c>
      <c r="BD8" s="63">
        <v>15</v>
      </c>
      <c r="BE8" s="63">
        <v>3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8</v>
      </c>
      <c r="CS8" s="63">
        <v>26</v>
      </c>
      <c r="CT8" s="63">
        <v>0</v>
      </c>
      <c r="CU8" s="63">
        <v>0</v>
      </c>
      <c r="CV8" s="63">
        <v>2</v>
      </c>
      <c r="CW8" s="63">
        <v>21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</v>
      </c>
      <c r="E9" s="63">
        <v>2</v>
      </c>
      <c r="F9" s="63">
        <v>2</v>
      </c>
      <c r="G9" s="63">
        <v>4</v>
      </c>
      <c r="H9" s="63">
        <v>0</v>
      </c>
      <c r="I9" s="63">
        <v>0</v>
      </c>
      <c r="J9" s="63">
        <v>0</v>
      </c>
      <c r="K9" s="63">
        <v>0</v>
      </c>
      <c r="L9" s="63">
        <v>13</v>
      </c>
      <c r="M9" s="63">
        <v>26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26</v>
      </c>
      <c r="U9" s="63">
        <v>52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3</v>
      </c>
      <c r="AC9" s="63">
        <f>AD9+AJ9+AP9</f>
        <v>1</v>
      </c>
      <c r="AD9" s="63">
        <f>SUM(AE9:AI9)</f>
        <v>1</v>
      </c>
      <c r="AE9" s="63">
        <v>0</v>
      </c>
      <c r="AF9" s="63">
        <v>1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1</v>
      </c>
      <c r="AX9" s="63">
        <v>0</v>
      </c>
      <c r="AY9" s="63">
        <v>1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1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11</v>
      </c>
      <c r="CS9" s="63">
        <v>25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168</v>
      </c>
      <c r="U10" s="63">
        <v>393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0</v>
      </c>
      <c r="E11" s="63">
        <v>0</v>
      </c>
      <c r="F11" s="63">
        <v>1</v>
      </c>
      <c r="G11" s="63">
        <v>4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22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24</v>
      </c>
      <c r="U11" s="63">
        <v>60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1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1</v>
      </c>
      <c r="BP11" s="63">
        <v>0</v>
      </c>
      <c r="BQ11" s="63">
        <v>0</v>
      </c>
      <c r="BR11" s="63">
        <v>1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119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9</v>
      </c>
      <c r="CS11" s="63">
        <v>28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98</v>
      </c>
      <c r="U12" s="63">
        <v>222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23</v>
      </c>
      <c r="CS12" s="63">
        <v>63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127</v>
      </c>
      <c r="N13" s="63">
        <v>0</v>
      </c>
      <c r="O13" s="63">
        <v>0</v>
      </c>
      <c r="P13" s="63">
        <v>11</v>
      </c>
      <c r="Q13" s="63">
        <v>110</v>
      </c>
      <c r="R13" s="63">
        <v>0</v>
      </c>
      <c r="S13" s="63">
        <v>0</v>
      </c>
      <c r="T13" s="63">
        <v>111</v>
      </c>
      <c r="U13" s="63">
        <v>379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9</v>
      </c>
      <c r="CS13" s="63">
        <v>49</v>
      </c>
      <c r="CT13" s="63">
        <v>0</v>
      </c>
      <c r="CU13" s="63">
        <v>0</v>
      </c>
      <c r="CV13" s="63">
        <v>4</v>
      </c>
      <c r="CW13" s="63">
        <v>18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14</v>
      </c>
      <c r="M14" s="63">
        <v>50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68</v>
      </c>
      <c r="U14" s="63">
        <v>272</v>
      </c>
      <c r="V14" s="63">
        <v>68</v>
      </c>
      <c r="W14" s="63">
        <v>476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22</v>
      </c>
      <c r="CS14" s="63">
        <v>99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83</v>
      </c>
      <c r="M15" s="63">
        <v>203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195</v>
      </c>
      <c r="U15" s="63">
        <v>990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25</v>
      </c>
      <c r="CS15" s="63">
        <v>102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53</v>
      </c>
      <c r="M16" s="63">
        <v>120</v>
      </c>
      <c r="N16" s="63">
        <v>2</v>
      </c>
      <c r="O16" s="63">
        <v>43</v>
      </c>
      <c r="P16" s="63">
        <v>0</v>
      </c>
      <c r="Q16" s="63">
        <v>0</v>
      </c>
      <c r="R16" s="63">
        <v>0</v>
      </c>
      <c r="S16" s="63">
        <v>0</v>
      </c>
      <c r="T16" s="63">
        <v>163</v>
      </c>
      <c r="U16" s="63">
        <v>413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23</v>
      </c>
      <c r="CS16" s="63">
        <v>116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74</v>
      </c>
      <c r="M17" s="63">
        <v>148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56</v>
      </c>
      <c r="U17" s="63">
        <v>112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11</v>
      </c>
      <c r="CS17" s="63">
        <v>24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132</v>
      </c>
      <c r="C18" s="62" t="s">
        <v>133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7</v>
      </c>
      <c r="M18" s="63">
        <v>14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</v>
      </c>
      <c r="U18" s="63">
        <v>13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14</v>
      </c>
      <c r="CS18" s="63">
        <v>34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134</v>
      </c>
      <c r="C19" s="62" t="s">
        <v>135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</v>
      </c>
      <c r="M19" s="63">
        <v>107</v>
      </c>
      <c r="N19" s="63">
        <v>14</v>
      </c>
      <c r="O19" s="63">
        <v>65</v>
      </c>
      <c r="P19" s="63">
        <v>0</v>
      </c>
      <c r="Q19" s="63">
        <v>0</v>
      </c>
      <c r="R19" s="63">
        <v>0</v>
      </c>
      <c r="S19" s="63">
        <v>0</v>
      </c>
      <c r="T19" s="63">
        <v>40</v>
      </c>
      <c r="U19" s="63">
        <v>121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3</v>
      </c>
      <c r="CK19" s="63">
        <v>26</v>
      </c>
      <c r="CL19" s="63">
        <v>0</v>
      </c>
      <c r="CM19" s="63">
        <v>0</v>
      </c>
      <c r="CN19" s="63">
        <v>3</v>
      </c>
      <c r="CO19" s="63">
        <v>18</v>
      </c>
      <c r="CP19" s="63">
        <v>0</v>
      </c>
      <c r="CQ19" s="63">
        <v>0</v>
      </c>
      <c r="CR19" s="63">
        <v>17</v>
      </c>
      <c r="CS19" s="63">
        <v>65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136</v>
      </c>
      <c r="C20" s="62" t="s">
        <v>137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25</v>
      </c>
      <c r="M20" s="63">
        <v>76</v>
      </c>
      <c r="N20" s="63">
        <v>4</v>
      </c>
      <c r="O20" s="63">
        <v>16</v>
      </c>
      <c r="P20" s="63">
        <v>0</v>
      </c>
      <c r="Q20" s="63">
        <v>0</v>
      </c>
      <c r="R20" s="63">
        <v>0</v>
      </c>
      <c r="S20" s="63">
        <v>0</v>
      </c>
      <c r="T20" s="63">
        <v>116</v>
      </c>
      <c r="U20" s="63">
        <v>298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1</v>
      </c>
      <c r="CC20" s="63">
        <v>3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18</v>
      </c>
      <c r="CS20" s="63">
        <v>70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138</v>
      </c>
      <c r="C21" s="62" t="s">
        <v>139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24</v>
      </c>
      <c r="M21" s="63">
        <v>51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78</v>
      </c>
      <c r="U21" s="63">
        <v>170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4</v>
      </c>
      <c r="CS21" s="63">
        <v>8</v>
      </c>
      <c r="CT21" s="63">
        <v>2</v>
      </c>
      <c r="CU21" s="63">
        <v>6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140</v>
      </c>
      <c r="C22" s="62" t="s">
        <v>141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35</v>
      </c>
      <c r="W22" s="63">
        <v>111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/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8</v>
      </c>
      <c r="CS22" s="63">
        <v>27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142</v>
      </c>
      <c r="C23" s="62" t="s">
        <v>143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</v>
      </c>
      <c r="M23" s="63">
        <v>10</v>
      </c>
      <c r="N23" s="63">
        <v>1</v>
      </c>
      <c r="O23" s="63">
        <v>4</v>
      </c>
      <c r="P23" s="63">
        <v>2</v>
      </c>
      <c r="Q23" s="63">
        <v>1</v>
      </c>
      <c r="R23" s="63">
        <v>0</v>
      </c>
      <c r="S23" s="63">
        <v>0</v>
      </c>
      <c r="T23" s="63">
        <v>40</v>
      </c>
      <c r="U23" s="63">
        <v>117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11</v>
      </c>
      <c r="CS23" s="63">
        <v>32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144</v>
      </c>
      <c r="C24" s="62" t="s">
        <v>145</v>
      </c>
      <c r="D24" s="63">
        <v>4</v>
      </c>
      <c r="E24" s="63">
        <v>8</v>
      </c>
      <c r="F24" s="63">
        <v>1</v>
      </c>
      <c r="G24" s="63">
        <v>2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5</v>
      </c>
      <c r="AC24" s="63">
        <f>AD24+AJ24+AP24</f>
        <v>4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4</v>
      </c>
      <c r="AK24" s="63">
        <v>0</v>
      </c>
      <c r="AL24" s="63">
        <v>4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1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1</v>
      </c>
      <c r="BD24" s="63">
        <v>0</v>
      </c>
      <c r="BE24" s="63">
        <v>1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146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7</v>
      </c>
      <c r="CS24" s="63">
        <v>25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147</v>
      </c>
      <c r="C25" s="62" t="s">
        <v>148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10</v>
      </c>
      <c r="M25" s="63">
        <v>15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75</v>
      </c>
      <c r="U25" s="63">
        <v>199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5</v>
      </c>
      <c r="CS25" s="63">
        <v>14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149</v>
      </c>
      <c r="C26" s="62" t="s">
        <v>150</v>
      </c>
      <c r="D26" s="63">
        <v>4</v>
      </c>
      <c r="E26" s="63">
        <v>5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27</v>
      </c>
      <c r="M26" s="63">
        <v>135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117</v>
      </c>
      <c r="U26" s="63">
        <v>295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4</v>
      </c>
      <c r="AC26" s="63">
        <f>AD26+AJ26+AP26</f>
        <v>4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4</v>
      </c>
      <c r="AQ26" s="63">
        <v>4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/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/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9</v>
      </c>
      <c r="CS26" s="63">
        <v>44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151</v>
      </c>
      <c r="C27" s="62" t="s">
        <v>152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2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153</v>
      </c>
      <c r="C28" s="62" t="s">
        <v>154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</v>
      </c>
      <c r="M28" s="63">
        <v>6</v>
      </c>
      <c r="N28" s="63">
        <v>2</v>
      </c>
      <c r="O28" s="63">
        <v>6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/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/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28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155</v>
      </c>
      <c r="C29" s="62" t="s">
        <v>156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20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16</v>
      </c>
      <c r="U29" s="63">
        <v>38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10</v>
      </c>
      <c r="CS29" s="63">
        <v>24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157</v>
      </c>
      <c r="C30" s="62" t="s">
        <v>158</v>
      </c>
      <c r="D30" s="63">
        <v>1</v>
      </c>
      <c r="E30" s="63">
        <v>3</v>
      </c>
      <c r="F30" s="63">
        <v>1</v>
      </c>
      <c r="G30" s="63">
        <v>4</v>
      </c>
      <c r="H30" s="63">
        <v>0</v>
      </c>
      <c r="I30" s="63">
        <v>0</v>
      </c>
      <c r="J30" s="63">
        <v>0</v>
      </c>
      <c r="K30" s="63">
        <v>0</v>
      </c>
      <c r="L30" s="63">
        <v>8</v>
      </c>
      <c r="M30" s="63">
        <v>16</v>
      </c>
      <c r="N30" s="63"/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19</v>
      </c>
      <c r="U30" s="63">
        <v>38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2</v>
      </c>
      <c r="AC30" s="63">
        <f>AD30+AJ30+AP30</f>
        <v>1</v>
      </c>
      <c r="AD30" s="63">
        <f>SUM(AE30:AI30)</f>
        <v>0</v>
      </c>
      <c r="AE30" s="63">
        <v>0</v>
      </c>
      <c r="AF30" s="63"/>
      <c r="AG30" s="63">
        <v>0</v>
      </c>
      <c r="AH30" s="63">
        <v>0</v>
      </c>
      <c r="AI30" s="63">
        <v>0</v>
      </c>
      <c r="AJ30" s="63">
        <f>SUM(AK30:AO30)</f>
        <v>1</v>
      </c>
      <c r="AK30" s="63">
        <v>0</v>
      </c>
      <c r="AL30" s="63">
        <v>0</v>
      </c>
      <c r="AM30" s="63">
        <v>1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1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1</v>
      </c>
      <c r="BP30" s="63">
        <v>0</v>
      </c>
      <c r="BQ30" s="63">
        <v>0</v>
      </c>
      <c r="BR30" s="63">
        <v>1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159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12</v>
      </c>
      <c r="CS30" s="63">
        <v>22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160</v>
      </c>
      <c r="C31" s="62" t="s">
        <v>161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15</v>
      </c>
      <c r="M31" s="63">
        <v>45</v>
      </c>
      <c r="N31" s="63">
        <v>6</v>
      </c>
      <c r="O31" s="63">
        <v>68</v>
      </c>
      <c r="P31" s="63">
        <v>10</v>
      </c>
      <c r="Q31" s="63">
        <v>96</v>
      </c>
      <c r="R31" s="63">
        <v>0</v>
      </c>
      <c r="S31" s="63">
        <v>0</v>
      </c>
      <c r="T31" s="63">
        <v>32</v>
      </c>
      <c r="U31" s="63">
        <v>67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9</v>
      </c>
      <c r="CS31" s="63">
        <v>42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162</v>
      </c>
      <c r="C32" s="62" t="s">
        <v>163</v>
      </c>
      <c r="D32" s="63">
        <v>0</v>
      </c>
      <c r="E32" s="63">
        <v>0</v>
      </c>
      <c r="F32" s="63">
        <v>0</v>
      </c>
      <c r="G32" s="63">
        <v>0</v>
      </c>
      <c r="H32" s="63">
        <v>3</v>
      </c>
      <c r="I32" s="63">
        <v>6</v>
      </c>
      <c r="J32" s="63">
        <v>0</v>
      </c>
      <c r="K32" s="63">
        <v>0</v>
      </c>
      <c r="L32" s="63">
        <v>8</v>
      </c>
      <c r="M32" s="63">
        <v>19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31</v>
      </c>
      <c r="U32" s="63">
        <v>63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3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3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3</v>
      </c>
      <c r="BD32" s="63">
        <v>3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12</v>
      </c>
      <c r="CS32" s="63">
        <v>39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164</v>
      </c>
      <c r="C33" s="62" t="s">
        <v>165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2</v>
      </c>
      <c r="M33" s="63">
        <v>6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166</v>
      </c>
      <c r="C34" s="62" t="s">
        <v>167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</v>
      </c>
      <c r="M34" s="63">
        <v>2</v>
      </c>
      <c r="N34" s="63">
        <v>1</v>
      </c>
      <c r="O34" s="63">
        <v>4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2</v>
      </c>
      <c r="CK34" s="63">
        <v>12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4">
    <sortCondition ref="A8:A34"/>
    <sortCondition ref="B8:B34"/>
    <sortCondition ref="C8:C3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3" man="1"/>
    <brk id="87" min="1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27</v>
      </c>
      <c r="M7" s="71">
        <f t="shared" si="0"/>
        <v>58</v>
      </c>
      <c r="N7" s="71">
        <f t="shared" si="0"/>
        <v>1</v>
      </c>
      <c r="O7" s="71">
        <f t="shared" si="0"/>
        <v>4</v>
      </c>
      <c r="P7" s="71">
        <f t="shared" si="0"/>
        <v>2</v>
      </c>
      <c r="Q7" s="71">
        <f t="shared" si="0"/>
        <v>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0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0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0</v>
      </c>
      <c r="BD7" s="79">
        <f t="shared" si="1"/>
        <v>0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46</v>
      </c>
      <c r="CS7" s="71">
        <f t="shared" si="0"/>
        <v>153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168</v>
      </c>
      <c r="C8" s="62" t="s">
        <v>169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</v>
      </c>
      <c r="M8" s="63">
        <v>10</v>
      </c>
      <c r="N8" s="63">
        <v>1</v>
      </c>
      <c r="O8" s="63">
        <v>4</v>
      </c>
      <c r="P8" s="63">
        <v>2</v>
      </c>
      <c r="Q8" s="63">
        <v>1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171</v>
      </c>
      <c r="C9" s="62" t="s">
        <v>172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173</v>
      </c>
      <c r="C10" s="62" t="s">
        <v>174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22</v>
      </c>
      <c r="M10" s="63">
        <v>48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25</v>
      </c>
      <c r="CS10" s="63">
        <v>72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175</v>
      </c>
      <c r="C11" s="62" t="s">
        <v>176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177</v>
      </c>
      <c r="C12" s="62" t="s">
        <v>178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179</v>
      </c>
      <c r="C13" s="62" t="s">
        <v>180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182</v>
      </c>
      <c r="C14" s="62" t="s">
        <v>183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184</v>
      </c>
      <c r="C15" s="62" t="s">
        <v>185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21</v>
      </c>
      <c r="CS15" s="63">
        <v>81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186</v>
      </c>
      <c r="C16" s="62" t="s">
        <v>187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188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6">
    <sortCondition ref="A8:A16"/>
    <sortCondition ref="B8:B16"/>
    <sortCondition ref="C8:C1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175</v>
      </c>
      <c r="E7" s="71">
        <f>SUM(E$8:E$207)</f>
        <v>125</v>
      </c>
      <c r="F7" s="71">
        <f>SUM(F$8:F$207)</f>
        <v>39</v>
      </c>
      <c r="G7" s="71">
        <f>SUM(G$8:G$207)</f>
        <v>11</v>
      </c>
      <c r="H7" s="71">
        <f>SUM(I7:K7)</f>
        <v>683</v>
      </c>
      <c r="I7" s="71">
        <f>SUM(I$8:I$207)</f>
        <v>652</v>
      </c>
      <c r="J7" s="71">
        <f>SUM(J$8:J$207)</f>
        <v>31</v>
      </c>
      <c r="K7" s="71">
        <f>SUM(K$8:K$207)</f>
        <v>0</v>
      </c>
      <c r="L7" s="71">
        <f>SUM(M7:O7)</f>
        <v>15</v>
      </c>
      <c r="M7" s="71">
        <f>SUM(M$8:M$207)</f>
        <v>8</v>
      </c>
      <c r="N7" s="71">
        <f>SUM(N$8:N$207)</f>
        <v>6</v>
      </c>
      <c r="O7" s="71">
        <f>SUM(O$8:O$207)</f>
        <v>1</v>
      </c>
      <c r="P7" s="71">
        <f>SUM(Q7:S7)</f>
        <v>89</v>
      </c>
      <c r="Q7" s="71">
        <f>SUM(Q$8:Q$207)</f>
        <v>89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25</v>
      </c>
      <c r="E8" s="63">
        <v>25</v>
      </c>
      <c r="F8" s="63">
        <v>0</v>
      </c>
      <c r="G8" s="63">
        <v>0</v>
      </c>
      <c r="H8" s="63">
        <f>SUM(I8:K8)</f>
        <v>71</v>
      </c>
      <c r="I8" s="63">
        <v>71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5</v>
      </c>
      <c r="Q8" s="63">
        <v>5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5</v>
      </c>
      <c r="E9" s="63">
        <v>5</v>
      </c>
      <c r="F9" s="63">
        <v>0</v>
      </c>
      <c r="G9" s="63">
        <v>0</v>
      </c>
      <c r="H9" s="63">
        <f>SUM(I9:K9)</f>
        <v>24</v>
      </c>
      <c r="I9" s="63">
        <v>20</v>
      </c>
      <c r="J9" s="63">
        <v>4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36</v>
      </c>
      <c r="I10" s="63">
        <v>31</v>
      </c>
      <c r="J10" s="63">
        <v>5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2</v>
      </c>
      <c r="E11" s="63">
        <v>1</v>
      </c>
      <c r="F11" s="63">
        <v>1</v>
      </c>
      <c r="G11" s="63">
        <v>0</v>
      </c>
      <c r="H11" s="63">
        <f>SUM(I11:K11)</f>
        <v>18</v>
      </c>
      <c r="I11" s="63">
        <v>18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26</v>
      </c>
      <c r="I12" s="63">
        <v>26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</v>
      </c>
      <c r="E13" s="63">
        <v>2</v>
      </c>
      <c r="F13" s="63">
        <v>0</v>
      </c>
      <c r="G13" s="63">
        <v>0</v>
      </c>
      <c r="H13" s="63">
        <f>SUM(I13:K13)</f>
        <v>39</v>
      </c>
      <c r="I13" s="63">
        <v>35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55</v>
      </c>
      <c r="I14" s="63">
        <v>55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23</v>
      </c>
      <c r="E15" s="63">
        <v>11</v>
      </c>
      <c r="F15" s="63">
        <v>7</v>
      </c>
      <c r="G15" s="63">
        <v>5</v>
      </c>
      <c r="H15" s="63">
        <f>SUM(I15:K15)</f>
        <v>35</v>
      </c>
      <c r="I15" s="63">
        <v>29</v>
      </c>
      <c r="J15" s="63">
        <v>6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19</v>
      </c>
      <c r="E16" s="63">
        <v>15</v>
      </c>
      <c r="F16" s="63">
        <v>3</v>
      </c>
      <c r="G16" s="63">
        <v>1</v>
      </c>
      <c r="H16" s="63">
        <f>SUM(I16:K16)</f>
        <v>61</v>
      </c>
      <c r="I16" s="63">
        <v>59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7</v>
      </c>
      <c r="E17" s="63">
        <v>1</v>
      </c>
      <c r="F17" s="63">
        <v>5</v>
      </c>
      <c r="G17" s="63">
        <v>1</v>
      </c>
      <c r="H17" s="63">
        <f>SUM(I17:K17)</f>
        <v>37</v>
      </c>
      <c r="I17" s="63">
        <v>33</v>
      </c>
      <c r="J17" s="63">
        <v>4</v>
      </c>
      <c r="K17" s="63">
        <v>0</v>
      </c>
      <c r="L17" s="63">
        <f>SUM(M17:O17)</f>
        <v>1</v>
      </c>
      <c r="M17" s="63">
        <v>0</v>
      </c>
      <c r="N17" s="63">
        <v>0</v>
      </c>
      <c r="O17" s="63">
        <v>1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12</v>
      </c>
      <c r="I18" s="63">
        <v>12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134</v>
      </c>
      <c r="C19" s="62" t="s">
        <v>135</v>
      </c>
      <c r="D19" s="63">
        <f>SUM(E19:G19)</f>
        <v>17</v>
      </c>
      <c r="E19" s="63">
        <v>12</v>
      </c>
      <c r="F19" s="63">
        <v>5</v>
      </c>
      <c r="G19" s="63">
        <v>0</v>
      </c>
      <c r="H19" s="63">
        <f>SUM(I19:K19)</f>
        <v>20</v>
      </c>
      <c r="I19" s="63">
        <v>18</v>
      </c>
      <c r="J19" s="63">
        <v>2</v>
      </c>
      <c r="K19" s="63">
        <v>0</v>
      </c>
      <c r="L19" s="63">
        <f>SUM(M19:O19)</f>
        <v>7</v>
      </c>
      <c r="M19" s="63">
        <v>5</v>
      </c>
      <c r="N19" s="63">
        <v>2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136</v>
      </c>
      <c r="C20" s="62" t="s">
        <v>137</v>
      </c>
      <c r="D20" s="63">
        <f>SUM(E20:G20)</f>
        <v>16</v>
      </c>
      <c r="E20" s="63">
        <v>9</v>
      </c>
      <c r="F20" s="63">
        <v>6</v>
      </c>
      <c r="G20" s="63">
        <v>1</v>
      </c>
      <c r="H20" s="63">
        <f>SUM(I20:K20)</f>
        <v>53</v>
      </c>
      <c r="I20" s="63">
        <v>52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138</v>
      </c>
      <c r="C21" s="62" t="s">
        <v>139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28</v>
      </c>
      <c r="I21" s="63">
        <v>28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6</v>
      </c>
      <c r="Q21" s="63">
        <v>6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140</v>
      </c>
      <c r="C22" s="62" t="s">
        <v>141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8</v>
      </c>
      <c r="I22" s="63">
        <v>8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142</v>
      </c>
      <c r="C23" s="62" t="s">
        <v>143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144</v>
      </c>
      <c r="C24" s="62" t="s">
        <v>145</v>
      </c>
      <c r="D24" s="63">
        <f>SUM(E24:G24)</f>
        <v>7</v>
      </c>
      <c r="E24" s="63">
        <v>4</v>
      </c>
      <c r="F24" s="63">
        <v>1</v>
      </c>
      <c r="G24" s="63">
        <v>2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4</v>
      </c>
      <c r="M24" s="63">
        <v>2</v>
      </c>
      <c r="N24" s="63">
        <v>2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SUM(E25:G25)</f>
        <v>2</v>
      </c>
      <c r="E25" s="63">
        <v>1</v>
      </c>
      <c r="F25" s="63">
        <v>1</v>
      </c>
      <c r="G25" s="63">
        <v>0</v>
      </c>
      <c r="H25" s="63">
        <f>SUM(I25:K25)</f>
        <v>26</v>
      </c>
      <c r="I25" s="63">
        <v>25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SUM(E26:G26)</f>
        <v>9</v>
      </c>
      <c r="E26" s="63">
        <v>9</v>
      </c>
      <c r="F26" s="63">
        <v>0</v>
      </c>
      <c r="G26" s="63">
        <v>0</v>
      </c>
      <c r="H26" s="63">
        <f>SUM(I26:K26)</f>
        <v>53</v>
      </c>
      <c r="I26" s="63">
        <v>51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SUM(E27:G27)</f>
        <v>4</v>
      </c>
      <c r="E27" s="63">
        <v>2</v>
      </c>
      <c r="F27" s="63">
        <v>2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2</v>
      </c>
      <c r="M27" s="63">
        <v>0</v>
      </c>
      <c r="N27" s="63">
        <v>2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SUM(E29:G29)</f>
        <v>3</v>
      </c>
      <c r="E29" s="63">
        <v>3</v>
      </c>
      <c r="F29" s="63">
        <v>0</v>
      </c>
      <c r="G29" s="63">
        <v>0</v>
      </c>
      <c r="H29" s="63">
        <f>SUM(I29:K29)</f>
        <v>8</v>
      </c>
      <c r="I29" s="63">
        <v>8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SUM(E30:G30)</f>
        <v>4</v>
      </c>
      <c r="E30" s="63">
        <v>4</v>
      </c>
      <c r="F30" s="63">
        <v>0</v>
      </c>
      <c r="G30" s="63">
        <v>0</v>
      </c>
      <c r="H30" s="63">
        <f>SUM(I30:K30)</f>
        <v>6</v>
      </c>
      <c r="I30" s="63">
        <v>6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SUM(E31:G31)</f>
        <v>6</v>
      </c>
      <c r="E31" s="63">
        <v>4</v>
      </c>
      <c r="F31" s="63">
        <v>2</v>
      </c>
      <c r="G31" s="63">
        <v>0</v>
      </c>
      <c r="H31" s="63">
        <f>SUM(I31:K31)</f>
        <v>32</v>
      </c>
      <c r="I31" s="63">
        <v>32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9</v>
      </c>
      <c r="Q31" s="63">
        <v>9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SUM(E32:G32)</f>
        <v>12</v>
      </c>
      <c r="E32" s="63">
        <v>5</v>
      </c>
      <c r="F32" s="63">
        <v>6</v>
      </c>
      <c r="G32" s="63">
        <v>1</v>
      </c>
      <c r="H32" s="63">
        <f>SUM(I32:K32)</f>
        <v>16</v>
      </c>
      <c r="I32" s="63">
        <v>16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7</v>
      </c>
      <c r="Q32" s="63">
        <v>7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166</v>
      </c>
      <c r="C34" s="62" t="s">
        <v>167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4">
    <sortCondition ref="A8:A34"/>
    <sortCondition ref="B8:B34"/>
    <sortCondition ref="C8:C3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>SUM(E7:G7)</f>
        <v>18</v>
      </c>
      <c r="E7" s="71">
        <f>SUM(E$8:E$57)</f>
        <v>1</v>
      </c>
      <c r="F7" s="71">
        <f>SUM(F$8:F$57)</f>
        <v>6</v>
      </c>
      <c r="G7" s="71">
        <f>SUM(G$8:G$57)</f>
        <v>11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10</v>
      </c>
      <c r="M7" s="71">
        <f>SUM(M$8:M$57)</f>
        <v>0</v>
      </c>
      <c r="N7" s="71">
        <f>SUM(N$8:N$57)</f>
        <v>3</v>
      </c>
      <c r="O7" s="71">
        <f>SUM(O$8:O$57)</f>
        <v>7</v>
      </c>
      <c r="P7" s="71">
        <f>SUM(Q7:S7)</f>
        <v>30</v>
      </c>
      <c r="Q7" s="71">
        <f>SUM(Q$8:Q$57)</f>
        <v>30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168</v>
      </c>
      <c r="C8" s="62" t="s">
        <v>169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171</v>
      </c>
      <c r="C9" s="62" t="s">
        <v>172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173</v>
      </c>
      <c r="C10" s="62" t="s">
        <v>174</v>
      </c>
      <c r="D10" s="63">
        <f>SUM(E10:G10)</f>
        <v>5</v>
      </c>
      <c r="E10" s="63">
        <v>1</v>
      </c>
      <c r="F10" s="63">
        <v>2</v>
      </c>
      <c r="G10" s="63">
        <v>2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1</v>
      </c>
      <c r="O10" s="63">
        <v>1</v>
      </c>
      <c r="P10" s="63">
        <f>SUM(Q10:S10)</f>
        <v>25</v>
      </c>
      <c r="Q10" s="63">
        <v>25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175</v>
      </c>
      <c r="C11" s="62" t="s">
        <v>176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177</v>
      </c>
      <c r="C12" s="62" t="s">
        <v>178</v>
      </c>
      <c r="D12" s="63">
        <f>SUM(E12:G12)</f>
        <v>3</v>
      </c>
      <c r="E12" s="63">
        <v>0</v>
      </c>
      <c r="F12" s="63">
        <v>2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179</v>
      </c>
      <c r="C13" s="62" t="s">
        <v>180</v>
      </c>
      <c r="D13" s="63">
        <f>SUM(E13:G13)</f>
        <v>3</v>
      </c>
      <c r="E13" s="63">
        <v>0</v>
      </c>
      <c r="F13" s="63">
        <v>0</v>
      </c>
      <c r="G13" s="63">
        <v>3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3</v>
      </c>
      <c r="M13" s="63">
        <v>0</v>
      </c>
      <c r="N13" s="63">
        <v>2</v>
      </c>
      <c r="O13" s="63">
        <v>1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182</v>
      </c>
      <c r="C14" s="62" t="s">
        <v>183</v>
      </c>
      <c r="D14" s="63">
        <f>SUM(E14:G14)</f>
        <v>1</v>
      </c>
      <c r="E14" s="63">
        <v>0</v>
      </c>
      <c r="F14" s="63">
        <v>0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184</v>
      </c>
      <c r="C15" s="62" t="s">
        <v>185</v>
      </c>
      <c r="D15" s="63">
        <f>SUM(E15:G15)</f>
        <v>6</v>
      </c>
      <c r="E15" s="63">
        <v>0</v>
      </c>
      <c r="F15" s="63">
        <v>2</v>
      </c>
      <c r="G15" s="63">
        <v>4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5</v>
      </c>
      <c r="M15" s="63">
        <v>0</v>
      </c>
      <c r="N15" s="63">
        <v>0</v>
      </c>
      <c r="O15" s="63">
        <v>5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186</v>
      </c>
      <c r="C16" s="62" t="s">
        <v>187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山梨県</v>
      </c>
      <c r="B7" s="70" t="str">
        <f>組合状況!B7</f>
        <v>19000</v>
      </c>
      <c r="C7" s="69" t="s">
        <v>52</v>
      </c>
      <c r="D7" s="71">
        <f t="shared" ref="D7:J7" si="0">SUM(D$8:D$207)</f>
        <v>239</v>
      </c>
      <c r="E7" s="71">
        <f t="shared" si="0"/>
        <v>202</v>
      </c>
      <c r="F7" s="71">
        <f t="shared" si="0"/>
        <v>48</v>
      </c>
      <c r="G7" s="71">
        <f t="shared" si="0"/>
        <v>2108</v>
      </c>
      <c r="H7" s="71">
        <f t="shared" si="0"/>
        <v>1760</v>
      </c>
      <c r="I7" s="71">
        <f t="shared" si="0"/>
        <v>394</v>
      </c>
      <c r="J7" s="71">
        <f t="shared" si="0"/>
        <v>0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45</v>
      </c>
      <c r="E8" s="63">
        <v>42</v>
      </c>
      <c r="F8" s="63">
        <v>3</v>
      </c>
      <c r="G8" s="63">
        <v>353</v>
      </c>
      <c r="H8" s="63">
        <v>353</v>
      </c>
      <c r="I8" s="63">
        <v>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22</v>
      </c>
      <c r="E9" s="63">
        <v>19</v>
      </c>
      <c r="F9" s="63">
        <v>3</v>
      </c>
      <c r="G9" s="63">
        <v>197</v>
      </c>
      <c r="H9" s="63">
        <v>81</v>
      </c>
      <c r="I9" s="63">
        <v>116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15</v>
      </c>
      <c r="E10" s="63">
        <v>14</v>
      </c>
      <c r="F10" s="63">
        <v>1</v>
      </c>
      <c r="G10" s="63">
        <v>202</v>
      </c>
      <c r="H10" s="63">
        <v>129</v>
      </c>
      <c r="I10" s="63">
        <v>73</v>
      </c>
      <c r="J10" s="63">
        <v>0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5</v>
      </c>
      <c r="E11" s="63">
        <v>4</v>
      </c>
      <c r="F11" s="63">
        <v>1</v>
      </c>
      <c r="G11" s="63">
        <v>31</v>
      </c>
      <c r="H11" s="63">
        <v>31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10</v>
      </c>
      <c r="E12" s="63">
        <v>10</v>
      </c>
      <c r="F12" s="63">
        <v>3</v>
      </c>
      <c r="G12" s="63">
        <v>213</v>
      </c>
      <c r="H12" s="63">
        <v>213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10</v>
      </c>
      <c r="E13" s="63">
        <v>9</v>
      </c>
      <c r="F13" s="63">
        <v>2</v>
      </c>
      <c r="G13" s="63">
        <v>84</v>
      </c>
      <c r="H13" s="63">
        <v>64</v>
      </c>
      <c r="I13" s="63">
        <v>20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17</v>
      </c>
      <c r="E14" s="63">
        <v>14</v>
      </c>
      <c r="F14" s="63">
        <v>3</v>
      </c>
      <c r="G14" s="63">
        <v>90</v>
      </c>
      <c r="H14" s="63">
        <v>90</v>
      </c>
      <c r="I14" s="63">
        <v>45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17</v>
      </c>
      <c r="E15" s="63">
        <v>16</v>
      </c>
      <c r="F15" s="63">
        <v>4</v>
      </c>
      <c r="G15" s="63">
        <v>106</v>
      </c>
      <c r="H15" s="63">
        <v>83</v>
      </c>
      <c r="I15" s="63">
        <v>23</v>
      </c>
      <c r="J15" s="63">
        <v>0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13</v>
      </c>
      <c r="E16" s="63">
        <v>11</v>
      </c>
      <c r="F16" s="63">
        <v>3</v>
      </c>
      <c r="G16" s="63">
        <v>63</v>
      </c>
      <c r="H16" s="63">
        <v>57</v>
      </c>
      <c r="I16" s="63">
        <v>7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5</v>
      </c>
      <c r="E17" s="63">
        <v>5</v>
      </c>
      <c r="F17" s="63">
        <v>0</v>
      </c>
      <c r="G17" s="63">
        <v>150</v>
      </c>
      <c r="H17" s="63">
        <v>90</v>
      </c>
      <c r="I17" s="63">
        <v>60</v>
      </c>
      <c r="J17" s="63">
        <v>0</v>
      </c>
    </row>
    <row r="18" spans="1:10" s="10" customFormat="1" ht="13.5" customHeight="1">
      <c r="A18" s="60" t="s">
        <v>100</v>
      </c>
      <c r="B18" s="61" t="s">
        <v>132</v>
      </c>
      <c r="C18" s="62" t="s">
        <v>133</v>
      </c>
      <c r="D18" s="63">
        <v>9</v>
      </c>
      <c r="E18" s="63">
        <v>6</v>
      </c>
      <c r="F18" s="63">
        <v>3</v>
      </c>
      <c r="G18" s="63">
        <v>40</v>
      </c>
      <c r="H18" s="63">
        <v>40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134</v>
      </c>
      <c r="C19" s="62" t="s">
        <v>135</v>
      </c>
      <c r="D19" s="63">
        <v>4</v>
      </c>
      <c r="E19" s="63">
        <v>2</v>
      </c>
      <c r="F19" s="63">
        <v>2</v>
      </c>
      <c r="G19" s="63">
        <v>120</v>
      </c>
      <c r="H19" s="63">
        <v>111</v>
      </c>
      <c r="I19" s="63">
        <v>9</v>
      </c>
      <c r="J19" s="63">
        <v>0</v>
      </c>
    </row>
    <row r="20" spans="1:10" s="10" customFormat="1" ht="13.5" customHeight="1">
      <c r="A20" s="60" t="s">
        <v>100</v>
      </c>
      <c r="B20" s="61" t="s">
        <v>136</v>
      </c>
      <c r="C20" s="62" t="s">
        <v>137</v>
      </c>
      <c r="D20" s="63">
        <v>12</v>
      </c>
      <c r="E20" s="63">
        <v>11</v>
      </c>
      <c r="F20" s="63">
        <v>2</v>
      </c>
      <c r="G20" s="63">
        <v>175</v>
      </c>
      <c r="H20" s="63">
        <v>163</v>
      </c>
      <c r="I20" s="63">
        <v>12</v>
      </c>
      <c r="J20" s="63">
        <v>0</v>
      </c>
    </row>
    <row r="21" spans="1:10" s="10" customFormat="1" ht="13.5" customHeight="1">
      <c r="A21" s="60" t="s">
        <v>100</v>
      </c>
      <c r="B21" s="61" t="s">
        <v>138</v>
      </c>
      <c r="C21" s="62" t="s">
        <v>139</v>
      </c>
      <c r="D21" s="63">
        <v>6</v>
      </c>
      <c r="E21" s="63">
        <v>3</v>
      </c>
      <c r="F21" s="63">
        <v>3</v>
      </c>
      <c r="G21" s="63">
        <v>30</v>
      </c>
      <c r="H21" s="63">
        <v>30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140</v>
      </c>
      <c r="C22" s="62" t="s">
        <v>141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142</v>
      </c>
      <c r="C23" s="62" t="s">
        <v>143</v>
      </c>
      <c r="D23" s="63">
        <v>4</v>
      </c>
      <c r="E23" s="63">
        <v>1</v>
      </c>
      <c r="F23" s="63">
        <v>3</v>
      </c>
      <c r="G23" s="63">
        <v>16</v>
      </c>
      <c r="H23" s="63">
        <v>16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144</v>
      </c>
      <c r="C24" s="62" t="s">
        <v>145</v>
      </c>
      <c r="D24" s="63">
        <v>3</v>
      </c>
      <c r="E24" s="63">
        <v>2</v>
      </c>
      <c r="F24" s="63">
        <v>2</v>
      </c>
      <c r="G24" s="63">
        <v>12</v>
      </c>
      <c r="H24" s="63">
        <v>12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147</v>
      </c>
      <c r="C25" s="62" t="s">
        <v>148</v>
      </c>
      <c r="D25" s="63">
        <v>10</v>
      </c>
      <c r="E25" s="63">
        <v>7</v>
      </c>
      <c r="F25" s="63">
        <v>3</v>
      </c>
      <c r="G25" s="63">
        <v>67</v>
      </c>
      <c r="H25" s="63">
        <v>58</v>
      </c>
      <c r="I25" s="63">
        <v>9</v>
      </c>
      <c r="J25" s="63">
        <v>0</v>
      </c>
    </row>
    <row r="26" spans="1:10" s="10" customFormat="1" ht="13.5" customHeight="1">
      <c r="A26" s="60" t="s">
        <v>100</v>
      </c>
      <c r="B26" s="61" t="s">
        <v>149</v>
      </c>
      <c r="C26" s="62" t="s">
        <v>150</v>
      </c>
      <c r="D26" s="63">
        <v>7</v>
      </c>
      <c r="E26" s="63">
        <v>7</v>
      </c>
      <c r="F26" s="63">
        <v>0</v>
      </c>
      <c r="G26" s="63">
        <v>63</v>
      </c>
      <c r="H26" s="63">
        <v>43</v>
      </c>
      <c r="I26" s="63">
        <v>20</v>
      </c>
      <c r="J26" s="63">
        <v>0</v>
      </c>
    </row>
    <row r="27" spans="1:10" s="10" customFormat="1" ht="13.5" customHeight="1">
      <c r="A27" s="60" t="s">
        <v>100</v>
      </c>
      <c r="B27" s="61" t="s">
        <v>151</v>
      </c>
      <c r="C27" s="62" t="s">
        <v>152</v>
      </c>
      <c r="D27" s="63">
        <v>1</v>
      </c>
      <c r="E27" s="63">
        <v>1</v>
      </c>
      <c r="F27" s="63">
        <v>0</v>
      </c>
      <c r="G27" s="63">
        <v>8</v>
      </c>
      <c r="H27" s="63">
        <v>8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153</v>
      </c>
      <c r="C28" s="62" t="s">
        <v>154</v>
      </c>
      <c r="D28" s="63">
        <v>1</v>
      </c>
      <c r="E28" s="63">
        <v>1</v>
      </c>
      <c r="F28" s="63">
        <v>0</v>
      </c>
      <c r="G28" s="63">
        <v>2</v>
      </c>
      <c r="H28" s="63">
        <v>2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155</v>
      </c>
      <c r="C29" s="62" t="s">
        <v>156</v>
      </c>
      <c r="D29" s="63">
        <v>3</v>
      </c>
      <c r="E29" s="63">
        <v>3</v>
      </c>
      <c r="F29" s="63">
        <v>1</v>
      </c>
      <c r="G29" s="63">
        <v>11</v>
      </c>
      <c r="H29" s="63">
        <v>11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157</v>
      </c>
      <c r="C30" s="62" t="s">
        <v>158</v>
      </c>
      <c r="D30" s="63">
        <v>3</v>
      </c>
      <c r="E30" s="63">
        <v>3</v>
      </c>
      <c r="F30" s="63">
        <v>0</v>
      </c>
      <c r="G30" s="63">
        <v>14</v>
      </c>
      <c r="H30" s="63">
        <v>14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160</v>
      </c>
      <c r="C31" s="62" t="s">
        <v>161</v>
      </c>
      <c r="D31" s="63">
        <v>2</v>
      </c>
      <c r="E31" s="63">
        <v>1</v>
      </c>
      <c r="F31" s="63">
        <v>1</v>
      </c>
      <c r="G31" s="63">
        <v>4</v>
      </c>
      <c r="H31" s="63">
        <v>4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162</v>
      </c>
      <c r="C32" s="62" t="s">
        <v>163</v>
      </c>
      <c r="D32" s="63">
        <v>13</v>
      </c>
      <c r="E32" s="63">
        <v>8</v>
      </c>
      <c r="F32" s="63">
        <v>5</v>
      </c>
      <c r="G32" s="63">
        <v>51</v>
      </c>
      <c r="H32" s="63">
        <v>51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164</v>
      </c>
      <c r="C33" s="62" t="s">
        <v>165</v>
      </c>
      <c r="D33" s="63">
        <v>1</v>
      </c>
      <c r="E33" s="63">
        <v>1</v>
      </c>
      <c r="F33" s="63">
        <v>0</v>
      </c>
      <c r="G33" s="63">
        <v>1</v>
      </c>
      <c r="H33" s="63">
        <v>1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166</v>
      </c>
      <c r="C34" s="62" t="s">
        <v>167</v>
      </c>
      <c r="D34" s="63">
        <v>1</v>
      </c>
      <c r="E34" s="63">
        <v>1</v>
      </c>
      <c r="F34" s="63">
        <v>0</v>
      </c>
      <c r="G34" s="63">
        <v>5</v>
      </c>
      <c r="H34" s="63">
        <v>5</v>
      </c>
      <c r="I34" s="63">
        <v>0</v>
      </c>
      <c r="J34" s="63">
        <v>0</v>
      </c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4">
    <sortCondition ref="A8:A34"/>
    <sortCondition ref="B8:B34"/>
    <sortCondition ref="C8:C3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2021-01-05T02:03:45Z</dcterms:modified>
</cp:coreProperties>
</file>