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6富山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組合状況!$A$6:$CD$22</definedName>
    <definedName name="_xlnm.Print_Area" localSheetId="5">'委託許可件数（市町村）'!$2:$22</definedName>
    <definedName name="_xlnm.Print_Area" localSheetId="6">'委託許可件数（組合）'!$2:$12</definedName>
    <definedName name="_xlnm.Print_Area" localSheetId="3">'収集運搬機材（市町村）'!$2:$22</definedName>
    <definedName name="_xlnm.Print_Area" localSheetId="4">'収集運搬機材（組合）'!$2:$12</definedName>
    <definedName name="_xlnm.Print_Area" localSheetId="7">処理業者と従業員数!$2:$22</definedName>
    <definedName name="_xlnm.Print_Area" localSheetId="0">組合状況!$2:$12</definedName>
    <definedName name="_xlnm.Print_Area" localSheetId="1">'廃棄物処理従事職員数（市町村）'!$2:$22</definedName>
    <definedName name="_xlnm.Print_Area" localSheetId="2">'廃棄物処理従事職員数（組合）'!$2:$12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L8" i="7"/>
  <c r="L9" i="7"/>
  <c r="L10" i="7"/>
  <c r="L11" i="7"/>
  <c r="L12" i="7"/>
  <c r="H8" i="7"/>
  <c r="H9" i="7"/>
  <c r="H10" i="7"/>
  <c r="H11" i="7"/>
  <c r="H12" i="7"/>
  <c r="D8" i="7"/>
  <c r="D9" i="7"/>
  <c r="D10" i="7"/>
  <c r="D11" i="7"/>
  <c r="D1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BU8" i="5"/>
  <c r="BU9" i="5"/>
  <c r="BU10" i="5"/>
  <c r="BU11" i="5"/>
  <c r="AV11" i="5" s="1"/>
  <c r="BU12" i="5"/>
  <c r="BO8" i="5"/>
  <c r="BO9" i="5"/>
  <c r="BO10" i="5"/>
  <c r="BO11" i="5"/>
  <c r="BO12" i="5"/>
  <c r="AV12" i="5" s="1"/>
  <c r="BI8" i="5"/>
  <c r="BI9" i="5"/>
  <c r="BI10" i="5"/>
  <c r="BI11" i="5"/>
  <c r="BI12" i="5"/>
  <c r="BC8" i="5"/>
  <c r="AV8" i="5" s="1"/>
  <c r="BC9" i="5"/>
  <c r="BC10" i="5"/>
  <c r="BC11" i="5"/>
  <c r="BC12" i="5"/>
  <c r="AW8" i="5"/>
  <c r="AW9" i="5"/>
  <c r="AV9" i="5" s="1"/>
  <c r="AB9" i="5" s="1"/>
  <c r="AW10" i="5"/>
  <c r="AW11" i="5"/>
  <c r="AW12" i="5"/>
  <c r="AV10" i="5"/>
  <c r="AP8" i="5"/>
  <c r="AP9" i="5"/>
  <c r="AP10" i="5"/>
  <c r="AP11" i="5"/>
  <c r="AC11" i="5" s="1"/>
  <c r="AB11" i="5" s="1"/>
  <c r="AP12" i="5"/>
  <c r="AJ8" i="5"/>
  <c r="AJ9" i="5"/>
  <c r="AJ10" i="5"/>
  <c r="AJ11" i="5"/>
  <c r="AJ12" i="5"/>
  <c r="AC12" i="5" s="1"/>
  <c r="AB12" i="5" s="1"/>
  <c r="AD8" i="5"/>
  <c r="AD9" i="5"/>
  <c r="AD10" i="5"/>
  <c r="AD11" i="5"/>
  <c r="AD12" i="5"/>
  <c r="AC8" i="5"/>
  <c r="AB8" i="5" s="1"/>
  <c r="AC9" i="5"/>
  <c r="AC10" i="5"/>
  <c r="AB10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O8" i="4"/>
  <c r="BO9" i="4"/>
  <c r="BO10" i="4"/>
  <c r="BO11" i="4"/>
  <c r="BO12" i="4"/>
  <c r="BO13" i="4"/>
  <c r="AV13" i="4" s="1"/>
  <c r="BO14" i="4"/>
  <c r="BO15" i="4"/>
  <c r="BO16" i="4"/>
  <c r="BO17" i="4"/>
  <c r="BO18" i="4"/>
  <c r="BO19" i="4"/>
  <c r="BO20" i="4"/>
  <c r="BO21" i="4"/>
  <c r="BO22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AW8" i="4"/>
  <c r="AW9" i="4"/>
  <c r="AW10" i="4"/>
  <c r="AV10" i="4" s="1"/>
  <c r="AW11" i="4"/>
  <c r="AV11" i="4" s="1"/>
  <c r="AW12" i="4"/>
  <c r="AV12" i="4" s="1"/>
  <c r="AW13" i="4"/>
  <c r="AW14" i="4"/>
  <c r="AW15" i="4"/>
  <c r="AW16" i="4"/>
  <c r="AV16" i="4" s="1"/>
  <c r="AW17" i="4"/>
  <c r="AV17" i="4" s="1"/>
  <c r="AW18" i="4"/>
  <c r="AV18" i="4" s="1"/>
  <c r="AW19" i="4"/>
  <c r="AW20" i="4"/>
  <c r="AW21" i="4"/>
  <c r="AW22" i="4"/>
  <c r="AV22" i="4" s="1"/>
  <c r="AV8" i="4"/>
  <c r="AV9" i="4"/>
  <c r="AV14" i="4"/>
  <c r="AV15" i="4"/>
  <c r="AV19" i="4"/>
  <c r="AV20" i="4"/>
  <c r="AV21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D8" i="4"/>
  <c r="AD9" i="4"/>
  <c r="AD10" i="4"/>
  <c r="AC10" i="4" s="1"/>
  <c r="AD11" i="4"/>
  <c r="AC11" i="4" s="1"/>
  <c r="AD12" i="4"/>
  <c r="AC12" i="4" s="1"/>
  <c r="AB12" i="4" s="1"/>
  <c r="AD13" i="4"/>
  <c r="AD14" i="4"/>
  <c r="AD15" i="4"/>
  <c r="AD16" i="4"/>
  <c r="AC16" i="4" s="1"/>
  <c r="AD17" i="4"/>
  <c r="AC17" i="4" s="1"/>
  <c r="AD18" i="4"/>
  <c r="AC18" i="4" s="1"/>
  <c r="AB18" i="4" s="1"/>
  <c r="AD19" i="4"/>
  <c r="AD20" i="4"/>
  <c r="AD21" i="4"/>
  <c r="AD22" i="4"/>
  <c r="AC22" i="4" s="1"/>
  <c r="AC8" i="4"/>
  <c r="AB8" i="4" s="1"/>
  <c r="AC9" i="4"/>
  <c r="AB9" i="4" s="1"/>
  <c r="AC13" i="4"/>
  <c r="AB13" i="4" s="1"/>
  <c r="AC14" i="4"/>
  <c r="AB14" i="4" s="1"/>
  <c r="AC15" i="4"/>
  <c r="AB15" i="4" s="1"/>
  <c r="AC19" i="4"/>
  <c r="AB19" i="4" s="1"/>
  <c r="AC20" i="4"/>
  <c r="AB20" i="4" s="1"/>
  <c r="AC21" i="4"/>
  <c r="AB21" i="4" s="1"/>
  <c r="AD8" i="3"/>
  <c r="AD9" i="3"/>
  <c r="AD10" i="3"/>
  <c r="AD11" i="3"/>
  <c r="AD12" i="3"/>
  <c r="AC8" i="3"/>
  <c r="AC9" i="3"/>
  <c r="AC10" i="3"/>
  <c r="AC11" i="3"/>
  <c r="AC12" i="3"/>
  <c r="AB8" i="3"/>
  <c r="AB9" i="3"/>
  <c r="AB10" i="3"/>
  <c r="AB11" i="3"/>
  <c r="AB12" i="3"/>
  <c r="AA8" i="3"/>
  <c r="AA9" i="3"/>
  <c r="AA10" i="3"/>
  <c r="AA11" i="3"/>
  <c r="AA12" i="3"/>
  <c r="Z11" i="3"/>
  <c r="Y8" i="3"/>
  <c r="Y9" i="3"/>
  <c r="Y10" i="3"/>
  <c r="Y11" i="3"/>
  <c r="Y12" i="3"/>
  <c r="X8" i="3"/>
  <c r="X9" i="3"/>
  <c r="X10" i="3"/>
  <c r="X11" i="3"/>
  <c r="X12" i="3"/>
  <c r="Q8" i="3"/>
  <c r="Q9" i="3"/>
  <c r="Z9" i="3" s="1"/>
  <c r="Q10" i="3"/>
  <c r="M10" i="3" s="1"/>
  <c r="Q11" i="3"/>
  <c r="M11" i="3" s="1"/>
  <c r="Q12" i="3"/>
  <c r="Z12" i="3" s="1"/>
  <c r="N8" i="3"/>
  <c r="N9" i="3"/>
  <c r="N10" i="3"/>
  <c r="N11" i="3"/>
  <c r="W11" i="3" s="1"/>
  <c r="N12" i="3"/>
  <c r="W12" i="3" s="1"/>
  <c r="M8" i="3"/>
  <c r="M9" i="3"/>
  <c r="M12" i="3"/>
  <c r="V12" i="3" s="1"/>
  <c r="H8" i="3"/>
  <c r="Z8" i="3" s="1"/>
  <c r="H9" i="3"/>
  <c r="H10" i="3"/>
  <c r="D10" i="3" s="1"/>
  <c r="H11" i="3"/>
  <c r="H12" i="3"/>
  <c r="E8" i="3"/>
  <c r="W8" i="3" s="1"/>
  <c r="E9" i="3"/>
  <c r="W9" i="3" s="1"/>
  <c r="E10" i="3"/>
  <c r="W10" i="3" s="1"/>
  <c r="E11" i="3"/>
  <c r="D11" i="3" s="1"/>
  <c r="E12" i="3"/>
  <c r="D9" i="3"/>
  <c r="V9" i="3" s="1"/>
  <c r="D1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Q8" i="2"/>
  <c r="Z8" i="2" s="1"/>
  <c r="Q9" i="2"/>
  <c r="Z9" i="2" s="1"/>
  <c r="Q10" i="2"/>
  <c r="Q11" i="2"/>
  <c r="Q12" i="2"/>
  <c r="Q13" i="2"/>
  <c r="Z13" i="2" s="1"/>
  <c r="Q14" i="2"/>
  <c r="Z14" i="2" s="1"/>
  <c r="Q15" i="2"/>
  <c r="Z15" i="2" s="1"/>
  <c r="Q16" i="2"/>
  <c r="Q17" i="2"/>
  <c r="Q18" i="2"/>
  <c r="Q19" i="2"/>
  <c r="Z19" i="2" s="1"/>
  <c r="Q20" i="2"/>
  <c r="Z20" i="2" s="1"/>
  <c r="Q21" i="2"/>
  <c r="Z21" i="2" s="1"/>
  <c r="Q22" i="2"/>
  <c r="N8" i="2"/>
  <c r="N9" i="2"/>
  <c r="N10" i="2"/>
  <c r="W10" i="2" s="1"/>
  <c r="N11" i="2"/>
  <c r="W11" i="2" s="1"/>
  <c r="N12" i="2"/>
  <c r="W12" i="2" s="1"/>
  <c r="N13" i="2"/>
  <c r="N14" i="2"/>
  <c r="N15" i="2"/>
  <c r="N16" i="2"/>
  <c r="W16" i="2" s="1"/>
  <c r="N17" i="2"/>
  <c r="W17" i="2" s="1"/>
  <c r="N18" i="2"/>
  <c r="W18" i="2" s="1"/>
  <c r="N19" i="2"/>
  <c r="N20" i="2"/>
  <c r="N21" i="2"/>
  <c r="N22" i="2"/>
  <c r="W22" i="2" s="1"/>
  <c r="M8" i="2"/>
  <c r="M9" i="2"/>
  <c r="M13" i="2"/>
  <c r="M14" i="2"/>
  <c r="M15" i="2"/>
  <c r="M19" i="2"/>
  <c r="M20" i="2"/>
  <c r="M21" i="2"/>
  <c r="H8" i="2"/>
  <c r="H9" i="2"/>
  <c r="H10" i="2"/>
  <c r="Z10" i="2" s="1"/>
  <c r="H11" i="2"/>
  <c r="Z11" i="2" s="1"/>
  <c r="H12" i="2"/>
  <c r="Z12" i="2" s="1"/>
  <c r="H13" i="2"/>
  <c r="H14" i="2"/>
  <c r="H15" i="2"/>
  <c r="H16" i="2"/>
  <c r="Z16" i="2" s="1"/>
  <c r="H17" i="2"/>
  <c r="Z17" i="2" s="1"/>
  <c r="H18" i="2"/>
  <c r="Z18" i="2" s="1"/>
  <c r="H19" i="2"/>
  <c r="H20" i="2"/>
  <c r="H21" i="2"/>
  <c r="H22" i="2"/>
  <c r="Z22" i="2" s="1"/>
  <c r="E8" i="2"/>
  <c r="W8" i="2" s="1"/>
  <c r="E9" i="2"/>
  <c r="W9" i="2" s="1"/>
  <c r="E10" i="2"/>
  <c r="E11" i="2"/>
  <c r="E12" i="2"/>
  <c r="E13" i="2"/>
  <c r="W13" i="2" s="1"/>
  <c r="E14" i="2"/>
  <c r="W14" i="2" s="1"/>
  <c r="E15" i="2"/>
  <c r="W15" i="2" s="1"/>
  <c r="E16" i="2"/>
  <c r="E17" i="2"/>
  <c r="E18" i="2"/>
  <c r="E19" i="2"/>
  <c r="D19" i="2" s="1"/>
  <c r="E20" i="2"/>
  <c r="W20" i="2" s="1"/>
  <c r="E21" i="2"/>
  <c r="W21" i="2" s="1"/>
  <c r="E22" i="2"/>
  <c r="D10" i="2"/>
  <c r="D11" i="2"/>
  <c r="D12" i="2"/>
  <c r="D16" i="2"/>
  <c r="D17" i="2"/>
  <c r="D18" i="2"/>
  <c r="D22" i="2"/>
  <c r="V15" i="2" l="1"/>
  <c r="V11" i="3"/>
  <c r="AB17" i="4"/>
  <c r="AB11" i="4"/>
  <c r="V21" i="2"/>
  <c r="V10" i="3"/>
  <c r="AB22" i="4"/>
  <c r="AB16" i="4"/>
  <c r="AB10" i="4"/>
  <c r="V8" i="3"/>
  <c r="V19" i="2"/>
  <c r="D21" i="2"/>
  <c r="D15" i="2"/>
  <c r="D9" i="2"/>
  <c r="V9" i="2" s="1"/>
  <c r="M18" i="2"/>
  <c r="V18" i="2" s="1"/>
  <c r="M12" i="2"/>
  <c r="V12" i="2" s="1"/>
  <c r="D8" i="3"/>
  <c r="Z10" i="3"/>
  <c r="W19" i="2"/>
  <c r="D20" i="2"/>
  <c r="V20" i="2" s="1"/>
  <c r="D14" i="2"/>
  <c r="V14" i="2" s="1"/>
  <c r="D8" i="2"/>
  <c r="V8" i="2" s="1"/>
  <c r="M17" i="2"/>
  <c r="V17" i="2" s="1"/>
  <c r="M11" i="2"/>
  <c r="V11" i="2" s="1"/>
  <c r="D13" i="2"/>
  <c r="V13" i="2" s="1"/>
  <c r="M22" i="2"/>
  <c r="V22" i="2" s="1"/>
  <c r="M16" i="2"/>
  <c r="V16" i="2" s="1"/>
  <c r="M10" i="2"/>
  <c r="V10" i="2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2" l="1"/>
  <c r="D7" i="3"/>
  <c r="W7" i="3"/>
  <c r="Z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<sst xmlns="http://schemas.openxmlformats.org/spreadsheetml/2006/main" count="1209" uniqueCount="158">
  <si>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</si>
  <si>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</si>
  <si>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</si>
  <si>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</si>
  <si>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</si>
  <si>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</si>
  <si>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</si>
  <si>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</si>
  <si>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</si>
  <si>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</si>
  <si>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</si>
  <si>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</si>
  <si>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</si>
  <si>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</si>
  <si>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</si>
  <si>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</si>
  <si>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</si>
  <si>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</si>
  <si>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</si>
  <si>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</si>
  <si>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</si>
  <si>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</si>
  <si>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</si>
  <si>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</si>
  <si>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</si>
  <si>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</si>
  <si>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</si>
  <si>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</si>
  <si>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</si>
  <si>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</si>
  <si>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</si>
  <si>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</si>
  <si>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</si>
  <si>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</si>
  <si>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</si>
  <si>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</si>
  <si>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</si>
  <si>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</si>
  <si>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</si>
  <si>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</si>
  <si>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</si>
  <si>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</si>
  <si>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</si>
  <si>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</si>
  <si>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</si>
  <si>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</si>
  <si>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</si>
  <si>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</si>
  <si>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</si>
  <si>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</si>
  <si>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</si>
  <si>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</si>
  <si>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</si>
  <si>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</si>
  <si>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</si>
  <si>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</si>
  <si>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</si>
  <si>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</si>
  <si>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</si>
  <si>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</si>
  <si>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</si>
  <si>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</si>
  <si>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</si>
  <si>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</si>
  <si>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</si>
  <si>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</si>
  <si>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</si>
  <si>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</si>
  <si>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</si>
  <si>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</si>
  <si>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</si>
  <si>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</si>
  <si>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</si>
  <si>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</si>
  <si>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</si>
  <si>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</si>
  <si>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</si>
  <si>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</si>
  <si>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</si>
  <si>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</si>
  <si>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</si>
  <si>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</si>
  <si>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</si>
  <si>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</si>
  <si>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</si>
  <si>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</si>
  <si>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</si>
  <si>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</si>
  <si>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</si>
  <si>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</si>
  <si>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</si>
  <si>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</si>
  <si>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</si>
  <si>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</si>
  <si>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</si>
  <si>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</si>
  <si>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</si>
  <si>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</si>
  <si>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</si>
  <si>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</si>
  <si>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富山県</t>
  </si>
  <si>
    <t>16000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</si>
  <si>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</si>
  <si>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</si>
  <si>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</si>
  <si>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</si>
  <si>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</si>
  <si>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</si>
  <si>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</si>
  <si>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</si>
  <si>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16201</t>
  </si>
  <si>
    <t>富山市</t>
  </si>
  <si>
    <t/>
  </si>
  <si>
    <t>16202</t>
  </si>
  <si>
    <t>高岡市</t>
  </si>
  <si>
    <t>バックホー　1台　　ホイルローダー　7台　　フォークリフト　３台　　ショベルローダー　２台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</si>
  <si>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</si>
  <si>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</si>
  <si>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</si>
  <si>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</si>
  <si>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</si>
  <si>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</si>
  <si>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</si>
  <si>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</si>
  <si>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バックホウ７台、タイヤショベル３台、ユニック４台、フォークリフト２台、ショベルローダー１台、
ベールクランプ1台、トラックスケール１台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</si>
  <si>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</si>
  <si>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</si>
  <si>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</si>
  <si>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</si>
  <si>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</si>
  <si>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</si>
  <si>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</si>
  <si>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</si>
  <si>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</si>
  <si>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</si>
  <si>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</si>
  <si>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</si>
  <si>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</si>
  <si>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</si>
  <si>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</si>
  <si>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</si>
  <si>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塵芥車18台、キャプオーバー車119台、脱着装置付きコンテナ専用車9台</t>
  </si>
  <si>
    <t>16343</t>
  </si>
  <si>
    <t>朝日町</t>
  </si>
  <si>
    <t>収集用トラック183台、トラックスケール2台、フォークリフト2台、ベールクランプ1台、ショベルローダ1台、マウントマッシャー1台、KBオートマチックベーラー1台、マグネエース・カッター4台、ユニック2台、タイヤショベル3台、パワーショベル1台、自走式粉砕機1台、破砕機3台、油圧ショベル4台。</t>
  </si>
  <si>
    <t>16842</t>
  </si>
  <si>
    <t>砺波地方衛生施設組合</t>
  </si>
  <si>
    <t>○</t>
  </si>
  <si>
    <t>16891</t>
  </si>
  <si>
    <t>砺波広域圏事務組合</t>
  </si>
  <si>
    <t>フォークリフト８台、パワーショベル１台、ホイールローダー２台</t>
  </si>
  <si>
    <t>16892</t>
  </si>
  <si>
    <t>新川広域圏事務組合</t>
  </si>
  <si>
    <t>エコぽ～と：フォークリフト１台
新川一般廃棄物最終処分場：バックホー１台
宮沢清掃センター：タイヤショベル１台</t>
  </si>
  <si>
    <t>16897</t>
  </si>
  <si>
    <t>富山地区広域圏事務組合</t>
  </si>
  <si>
    <t>16900</t>
  </si>
  <si>
    <t>高岡地区広域圏事務組合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</si>
</sst>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4</v>
      </c>
      <c r="G7" s="72">
        <f t="shared" si="0"/>
        <v>2</v>
      </c>
      <c r="H7" s="72">
        <f t="shared" si="0"/>
        <v>0</v>
      </c>
      <c r="I7" s="72">
        <f t="shared" si="0"/>
        <v>2</v>
      </c>
      <c r="J7" s="72">
        <f t="shared" si="0"/>
        <v>0</v>
      </c>
      <c r="K7" s="72">
        <f t="shared" si="0"/>
        <v>1</v>
      </c>
      <c r="L7" s="72">
        <f t="shared" si="0"/>
        <v>1</v>
      </c>
      <c r="M7" s="72">
        <f t="shared" si="0"/>
        <v>2</v>
      </c>
      <c r="N7" s="72">
        <f t="shared" si="0"/>
        <v>0</v>
      </c>
      <c r="O7" s="72">
        <f t="shared" si="0"/>
        <v>3</v>
      </c>
      <c r="P7" s="72">
        <f t="shared" si="0"/>
        <v>0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5</v>
      </c>
      <c r="V7" s="72">
        <f t="shared" si="1"/>
        <v>5</v>
      </c>
      <c r="W7" s="72">
        <f t="shared" si="1"/>
        <v>5</v>
      </c>
      <c r="X7" s="72">
        <f t="shared" si="1"/>
        <v>5</v>
      </c>
      <c r="Y7" s="72">
        <f t="shared" si="1"/>
        <v>5</v>
      </c>
      <c r="Z7" s="72">
        <f t="shared" si="1"/>
        <v>5</v>
      </c>
      <c r="AA7" s="72">
        <f t="shared" si="1"/>
        <v>4</v>
      </c>
      <c r="AB7" s="72">
        <f t="shared" si="1"/>
        <v>5</v>
      </c>
      <c r="AC7" s="72">
        <f t="shared" si="1"/>
        <v>3</v>
      </c>
      <c r="AD7" s="72">
        <f t="shared" si="1"/>
        <v>5</v>
      </c>
      <c r="AE7" s="72">
        <f t="shared" si="1"/>
        <v>1</v>
      </c>
      <c r="AF7" s="72">
        <f t="shared" si="1"/>
        <v>5</v>
      </c>
      <c r="AG7" s="72">
        <f t="shared" si="1"/>
        <v>0</v>
      </c>
      <c r="AH7" s="72">
        <f t="shared" si="1"/>
        <v>5</v>
      </c>
      <c r="AI7" s="72">
        <f t="shared" si="1"/>
        <v>0</v>
      </c>
      <c r="AJ7" s="72">
        <f t="shared" si="1"/>
        <v>5</v>
      </c>
      <c r="AK7" s="72">
        <f t="shared" si="1"/>
        <v>0</v>
      </c>
      <c r="AL7" s="72">
        <f t="shared" si="1"/>
        <v>5</v>
      </c>
      <c r="AM7" s="72">
        <f t="shared" si="1"/>
        <v>0</v>
      </c>
      <c r="AN7" s="72">
        <f t="shared" si="1"/>
        <v>5</v>
      </c>
      <c r="AO7" s="72">
        <f t="shared" si="1"/>
        <v>0</v>
      </c>
      <c r="AP7" s="72">
        <f t="shared" si="1"/>
        <v>5</v>
      </c>
      <c r="AQ7" s="72">
        <f t="shared" si="1"/>
        <v>0</v>
      </c>
      <c r="AR7" s="72">
        <f t="shared" si="1"/>
        <v>5</v>
      </c>
      <c r="AS7" s="72">
        <f t="shared" si="1"/>
        <v>0</v>
      </c>
      <c r="AT7" s="72">
        <f t="shared" si="1"/>
        <v>5</v>
      </c>
      <c r="AU7" s="72">
        <f t="shared" si="1"/>
        <v>0</v>
      </c>
      <c r="AV7" s="72">
        <f t="shared" si="1"/>
        <v>5</v>
      </c>
      <c r="AW7" s="72">
        <f t="shared" si="1"/>
        <v>0</v>
      </c>
      <c r="AX7" s="72">
        <f t="shared" si="1"/>
        <v>5</v>
      </c>
      <c r="AY7" s="72">
        <f t="shared" si="1"/>
        <v>0</v>
      </c>
      <c r="AZ7" s="72">
        <f t="shared" si="1"/>
        <v>5</v>
      </c>
      <c r="BA7" s="72">
        <f t="shared" ref="BA7:CC7" si="2">COUNTIF(BA$8:BA$57,"&lt;&gt;")</f>
        <v>0</v>
      </c>
      <c r="BB7" s="72">
        <f t="shared" si="2"/>
        <v>5</v>
      </c>
      <c r="BC7" s="72">
        <f t="shared" si="2"/>
        <v>0</v>
      </c>
      <c r="BD7" s="72">
        <f t="shared" si="2"/>
        <v>5</v>
      </c>
      <c r="BE7" s="72">
        <f t="shared" si="2"/>
        <v>0</v>
      </c>
      <c r="BF7" s="72">
        <f t="shared" si="2"/>
        <v>5</v>
      </c>
      <c r="BG7" s="72">
        <f t="shared" si="2"/>
        <v>0</v>
      </c>
      <c r="BH7" s="72">
        <f t="shared" si="2"/>
        <v>5</v>
      </c>
      <c r="BI7" s="72">
        <f t="shared" si="2"/>
        <v>0</v>
      </c>
      <c r="BJ7" s="72">
        <f t="shared" si="2"/>
        <v>5</v>
      </c>
      <c r="BK7" s="72">
        <f t="shared" si="2"/>
        <v>0</v>
      </c>
      <c r="BL7" s="72">
        <f t="shared" si="2"/>
        <v>5</v>
      </c>
      <c r="BM7" s="72">
        <f t="shared" si="2"/>
        <v>0</v>
      </c>
      <c r="BN7" s="72">
        <f t="shared" si="2"/>
        <v>5</v>
      </c>
      <c r="BO7" s="72">
        <f t="shared" si="2"/>
        <v>0</v>
      </c>
      <c r="BP7" s="72">
        <f t="shared" si="2"/>
        <v>5</v>
      </c>
      <c r="BQ7" s="72">
        <f t="shared" si="2"/>
        <v>0</v>
      </c>
      <c r="BR7" s="72">
        <f t="shared" si="2"/>
        <v>5</v>
      </c>
      <c r="BS7" s="72">
        <f t="shared" si="2"/>
        <v>0</v>
      </c>
      <c r="BT7" s="72">
        <f t="shared" si="2"/>
        <v>5</v>
      </c>
      <c r="BU7" s="72">
        <f t="shared" si="2"/>
        <v>0</v>
      </c>
      <c r="BV7" s="72">
        <f t="shared" si="2"/>
        <v>5</v>
      </c>
      <c r="BW7" s="72">
        <f t="shared" si="2"/>
        <v>0</v>
      </c>
      <c r="BX7" s="72">
        <f t="shared" si="2"/>
        <v>5</v>
      </c>
      <c r="BY7" s="72">
        <f t="shared" si="2"/>
        <v>0</v>
      </c>
      <c r="BZ7" s="72">
        <f t="shared" si="2"/>
        <v>5</v>
      </c>
      <c r="CA7" s="72">
        <f t="shared" si="2"/>
        <v>0</v>
      </c>
      <c r="CB7" s="72">
        <f t="shared" si="2"/>
        <v>5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145</v>
      </c>
      <c r="C8" s="62" t="s">
        <v>146</v>
      </c>
      <c r="D8" s="62" t="s">
        <v>147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147</v>
      </c>
      <c r="P8" s="62"/>
      <c r="Q8" s="62"/>
      <c r="R8" s="62"/>
      <c r="S8" s="62"/>
      <c r="T8" s="62"/>
      <c r="U8" s="62">
        <v>4</v>
      </c>
      <c r="V8" s="68" t="s">
        <v>113</v>
      </c>
      <c r="W8" s="62" t="s">
        <v>114</v>
      </c>
      <c r="X8" s="68" t="s">
        <v>125</v>
      </c>
      <c r="Y8" s="62" t="s">
        <v>126</v>
      </c>
      <c r="Z8" s="68" t="s">
        <v>127</v>
      </c>
      <c r="AA8" s="62" t="s">
        <v>128</v>
      </c>
      <c r="AB8" s="68" t="s">
        <v>129</v>
      </c>
      <c r="AC8" s="62" t="s">
        <v>130</v>
      </c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148</v>
      </c>
      <c r="C9" s="62" t="s">
        <v>149</v>
      </c>
      <c r="D9" s="62"/>
      <c r="E9" s="62" t="s">
        <v>147</v>
      </c>
      <c r="F9" s="62" t="s">
        <v>147</v>
      </c>
      <c r="G9" s="62" t="s">
        <v>147</v>
      </c>
      <c r="H9" s="62"/>
      <c r="I9" s="62" t="s">
        <v>147</v>
      </c>
      <c r="J9" s="62"/>
      <c r="K9" s="62" t="s">
        <v>147</v>
      </c>
      <c r="L9" s="62" t="s">
        <v>147</v>
      </c>
      <c r="M9" s="62" t="s">
        <v>147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125</v>
      </c>
      <c r="W9" s="62" t="s">
        <v>126</v>
      </c>
      <c r="X9" s="68" t="s">
        <v>129</v>
      </c>
      <c r="Y9" s="62" t="s">
        <v>130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151</v>
      </c>
      <c r="C10" s="62" t="s">
        <v>152</v>
      </c>
      <c r="D10" s="62"/>
      <c r="E10" s="62"/>
      <c r="F10" s="62" t="s">
        <v>147</v>
      </c>
      <c r="G10" s="62" t="s">
        <v>147</v>
      </c>
      <c r="H10" s="62"/>
      <c r="I10" s="62" t="s">
        <v>147</v>
      </c>
      <c r="J10" s="62"/>
      <c r="K10" s="62"/>
      <c r="L10" s="62"/>
      <c r="M10" s="62"/>
      <c r="N10" s="62"/>
      <c r="O10" s="62" t="s">
        <v>147</v>
      </c>
      <c r="P10" s="62"/>
      <c r="Q10" s="62"/>
      <c r="R10" s="62"/>
      <c r="S10" s="62"/>
      <c r="T10" s="62"/>
      <c r="U10" s="62">
        <v>4</v>
      </c>
      <c r="V10" s="68" t="s">
        <v>116</v>
      </c>
      <c r="W10" s="62" t="s">
        <v>117</v>
      </c>
      <c r="X10" s="68" t="s">
        <v>122</v>
      </c>
      <c r="Y10" s="62" t="s">
        <v>123</v>
      </c>
      <c r="Z10" s="68" t="s">
        <v>139</v>
      </c>
      <c r="AA10" s="62" t="s">
        <v>140</v>
      </c>
      <c r="AB10" s="68" t="s">
        <v>142</v>
      </c>
      <c r="AC10" s="62" t="s">
        <v>143</v>
      </c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154</v>
      </c>
      <c r="C11" s="62" t="s">
        <v>155</v>
      </c>
      <c r="D11" s="62"/>
      <c r="E11" s="62"/>
      <c r="F11" s="62" t="s">
        <v>147</v>
      </c>
      <c r="G11" s="62"/>
      <c r="H11" s="62"/>
      <c r="I11" s="62"/>
      <c r="J11" s="62"/>
      <c r="K11" s="62"/>
      <c r="L11" s="62"/>
      <c r="M11" s="62"/>
      <c r="N11" s="62"/>
      <c r="O11" s="62" t="s">
        <v>147</v>
      </c>
      <c r="P11" s="62"/>
      <c r="Q11" s="62"/>
      <c r="R11" s="62"/>
      <c r="S11" s="62"/>
      <c r="T11" s="62"/>
      <c r="U11" s="62">
        <v>5</v>
      </c>
      <c r="V11" s="68" t="s">
        <v>110</v>
      </c>
      <c r="W11" s="62" t="s">
        <v>111</v>
      </c>
      <c r="X11" s="68" t="s">
        <v>120</v>
      </c>
      <c r="Y11" s="62" t="s">
        <v>121</v>
      </c>
      <c r="Z11" s="68" t="s">
        <v>137</v>
      </c>
      <c r="AA11" s="62" t="s">
        <v>138</v>
      </c>
      <c r="AB11" s="68" t="s">
        <v>135</v>
      </c>
      <c r="AC11" s="62" t="s">
        <v>136</v>
      </c>
      <c r="AD11" s="68" t="s">
        <v>133</v>
      </c>
      <c r="AE11" s="62" t="s">
        <v>134</v>
      </c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156</v>
      </c>
      <c r="C12" s="62" t="s">
        <v>157</v>
      </c>
      <c r="D12" s="62"/>
      <c r="E12" s="62"/>
      <c r="F12" s="62" t="s">
        <v>147</v>
      </c>
      <c r="G12" s="62"/>
      <c r="H12" s="62"/>
      <c r="I12" s="62"/>
      <c r="J12" s="62"/>
      <c r="K12" s="62"/>
      <c r="L12" s="62"/>
      <c r="M12" s="62" t="s">
        <v>147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113</v>
      </c>
      <c r="W12" s="62" t="s">
        <v>114</v>
      </c>
      <c r="X12" s="68" t="s">
        <v>118</v>
      </c>
      <c r="Y12" s="62" t="s">
        <v>119</v>
      </c>
      <c r="Z12" s="68" t="s">
        <v>127</v>
      </c>
      <c r="AA12" s="62" t="s">
        <v>128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/>
      <c r="B13" s="6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8"/>
      <c r="W13" s="62"/>
      <c r="X13" s="68"/>
      <c r="Y13" s="62"/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139" t="s">
        <v>112</v>
      </c>
      <c r="CE13" s="138"/>
    </row>
    <row r="14" spans="1:83" s="10" customFormat="1" ht="13.5" customHeight="1">
      <c r="A14" s="62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8"/>
      <c r="W14" s="62"/>
      <c r="X14" s="68"/>
      <c r="Y14" s="62"/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139" t="s">
        <v>112</v>
      </c>
      <c r="CE14" s="138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9" t="s">
        <v>112</v>
      </c>
      <c r="CE15" s="138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9" t="s">
        <v>112</v>
      </c>
      <c r="CE16" s="138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9" t="s">
        <v>112</v>
      </c>
      <c r="CE17" s="138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9" t="s">
        <v>112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112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112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112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8"/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8"/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8"/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8"/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/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/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/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/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/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/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/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/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/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/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/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/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/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/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/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/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2">
    <sortCondition ref="A8:A12"/>
    <sortCondition ref="B8:B12"/>
    <sortCondition ref="C8:C1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1" man="1"/>
    <brk id="41" min="1" max="11" man="1"/>
    <brk id="51" min="1" max="11" man="1"/>
    <brk id="61" min="1" max="11" man="1"/>
    <brk id="7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SUM(E7,+H7)</f>
        <v>258</v>
      </c>
      <c r="E7" s="71">
        <f>SUM(F7:G7)</f>
        <v>72</v>
      </c>
      <c r="F7" s="71">
        <f>SUM(F$8:F$207)</f>
        <v>69</v>
      </c>
      <c r="G7" s="71">
        <f>SUM(G$8:G$207)</f>
        <v>3</v>
      </c>
      <c r="H7" s="71">
        <f>SUM(I7:L7)</f>
        <v>186</v>
      </c>
      <c r="I7" s="71">
        <f>SUM(I$8:I$207)</f>
        <v>158</v>
      </c>
      <c r="J7" s="71">
        <f>SUM(J$8:J$207)</f>
        <v>20</v>
      </c>
      <c r="K7" s="71">
        <f>SUM(K$8:K$207)</f>
        <v>5</v>
      </c>
      <c r="L7" s="71">
        <f>SUM(L$8:L$207)</f>
        <v>3</v>
      </c>
      <c r="M7" s="71">
        <f>SUM(N7,+Q7)</f>
        <v>18</v>
      </c>
      <c r="N7" s="71">
        <f>SUM(O7:P7)</f>
        <v>15</v>
      </c>
      <c r="O7" s="71">
        <f>SUM(O$8:O$207)</f>
        <v>12</v>
      </c>
      <c r="P7" s="71">
        <f>SUM(P$8:P$207)</f>
        <v>3</v>
      </c>
      <c r="Q7" s="71">
        <f>SUM(R7:U7)</f>
        <v>3</v>
      </c>
      <c r="R7" s="71">
        <f>SUM(R$8:R$207)</f>
        <v>0</v>
      </c>
      <c r="S7" s="71">
        <f>SUM(S$8:S$207)</f>
        <v>3</v>
      </c>
      <c r="T7" s="71">
        <f>SUM(T$8:T$207)</f>
        <v>0</v>
      </c>
      <c r="U7" s="71">
        <f>SUM(U$8:U$207)</f>
        <v>0</v>
      </c>
      <c r="V7" s="71">
        <f t="shared" ref="V7:AD7" si="0">SUM(D7,+M7)</f>
        <v>276</v>
      </c>
      <c r="W7" s="71">
        <f t="shared" si="0"/>
        <v>87</v>
      </c>
      <c r="X7" s="71">
        <f t="shared" si="0"/>
        <v>81</v>
      </c>
      <c r="Y7" s="71">
        <f t="shared" si="0"/>
        <v>6</v>
      </c>
      <c r="Z7" s="71">
        <f t="shared" si="0"/>
        <v>189</v>
      </c>
      <c r="AA7" s="71">
        <f t="shared" si="0"/>
        <v>158</v>
      </c>
      <c r="AB7" s="71">
        <f t="shared" si="0"/>
        <v>23</v>
      </c>
      <c r="AC7" s="71">
        <f t="shared" si="0"/>
        <v>5</v>
      </c>
      <c r="AD7" s="71">
        <f t="shared" si="0"/>
        <v>3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150</v>
      </c>
      <c r="E8" s="63">
        <f>SUM(F8:G8)</f>
        <v>25</v>
      </c>
      <c r="F8" s="63">
        <v>24</v>
      </c>
      <c r="G8" s="63">
        <v>1</v>
      </c>
      <c r="H8" s="63">
        <f>SUM(I8:L8)</f>
        <v>125</v>
      </c>
      <c r="I8" s="63">
        <v>120</v>
      </c>
      <c r="J8" s="63">
        <v>0</v>
      </c>
      <c r="K8" s="63">
        <v>2</v>
      </c>
      <c r="L8" s="63">
        <v>3</v>
      </c>
      <c r="M8" s="63">
        <f>SUM(N8,+Q8)</f>
        <v>2</v>
      </c>
      <c r="N8" s="63">
        <f>SUM(O8:P8)</f>
        <v>2</v>
      </c>
      <c r="O8" s="63">
        <v>1</v>
      </c>
      <c r="P8" s="63">
        <v>1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152</v>
      </c>
      <c r="W8" s="63">
        <f>SUM(E8,+N8)</f>
        <v>27</v>
      </c>
      <c r="X8" s="63">
        <f>SUM(F8,+O8)</f>
        <v>25</v>
      </c>
      <c r="Y8" s="63">
        <f>SUM(G8,+P8)</f>
        <v>2</v>
      </c>
      <c r="Z8" s="63">
        <f>SUM(H8,+Q8)</f>
        <v>125</v>
      </c>
      <c r="AA8" s="63">
        <f>SUM(I8,+R8)</f>
        <v>120</v>
      </c>
      <c r="AB8" s="63">
        <f>SUM(J8,+S8)</f>
        <v>0</v>
      </c>
      <c r="AC8" s="63">
        <f>SUM(K8,+T8)</f>
        <v>2</v>
      </c>
      <c r="AD8" s="63">
        <f>SUM(L8,+U8)</f>
        <v>3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63</v>
      </c>
      <c r="E9" s="63">
        <f>SUM(F9:G9)</f>
        <v>15</v>
      </c>
      <c r="F9" s="63">
        <v>15</v>
      </c>
      <c r="G9" s="63">
        <v>0</v>
      </c>
      <c r="H9" s="63">
        <f>SUM(I9:L9)</f>
        <v>48</v>
      </c>
      <c r="I9" s="63">
        <v>38</v>
      </c>
      <c r="J9" s="63">
        <v>7</v>
      </c>
      <c r="K9" s="63">
        <v>3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63</v>
      </c>
      <c r="W9" s="63">
        <f>SUM(E9,+N9)</f>
        <v>15</v>
      </c>
      <c r="X9" s="63">
        <f>SUM(F9,+O9)</f>
        <v>15</v>
      </c>
      <c r="Y9" s="63">
        <f>SUM(G9,+P9)</f>
        <v>0</v>
      </c>
      <c r="Z9" s="63">
        <f>SUM(H9,+Q9)</f>
        <v>48</v>
      </c>
      <c r="AA9" s="63">
        <f>SUM(I9,+R9)</f>
        <v>38</v>
      </c>
      <c r="AB9" s="63">
        <f>SUM(J9,+S9)</f>
        <v>7</v>
      </c>
      <c r="AC9" s="63">
        <f>SUM(K9,+T9)</f>
        <v>3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3</v>
      </c>
      <c r="E10" s="63">
        <f>SUM(F10:G10)</f>
        <v>3</v>
      </c>
      <c r="F10" s="63">
        <v>3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</v>
      </c>
      <c r="W10" s="63">
        <f>SUM(E10,+N10)</f>
        <v>4</v>
      </c>
      <c r="X10" s="63">
        <f>SUM(F10,+O10)</f>
        <v>4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7</v>
      </c>
      <c r="E11" s="63">
        <f>SUM(F11:G11)</f>
        <v>4</v>
      </c>
      <c r="F11" s="63">
        <v>4</v>
      </c>
      <c r="G11" s="63">
        <v>0</v>
      </c>
      <c r="H11" s="63">
        <f>SUM(I11:L11)</f>
        <v>3</v>
      </c>
      <c r="I11" s="63">
        <v>0</v>
      </c>
      <c r="J11" s="63">
        <v>3</v>
      </c>
      <c r="K11" s="63">
        <v>0</v>
      </c>
      <c r="L11" s="63">
        <v>0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9</v>
      </c>
      <c r="W11" s="63">
        <f>SUM(E11,+N11)</f>
        <v>6</v>
      </c>
      <c r="X11" s="63">
        <f>SUM(F11,+O11)</f>
        <v>6</v>
      </c>
      <c r="Y11" s="63">
        <f>SUM(G11,+P11)</f>
        <v>0</v>
      </c>
      <c r="Z11" s="63">
        <f>SUM(H11,+Q11)</f>
        <v>3</v>
      </c>
      <c r="AA11" s="63">
        <f>SUM(I11,+R11)</f>
        <v>0</v>
      </c>
      <c r="AB11" s="63">
        <f>SUM(J11,+S11)</f>
        <v>3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2</v>
      </c>
      <c r="E13" s="63">
        <f>SUM(F13:G13)</f>
        <v>2</v>
      </c>
      <c r="F13" s="63">
        <v>2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3</v>
      </c>
      <c r="W13" s="63">
        <f>SUM(E13,+N13)</f>
        <v>3</v>
      </c>
      <c r="X13" s="63">
        <f>SUM(F13,+O13)</f>
        <v>3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</v>
      </c>
      <c r="W14" s="63">
        <f>SUM(E14,+N14)</f>
        <v>3</v>
      </c>
      <c r="X14" s="63">
        <f>SUM(F14,+O14)</f>
        <v>3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2</v>
      </c>
      <c r="E15" s="63">
        <f>SUM(F15:G15)</f>
        <v>2</v>
      </c>
      <c r="F15" s="63">
        <v>2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</v>
      </c>
      <c r="W15" s="63">
        <f>SUM(E15,+N15)</f>
        <v>2</v>
      </c>
      <c r="X15" s="63">
        <f>SUM(F15,+O15)</f>
        <v>2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2</v>
      </c>
      <c r="E16" s="63">
        <f>SUM(F16:G16)</f>
        <v>2</v>
      </c>
      <c r="F16" s="63">
        <v>2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3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17</v>
      </c>
      <c r="E17" s="63">
        <f>SUM(F17:G17)</f>
        <v>7</v>
      </c>
      <c r="F17" s="63">
        <v>5</v>
      </c>
      <c r="G17" s="63">
        <v>2</v>
      </c>
      <c r="H17" s="63">
        <f>SUM(I17:L17)</f>
        <v>10</v>
      </c>
      <c r="I17" s="63">
        <v>0</v>
      </c>
      <c r="J17" s="63">
        <v>10</v>
      </c>
      <c r="K17" s="63">
        <v>0</v>
      </c>
      <c r="L17" s="63">
        <v>0</v>
      </c>
      <c r="M17" s="63">
        <f>SUM(N17,+Q17)</f>
        <v>7</v>
      </c>
      <c r="N17" s="63">
        <f>SUM(O17:P17)</f>
        <v>4</v>
      </c>
      <c r="O17" s="63">
        <v>2</v>
      </c>
      <c r="P17" s="63">
        <v>2</v>
      </c>
      <c r="Q17" s="63">
        <f>SUM(R17:U17)</f>
        <v>3</v>
      </c>
      <c r="R17" s="63">
        <v>0</v>
      </c>
      <c r="S17" s="63">
        <v>3</v>
      </c>
      <c r="T17" s="63">
        <v>0</v>
      </c>
      <c r="U17" s="63">
        <v>0</v>
      </c>
      <c r="V17" s="63">
        <f>SUM(D17,+M17)</f>
        <v>24</v>
      </c>
      <c r="W17" s="63">
        <f>SUM(E17,+N17)</f>
        <v>11</v>
      </c>
      <c r="X17" s="63">
        <f>SUM(F17,+O17)</f>
        <v>7</v>
      </c>
      <c r="Y17" s="63">
        <f>SUM(G17,+P17)</f>
        <v>4</v>
      </c>
      <c r="Z17" s="63">
        <f>SUM(H17,+Q17)</f>
        <v>13</v>
      </c>
      <c r="AA17" s="63">
        <f>SUM(I17,+R17)</f>
        <v>0</v>
      </c>
      <c r="AB17" s="63">
        <f>SUM(J17,+S17)</f>
        <v>13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</v>
      </c>
      <c r="W18" s="63">
        <f>SUM(E18,+N18)</f>
        <v>1</v>
      </c>
      <c r="X18" s="63">
        <f>SUM(F18,+O18)</f>
        <v>1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SUM(E19,+H19)</f>
        <v>3</v>
      </c>
      <c r="E19" s="63">
        <f>SUM(F19:G19)</f>
        <v>3</v>
      </c>
      <c r="F19" s="63">
        <v>3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3</v>
      </c>
      <c r="W19" s="63">
        <f>SUM(E19,+N19)</f>
        <v>3</v>
      </c>
      <c r="X19" s="63">
        <f>SUM(F19,+O19)</f>
        <v>3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137</v>
      </c>
      <c r="C20" s="62" t="s">
        <v>138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139</v>
      </c>
      <c r="C21" s="62" t="s">
        <v>140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</row>
    <row r="24" spans="1:30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</row>
    <row r="25" spans="1:3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</row>
    <row r="26" spans="1:3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2">
    <sortCondition ref="A8:A22"/>
    <sortCondition ref="B8:B22"/>
    <sortCondition ref="C8:C2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21" man="1"/>
    <brk id="21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SUM(E7,+H7)</f>
        <v>123</v>
      </c>
      <c r="E7" s="71">
        <f>SUM(F7:G7)</f>
        <v>73</v>
      </c>
      <c r="F7" s="71">
        <f>SUM(F$8:F$57)</f>
        <v>21</v>
      </c>
      <c r="G7" s="71">
        <f>SUM(G$8:G$57)</f>
        <v>52</v>
      </c>
      <c r="H7" s="71">
        <f>SUM(I7:L7)</f>
        <v>50</v>
      </c>
      <c r="I7" s="71">
        <f>SUM(I$8:I$57)</f>
        <v>0</v>
      </c>
      <c r="J7" s="71">
        <f>SUM(J$8:J$57)</f>
        <v>31</v>
      </c>
      <c r="K7" s="71">
        <f>SUM(K$8:K$57)</f>
        <v>0</v>
      </c>
      <c r="L7" s="71">
        <f>SUM(L$8:L$57)</f>
        <v>19</v>
      </c>
      <c r="M7" s="71">
        <f>SUM(N7,+Q7)</f>
        <v>18</v>
      </c>
      <c r="N7" s="71">
        <f>SUM(O7:P7)</f>
        <v>16</v>
      </c>
      <c r="O7" s="71">
        <f>SUM(O$8:O$57)</f>
        <v>4</v>
      </c>
      <c r="P7" s="71">
        <f>SUM(P$8:P$57)</f>
        <v>12</v>
      </c>
      <c r="Q7" s="71">
        <f>SUM(R7:U7)</f>
        <v>2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2</v>
      </c>
      <c r="V7" s="71">
        <f t="shared" ref="V7:AD7" si="0">SUM(D7,+M7)</f>
        <v>141</v>
      </c>
      <c r="W7" s="71">
        <f t="shared" si="0"/>
        <v>89</v>
      </c>
      <c r="X7" s="71">
        <f t="shared" si="0"/>
        <v>25</v>
      </c>
      <c r="Y7" s="71">
        <f t="shared" si="0"/>
        <v>64</v>
      </c>
      <c r="Z7" s="71">
        <f t="shared" si="0"/>
        <v>52</v>
      </c>
      <c r="AA7" s="71">
        <f t="shared" si="0"/>
        <v>0</v>
      </c>
      <c r="AB7" s="71">
        <f t="shared" si="0"/>
        <v>31</v>
      </c>
      <c r="AC7" s="71">
        <f t="shared" si="0"/>
        <v>0</v>
      </c>
      <c r="AD7" s="71">
        <f t="shared" si="0"/>
        <v>21</v>
      </c>
    </row>
    <row r="8" spans="1:30" s="53" customFormat="1" ht="13.5" customHeight="1">
      <c r="A8" s="65" t="s">
        <v>100</v>
      </c>
      <c r="B8" s="66" t="s">
        <v>145</v>
      </c>
      <c r="C8" s="64" t="s">
        <v>146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7</v>
      </c>
      <c r="N8" s="67">
        <f>SUM(O8:P8)</f>
        <v>7</v>
      </c>
      <c r="O8" s="67">
        <v>4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7</v>
      </c>
      <c r="W8" s="67">
        <f>SUM(E8,+N8)</f>
        <v>7</v>
      </c>
      <c r="X8" s="67">
        <f>SUM(F8,+O8)</f>
        <v>4</v>
      </c>
      <c r="Y8" s="67">
        <f>SUM(G8,+P8)</f>
        <v>3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148</v>
      </c>
      <c r="C9" s="64" t="s">
        <v>149</v>
      </c>
      <c r="D9" s="67">
        <f>SUM(E9,+H9)</f>
        <v>20</v>
      </c>
      <c r="E9" s="67">
        <f>SUM(F9:G9)</f>
        <v>12</v>
      </c>
      <c r="F9" s="67">
        <v>6</v>
      </c>
      <c r="G9" s="67">
        <v>6</v>
      </c>
      <c r="H9" s="67">
        <f>SUM(I9:L9)</f>
        <v>8</v>
      </c>
      <c r="I9" s="67">
        <v>0</v>
      </c>
      <c r="J9" s="67">
        <v>8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20</v>
      </c>
      <c r="W9" s="67">
        <f>SUM(E9,+N9)</f>
        <v>12</v>
      </c>
      <c r="X9" s="67">
        <f>SUM(F9,+O9)</f>
        <v>6</v>
      </c>
      <c r="Y9" s="67">
        <f>SUM(G9,+P9)</f>
        <v>6</v>
      </c>
      <c r="Z9" s="67">
        <f>SUM(H9,+Q9)</f>
        <v>8</v>
      </c>
      <c r="AA9" s="67">
        <f>SUM(I9,+R9)</f>
        <v>0</v>
      </c>
      <c r="AB9" s="67">
        <f>SUM(J9,+S9)</f>
        <v>8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151</v>
      </c>
      <c r="C10" s="64" t="s">
        <v>152</v>
      </c>
      <c r="D10" s="67">
        <f>SUM(E10,+H10)</f>
        <v>28</v>
      </c>
      <c r="E10" s="67">
        <f>SUM(F10:G10)</f>
        <v>13</v>
      </c>
      <c r="F10" s="67">
        <v>9</v>
      </c>
      <c r="G10" s="67">
        <v>4</v>
      </c>
      <c r="H10" s="67">
        <f>SUM(I10:L10)</f>
        <v>15</v>
      </c>
      <c r="I10" s="67">
        <v>0</v>
      </c>
      <c r="J10" s="67">
        <v>15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28</v>
      </c>
      <c r="W10" s="67">
        <f>SUM(E10,+N10)</f>
        <v>13</v>
      </c>
      <c r="X10" s="67">
        <f>SUM(F10,+O10)</f>
        <v>9</v>
      </c>
      <c r="Y10" s="67">
        <f>SUM(G10,+P10)</f>
        <v>4</v>
      </c>
      <c r="Z10" s="67">
        <f>SUM(H10,+Q10)</f>
        <v>15</v>
      </c>
      <c r="AA10" s="67">
        <f>SUM(I10,+R10)</f>
        <v>0</v>
      </c>
      <c r="AB10" s="67">
        <f>SUM(J10,+S10)</f>
        <v>15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154</v>
      </c>
      <c r="C11" s="64" t="s">
        <v>155</v>
      </c>
      <c r="D11" s="67">
        <f>SUM(E11,+H11)</f>
        <v>65</v>
      </c>
      <c r="E11" s="67">
        <f>SUM(F11:G11)</f>
        <v>43</v>
      </c>
      <c r="F11" s="67">
        <v>2</v>
      </c>
      <c r="G11" s="67">
        <v>41</v>
      </c>
      <c r="H11" s="67">
        <f>SUM(I11:L11)</f>
        <v>22</v>
      </c>
      <c r="I11" s="67">
        <v>0</v>
      </c>
      <c r="J11" s="67">
        <v>4</v>
      </c>
      <c r="K11" s="67">
        <v>0</v>
      </c>
      <c r="L11" s="67">
        <v>18</v>
      </c>
      <c r="M11" s="67">
        <f>SUM(N11,+Q11)</f>
        <v>11</v>
      </c>
      <c r="N11" s="67">
        <f>SUM(O11:P11)</f>
        <v>9</v>
      </c>
      <c r="O11" s="67">
        <v>0</v>
      </c>
      <c r="P11" s="67">
        <v>9</v>
      </c>
      <c r="Q11" s="67">
        <f>SUM(R11:U11)</f>
        <v>2</v>
      </c>
      <c r="R11" s="67">
        <v>0</v>
      </c>
      <c r="S11" s="67">
        <v>0</v>
      </c>
      <c r="T11" s="67">
        <v>0</v>
      </c>
      <c r="U11" s="67">
        <v>2</v>
      </c>
      <c r="V11" s="67">
        <f>SUM(D11,+M11)</f>
        <v>76</v>
      </c>
      <c r="W11" s="67">
        <f>SUM(E11,+N11)</f>
        <v>52</v>
      </c>
      <c r="X11" s="67">
        <f>SUM(F11,+O11)</f>
        <v>2</v>
      </c>
      <c r="Y11" s="67">
        <f>SUM(G11,+P11)</f>
        <v>50</v>
      </c>
      <c r="Z11" s="67">
        <f>SUM(H11,+Q11)</f>
        <v>24</v>
      </c>
      <c r="AA11" s="67">
        <f>SUM(I11,+R11)</f>
        <v>0</v>
      </c>
      <c r="AB11" s="67">
        <f>SUM(J11,+S11)</f>
        <v>4</v>
      </c>
      <c r="AC11" s="67">
        <f>SUM(K11,+T11)</f>
        <v>0</v>
      </c>
      <c r="AD11" s="67">
        <f>SUM(L11,+U11)</f>
        <v>20</v>
      </c>
    </row>
    <row r="12" spans="1:30" s="53" customFormat="1" ht="13.5" customHeight="1">
      <c r="A12" s="65" t="s">
        <v>100</v>
      </c>
      <c r="B12" s="66" t="s">
        <v>156</v>
      </c>
      <c r="C12" s="64" t="s">
        <v>157</v>
      </c>
      <c r="D12" s="67">
        <f>SUM(E12,+H12)</f>
        <v>10</v>
      </c>
      <c r="E12" s="67">
        <f>SUM(F12:G12)</f>
        <v>5</v>
      </c>
      <c r="F12" s="67">
        <v>4</v>
      </c>
      <c r="G12" s="67">
        <v>1</v>
      </c>
      <c r="H12" s="67">
        <f>SUM(I12:L12)</f>
        <v>5</v>
      </c>
      <c r="I12" s="67">
        <v>0</v>
      </c>
      <c r="J12" s="67">
        <v>4</v>
      </c>
      <c r="K12" s="67">
        <v>0</v>
      </c>
      <c r="L12" s="67">
        <v>1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10</v>
      </c>
      <c r="W12" s="67">
        <f>SUM(E12,+N12)</f>
        <v>5</v>
      </c>
      <c r="X12" s="67">
        <f>SUM(F12,+O12)</f>
        <v>4</v>
      </c>
      <c r="Y12" s="67">
        <f>SUM(G12,+P12)</f>
        <v>1</v>
      </c>
      <c r="Z12" s="67">
        <f>SUM(H12,+Q12)</f>
        <v>5</v>
      </c>
      <c r="AA12" s="67">
        <f>SUM(I12,+R12)</f>
        <v>0</v>
      </c>
      <c r="AB12" s="67">
        <f>SUM(J12,+S12)</f>
        <v>4</v>
      </c>
      <c r="AC12" s="67">
        <f>SUM(K12,+T12)</f>
        <v>0</v>
      </c>
      <c r="AD12" s="67">
        <f>SUM(L12,+U12)</f>
        <v>1</v>
      </c>
    </row>
    <row r="13" spans="1:30" s="53" customFormat="1" ht="13.5" customHeight="1">
      <c r="A13" s="65"/>
      <c r="B13" s="66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s="53" customFormat="1" ht="13.5" customHeight="1">
      <c r="A14" s="65"/>
      <c r="B14" s="66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2">
    <sortCondition ref="A8:A12"/>
    <sortCondition ref="B8:B12"/>
    <sortCondition ref="C8:C1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1" man="1"/>
    <brk id="21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 t="shared" ref="D7:CY7" si="0">SUM(D$8:D$207)</f>
        <v>84</v>
      </c>
      <c r="E7" s="71">
        <f t="shared" si="0"/>
        <v>280</v>
      </c>
      <c r="F7" s="71">
        <f t="shared" si="0"/>
        <v>8</v>
      </c>
      <c r="G7" s="71">
        <f t="shared" si="0"/>
        <v>16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476</v>
      </c>
      <c r="M7" s="71">
        <f t="shared" si="0"/>
        <v>1801</v>
      </c>
      <c r="N7" s="71">
        <f t="shared" si="0"/>
        <v>48</v>
      </c>
      <c r="O7" s="71">
        <f t="shared" si="0"/>
        <v>173</v>
      </c>
      <c r="P7" s="71">
        <f t="shared" si="0"/>
        <v>9</v>
      </c>
      <c r="Q7" s="71">
        <f t="shared" si="0"/>
        <v>43</v>
      </c>
      <c r="R7" s="71">
        <f t="shared" si="0"/>
        <v>0</v>
      </c>
      <c r="S7" s="71">
        <f t="shared" si="0"/>
        <v>0</v>
      </c>
      <c r="T7" s="71">
        <f t="shared" si="0"/>
        <v>1357</v>
      </c>
      <c r="U7" s="71">
        <f t="shared" si="0"/>
        <v>5333</v>
      </c>
      <c r="V7" s="71">
        <f t="shared" si="0"/>
        <v>513</v>
      </c>
      <c r="W7" s="71">
        <f t="shared" si="0"/>
        <v>2925</v>
      </c>
      <c r="X7" s="71">
        <f t="shared" si="0"/>
        <v>78</v>
      </c>
      <c r="Y7" s="71">
        <f t="shared" si="0"/>
        <v>356</v>
      </c>
      <c r="Z7" s="71">
        <f t="shared" si="0"/>
        <v>0</v>
      </c>
      <c r="AA7" s="71">
        <f t="shared" si="0"/>
        <v>0</v>
      </c>
      <c r="AB7" s="79">
        <f>AC7+AV7</f>
        <v>92</v>
      </c>
      <c r="AC7" s="79">
        <f>AD7+AJ7+AP7</f>
        <v>84</v>
      </c>
      <c r="AD7" s="79">
        <f>SUM(AE7:AI7)</f>
        <v>57</v>
      </c>
      <c r="AE7" s="79">
        <f t="shared" si="0"/>
        <v>2</v>
      </c>
      <c r="AF7" s="79">
        <f t="shared" si="0"/>
        <v>6</v>
      </c>
      <c r="AG7" s="79">
        <f t="shared" si="0"/>
        <v>30</v>
      </c>
      <c r="AH7" s="79">
        <f t="shared" si="0"/>
        <v>19</v>
      </c>
      <c r="AI7" s="79">
        <f t="shared" si="0"/>
        <v>0</v>
      </c>
      <c r="AJ7" s="79">
        <f>SUM(AK7:AO7)</f>
        <v>15</v>
      </c>
      <c r="AK7" s="79">
        <f t="shared" si="0"/>
        <v>0</v>
      </c>
      <c r="AL7" s="79">
        <f t="shared" si="0"/>
        <v>14</v>
      </c>
      <c r="AM7" s="79">
        <f t="shared" si="0"/>
        <v>1</v>
      </c>
      <c r="AN7" s="79">
        <f t="shared" si="0"/>
        <v>0</v>
      </c>
      <c r="AO7" s="79">
        <f t="shared" si="0"/>
        <v>0</v>
      </c>
      <c r="AP7" s="79">
        <f>SUM(AQ7:AU7)</f>
        <v>12</v>
      </c>
      <c r="AQ7" s="79">
        <f t="shared" si="0"/>
        <v>0</v>
      </c>
      <c r="AR7" s="79">
        <f t="shared" si="0"/>
        <v>9</v>
      </c>
      <c r="AS7" s="79">
        <f t="shared" si="0"/>
        <v>3</v>
      </c>
      <c r="AT7" s="79">
        <f t="shared" si="0"/>
        <v>0</v>
      </c>
      <c r="AU7" s="79">
        <f t="shared" si="0"/>
        <v>0</v>
      </c>
      <c r="AV7" s="79">
        <f>AW7+BC7+BI7+BO7+BU7</f>
        <v>8</v>
      </c>
      <c r="AW7" s="79">
        <f>SUM(AX7:BB7)</f>
        <v>2</v>
      </c>
      <c r="AX7" s="79">
        <f t="shared" si="0"/>
        <v>1</v>
      </c>
      <c r="AY7" s="79">
        <f t="shared" si="0"/>
        <v>0</v>
      </c>
      <c r="AZ7" s="79">
        <f t="shared" si="0"/>
        <v>1</v>
      </c>
      <c r="BA7" s="79">
        <f t="shared" si="0"/>
        <v>0</v>
      </c>
      <c r="BB7" s="79">
        <f t="shared" si="0"/>
        <v>0</v>
      </c>
      <c r="BC7" s="79">
        <f>SUM(BD7:BH7)</f>
        <v>6</v>
      </c>
      <c r="BD7" s="79">
        <f t="shared" si="0"/>
        <v>1</v>
      </c>
      <c r="BE7" s="79">
        <f t="shared" si="0"/>
        <v>4</v>
      </c>
      <c r="BF7" s="79">
        <f t="shared" si="0"/>
        <v>1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0</v>
      </c>
      <c r="BV7" s="79">
        <f t="shared" si="0"/>
        <v>0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4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45</v>
      </c>
      <c r="CK7" s="71">
        <f t="shared" si="0"/>
        <v>183</v>
      </c>
      <c r="CL7" s="71">
        <f t="shared" si="0"/>
        <v>10</v>
      </c>
      <c r="CM7" s="71">
        <f t="shared" si="0"/>
        <v>43</v>
      </c>
      <c r="CN7" s="71">
        <f t="shared" si="0"/>
        <v>6</v>
      </c>
      <c r="CO7" s="71">
        <f t="shared" si="0"/>
        <v>38</v>
      </c>
      <c r="CP7" s="71">
        <f t="shared" si="0"/>
        <v>0</v>
      </c>
      <c r="CQ7" s="71">
        <f t="shared" si="0"/>
        <v>0</v>
      </c>
      <c r="CR7" s="71">
        <f t="shared" si="0"/>
        <v>131</v>
      </c>
      <c r="CS7" s="71">
        <f t="shared" si="0"/>
        <v>533</v>
      </c>
      <c r="CT7" s="71">
        <f t="shared" si="0"/>
        <v>17</v>
      </c>
      <c r="CU7" s="71">
        <f t="shared" si="0"/>
        <v>68</v>
      </c>
      <c r="CV7" s="71">
        <f t="shared" si="0"/>
        <v>7</v>
      </c>
      <c r="CW7" s="71">
        <f t="shared" si="0"/>
        <v>26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63</v>
      </c>
      <c r="E8" s="63">
        <v>229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139</v>
      </c>
      <c r="M8" s="63">
        <v>504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581</v>
      </c>
      <c r="U8" s="63">
        <v>2270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63</v>
      </c>
      <c r="AC8" s="63">
        <f>AD8+AJ8+AP8</f>
        <v>63</v>
      </c>
      <c r="AD8" s="63">
        <f>SUM(AE8:AI8)</f>
        <v>51</v>
      </c>
      <c r="AE8" s="63">
        <v>0</v>
      </c>
      <c r="AF8" s="63">
        <v>2</v>
      </c>
      <c r="AG8" s="63">
        <v>30</v>
      </c>
      <c r="AH8" s="63">
        <v>19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12</v>
      </c>
      <c r="AQ8" s="63">
        <v>0</v>
      </c>
      <c r="AR8" s="63">
        <v>9</v>
      </c>
      <c r="AS8" s="63">
        <v>3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11</v>
      </c>
      <c r="CK8" s="63">
        <v>46</v>
      </c>
      <c r="CL8" s="63">
        <v>0</v>
      </c>
      <c r="CM8" s="63">
        <v>0</v>
      </c>
      <c r="CN8" s="63">
        <v>2</v>
      </c>
      <c r="CO8" s="63">
        <v>19</v>
      </c>
      <c r="CP8" s="63">
        <v>0</v>
      </c>
      <c r="CQ8" s="63">
        <v>0</v>
      </c>
      <c r="CR8" s="63">
        <v>44</v>
      </c>
      <c r="CS8" s="63">
        <v>191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21</v>
      </c>
      <c r="E9" s="63">
        <v>51</v>
      </c>
      <c r="F9" s="63">
        <v>8</v>
      </c>
      <c r="G9" s="63">
        <v>16</v>
      </c>
      <c r="H9" s="63">
        <v>0</v>
      </c>
      <c r="I9" s="63">
        <v>0</v>
      </c>
      <c r="J9" s="63">
        <v>0</v>
      </c>
      <c r="K9" s="63">
        <v>0</v>
      </c>
      <c r="L9" s="63">
        <v>54</v>
      </c>
      <c r="M9" s="63">
        <v>190</v>
      </c>
      <c r="N9" s="63">
        <v>13</v>
      </c>
      <c r="O9" s="63">
        <v>42</v>
      </c>
      <c r="P9" s="63">
        <v>0</v>
      </c>
      <c r="Q9" s="63">
        <v>0</v>
      </c>
      <c r="R9" s="63">
        <v>0</v>
      </c>
      <c r="S9" s="63">
        <v>0</v>
      </c>
      <c r="T9" s="63">
        <v>69</v>
      </c>
      <c r="U9" s="63">
        <v>239</v>
      </c>
      <c r="V9" s="63">
        <v>42</v>
      </c>
      <c r="W9" s="63">
        <v>141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29</v>
      </c>
      <c r="AC9" s="63">
        <f>AD9+AJ9+AP9</f>
        <v>21</v>
      </c>
      <c r="AD9" s="63">
        <f>SUM(AE9:AI9)</f>
        <v>6</v>
      </c>
      <c r="AE9" s="63">
        <v>2</v>
      </c>
      <c r="AF9" s="63">
        <v>4</v>
      </c>
      <c r="AG9" s="63">
        <v>0</v>
      </c>
      <c r="AH9" s="53">
        <v>0</v>
      </c>
      <c r="AI9" s="63">
        <v>0</v>
      </c>
      <c r="AJ9" s="63">
        <f>SUM(AK9:AO9)</f>
        <v>15</v>
      </c>
      <c r="AK9" s="63">
        <v>0</v>
      </c>
      <c r="AL9" s="63">
        <v>14</v>
      </c>
      <c r="AM9" s="63">
        <v>1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8</v>
      </c>
      <c r="AW9" s="63">
        <f>SUM(AX9:BB9)</f>
        <v>2</v>
      </c>
      <c r="AX9" s="63">
        <v>1</v>
      </c>
      <c r="AY9" s="63">
        <v>0</v>
      </c>
      <c r="AZ9" s="63">
        <v>1</v>
      </c>
      <c r="BA9" s="63">
        <v>0</v>
      </c>
      <c r="BB9" s="63">
        <v>0</v>
      </c>
      <c r="BC9" s="63">
        <f>SUM(BD9:BH9)</f>
        <v>6</v>
      </c>
      <c r="BD9" s="63">
        <v>1</v>
      </c>
      <c r="BE9" s="63">
        <v>4</v>
      </c>
      <c r="BF9" s="63">
        <v>1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115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19</v>
      </c>
      <c r="M10" s="63">
        <v>80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35</v>
      </c>
      <c r="U10" s="63">
        <v>138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2</v>
      </c>
      <c r="CK10" s="63">
        <v>7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7</v>
      </c>
      <c r="CS10" s="63">
        <v>35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22</v>
      </c>
      <c r="M11" s="63">
        <v>81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17</v>
      </c>
      <c r="U11" s="63">
        <v>58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2</v>
      </c>
      <c r="CK11" s="63">
        <v>7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3</v>
      </c>
      <c r="CS11" s="63">
        <v>11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15</v>
      </c>
      <c r="M12" s="63">
        <v>73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4</v>
      </c>
      <c r="CK12" s="63">
        <v>20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22</v>
      </c>
      <c r="M13" s="63">
        <v>80</v>
      </c>
      <c r="N13" s="63">
        <v>0</v>
      </c>
      <c r="O13" s="63">
        <v>0</v>
      </c>
      <c r="P13" s="63">
        <v>6</v>
      </c>
      <c r="Q13" s="63">
        <v>14</v>
      </c>
      <c r="R13" s="63">
        <v>0</v>
      </c>
      <c r="S13" s="63">
        <v>0</v>
      </c>
      <c r="T13" s="63">
        <v>81</v>
      </c>
      <c r="U13" s="63">
        <v>322</v>
      </c>
      <c r="V13" s="63">
        <v>178</v>
      </c>
      <c r="W13" s="63">
        <v>1100</v>
      </c>
      <c r="X13" s="63">
        <v>10</v>
      </c>
      <c r="Y13" s="63">
        <v>46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135" t="s">
        <v>124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8</v>
      </c>
      <c r="CK13" s="63">
        <v>33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125</v>
      </c>
      <c r="C14" s="62" t="s">
        <v>126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24</v>
      </c>
      <c r="M14" s="63">
        <v>72</v>
      </c>
      <c r="N14" s="63">
        <v>24</v>
      </c>
      <c r="O14" s="63">
        <v>88</v>
      </c>
      <c r="P14" s="63">
        <v>0</v>
      </c>
      <c r="Q14" s="63">
        <v>0</v>
      </c>
      <c r="R14" s="63">
        <v>0</v>
      </c>
      <c r="S14" s="63">
        <v>0</v>
      </c>
      <c r="T14" s="63">
        <v>20</v>
      </c>
      <c r="U14" s="63">
        <v>61</v>
      </c>
      <c r="V14" s="63">
        <v>111</v>
      </c>
      <c r="W14" s="63">
        <v>493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9</v>
      </c>
      <c r="CS14" s="63">
        <v>31</v>
      </c>
      <c r="CT14" s="63">
        <v>12</v>
      </c>
      <c r="CU14" s="63">
        <v>50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24</v>
      </c>
      <c r="M15" s="63">
        <v>103</v>
      </c>
      <c r="N15" s="63">
        <v>5</v>
      </c>
      <c r="O15" s="63">
        <v>26</v>
      </c>
      <c r="P15" s="63">
        <v>3</v>
      </c>
      <c r="Q15" s="63">
        <v>29</v>
      </c>
      <c r="R15" s="63">
        <v>0</v>
      </c>
      <c r="S15" s="63">
        <v>0</v>
      </c>
      <c r="T15" s="63">
        <v>39</v>
      </c>
      <c r="U15" s="63">
        <v>149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5</v>
      </c>
      <c r="CK15" s="63">
        <v>18</v>
      </c>
      <c r="CL15" s="63"/>
      <c r="CM15" s="63">
        <v>0</v>
      </c>
      <c r="CN15" s="63">
        <v>1</v>
      </c>
      <c r="CO15" s="63">
        <v>9</v>
      </c>
      <c r="CP15" s="63">
        <v>0</v>
      </c>
      <c r="CQ15" s="63">
        <v>0</v>
      </c>
      <c r="CR15" s="63">
        <v>5</v>
      </c>
      <c r="CS15" s="63">
        <v>18</v>
      </c>
      <c r="CT15" s="63">
        <v>0</v>
      </c>
      <c r="CU15" s="63">
        <v>0</v>
      </c>
      <c r="CV15" s="63">
        <v>1</v>
      </c>
      <c r="CW15" s="63">
        <v>9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60</v>
      </c>
      <c r="M16" s="63">
        <v>181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179</v>
      </c>
      <c r="U16" s="63">
        <v>751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7</v>
      </c>
      <c r="CK16" s="63">
        <v>27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9</v>
      </c>
      <c r="CS16" s="63">
        <v>31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59</v>
      </c>
      <c r="M17" s="63">
        <v>313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82</v>
      </c>
      <c r="U17" s="63">
        <v>350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/>
      <c r="CK17" s="63"/>
      <c r="CL17" s="63">
        <v>9</v>
      </c>
      <c r="CM17" s="63">
        <v>41</v>
      </c>
      <c r="CN17" s="63">
        <v>0</v>
      </c>
      <c r="CO17" s="63">
        <v>0</v>
      </c>
      <c r="CP17" s="63">
        <v>0</v>
      </c>
      <c r="CQ17" s="63">
        <v>0</v>
      </c>
      <c r="CR17" s="63">
        <v>11</v>
      </c>
      <c r="CS17" s="63">
        <v>40</v>
      </c>
      <c r="CT17" s="63">
        <v>2</v>
      </c>
      <c r="CU17" s="63">
        <v>7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133</v>
      </c>
      <c r="C18" s="62" t="s">
        <v>134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</v>
      </c>
      <c r="M18" s="63">
        <v>11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56</v>
      </c>
      <c r="U18" s="63">
        <v>179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5</v>
      </c>
      <c r="CS18" s="63">
        <v>17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135</v>
      </c>
      <c r="C19" s="62" t="s">
        <v>136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10</v>
      </c>
      <c r="M19" s="63">
        <v>39</v>
      </c>
      <c r="N19" s="63">
        <v>6</v>
      </c>
      <c r="O19" s="63">
        <v>17</v>
      </c>
      <c r="P19" s="63">
        <v>0</v>
      </c>
      <c r="Q19" s="63">
        <v>0</v>
      </c>
      <c r="R19" s="63">
        <v>0</v>
      </c>
      <c r="S19" s="63">
        <v>0</v>
      </c>
      <c r="T19" s="63">
        <v>52</v>
      </c>
      <c r="U19" s="63">
        <v>199</v>
      </c>
      <c r="V19" s="63">
        <v>85</v>
      </c>
      <c r="W19" s="63">
        <v>580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5</v>
      </c>
      <c r="CS19" s="63">
        <v>17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137</v>
      </c>
      <c r="C20" s="62" t="s">
        <v>138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16</v>
      </c>
      <c r="M20" s="63">
        <v>32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68</v>
      </c>
      <c r="U20" s="63">
        <v>246</v>
      </c>
      <c r="V20" s="63">
        <v>8</v>
      </c>
      <c r="W20" s="63">
        <v>49</v>
      </c>
      <c r="X20" s="63">
        <v>68</v>
      </c>
      <c r="Y20" s="63">
        <v>310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11</v>
      </c>
      <c r="CS20" s="63">
        <v>45</v>
      </c>
      <c r="CT20" s="63">
        <v>0</v>
      </c>
      <c r="CU20" s="63">
        <v>0</v>
      </c>
      <c r="CV20" s="63">
        <v>2</v>
      </c>
      <c r="CW20" s="63">
        <v>4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139</v>
      </c>
      <c r="C21" s="62" t="s">
        <v>140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6</v>
      </c>
      <c r="M21" s="63">
        <v>25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57</v>
      </c>
      <c r="U21" s="63">
        <v>307</v>
      </c>
      <c r="V21" s="63">
        <v>89</v>
      </c>
      <c r="W21" s="63">
        <v>562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141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3</v>
      </c>
      <c r="CK21" s="63">
        <v>15</v>
      </c>
      <c r="CL21" s="63">
        <v>1</v>
      </c>
      <c r="CM21" s="63">
        <v>2</v>
      </c>
      <c r="CN21" s="63">
        <v>0</v>
      </c>
      <c r="CO21" s="63">
        <v>0</v>
      </c>
      <c r="CP21" s="63">
        <v>0</v>
      </c>
      <c r="CQ21" s="63">
        <v>0</v>
      </c>
      <c r="CR21" s="63">
        <v>19</v>
      </c>
      <c r="CS21" s="63">
        <v>87</v>
      </c>
      <c r="CT21" s="63">
        <v>3</v>
      </c>
      <c r="CU21" s="63">
        <v>11</v>
      </c>
      <c r="CV21" s="63">
        <v>1</v>
      </c>
      <c r="CW21" s="63">
        <v>3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142</v>
      </c>
      <c r="C22" s="62" t="s">
        <v>143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</v>
      </c>
      <c r="M22" s="63">
        <v>17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21</v>
      </c>
      <c r="U22" s="63">
        <v>64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144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3</v>
      </c>
      <c r="CK22" s="63">
        <v>10</v>
      </c>
      <c r="CL22" s="63">
        <v>0</v>
      </c>
      <c r="CM22" s="63">
        <v>0</v>
      </c>
      <c r="CN22" s="63">
        <v>3</v>
      </c>
      <c r="CO22" s="63">
        <v>10</v>
      </c>
      <c r="CP22" s="63">
        <v>0</v>
      </c>
      <c r="CQ22" s="63">
        <v>0</v>
      </c>
      <c r="CR22" s="63">
        <v>3</v>
      </c>
      <c r="CS22" s="63">
        <v>10</v>
      </c>
      <c r="CT22" s="63">
        <v>0</v>
      </c>
      <c r="CU22" s="63">
        <v>0</v>
      </c>
      <c r="CV22" s="63">
        <v>3</v>
      </c>
      <c r="CW22" s="63">
        <v>10</v>
      </c>
      <c r="CX22" s="63">
        <v>0</v>
      </c>
      <c r="CY22" s="63">
        <v>0</v>
      </c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22">
    <sortCondition ref="A8:A22"/>
    <sortCondition ref="B8:B22"/>
    <sortCondition ref="C8:C2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21" man="1"/>
    <brk id="87" min="1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9</v>
      </c>
      <c r="I7" s="71">
        <f t="shared" si="0"/>
        <v>49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7</v>
      </c>
      <c r="O7" s="71">
        <f t="shared" si="0"/>
        <v>47</v>
      </c>
      <c r="P7" s="71">
        <f t="shared" si="0"/>
        <v>11</v>
      </c>
      <c r="Q7" s="71">
        <f t="shared" si="0"/>
        <v>86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9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9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5</v>
      </c>
      <c r="BD7" s="79">
        <f t="shared" si="1"/>
        <v>0</v>
      </c>
      <c r="BE7" s="79">
        <f t="shared" si="1"/>
        <v>1</v>
      </c>
      <c r="BF7" s="79">
        <f t="shared" si="1"/>
        <v>2</v>
      </c>
      <c r="BG7" s="79">
        <f t="shared" si="1"/>
        <v>2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4</v>
      </c>
      <c r="BP7" s="79">
        <f t="shared" si="1"/>
        <v>0</v>
      </c>
      <c r="BQ7" s="79">
        <f t="shared" si="1"/>
        <v>0</v>
      </c>
      <c r="BR7" s="79">
        <f t="shared" si="1"/>
        <v>1</v>
      </c>
      <c r="BS7" s="79">
        <f t="shared" si="1"/>
        <v>3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2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2</v>
      </c>
      <c r="CH7" s="71">
        <f t="shared" si="0"/>
        <v>0</v>
      </c>
      <c r="CI7" s="71">
        <f t="shared" si="0"/>
        <v>0</v>
      </c>
      <c r="CJ7" s="71">
        <f t="shared" si="0"/>
        <v>2</v>
      </c>
      <c r="CK7" s="71">
        <f t="shared" si="0"/>
        <v>20</v>
      </c>
      <c r="CL7" s="71">
        <f t="shared" si="0"/>
        <v>0</v>
      </c>
      <c r="CM7" s="71">
        <f t="shared" si="0"/>
        <v>0</v>
      </c>
      <c r="CN7" s="71">
        <f t="shared" si="0"/>
        <v>2</v>
      </c>
      <c r="CO7" s="71">
        <f t="shared" si="0"/>
        <v>9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145</v>
      </c>
      <c r="C8" s="62" t="s">
        <v>146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/>
      <c r="M8" s="63"/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2</v>
      </c>
      <c r="CK8" s="63">
        <v>20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148</v>
      </c>
      <c r="C9" s="62" t="s">
        <v>149</v>
      </c>
      <c r="D9" s="63">
        <v>0</v>
      </c>
      <c r="E9" s="63">
        <v>0</v>
      </c>
      <c r="F9" s="63">
        <v>0</v>
      </c>
      <c r="G9" s="63">
        <v>0</v>
      </c>
      <c r="H9" s="63">
        <v>2</v>
      </c>
      <c r="I9" s="63">
        <v>7</v>
      </c>
      <c r="J9" s="63">
        <v>0</v>
      </c>
      <c r="K9" s="63">
        <v>0</v>
      </c>
      <c r="L9" s="63">
        <v>0</v>
      </c>
      <c r="M9" s="63">
        <v>0</v>
      </c>
      <c r="N9" s="63">
        <v>6</v>
      </c>
      <c r="O9" s="63">
        <v>43</v>
      </c>
      <c r="P9" s="63">
        <v>5</v>
      </c>
      <c r="Q9" s="63">
        <v>37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2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2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1</v>
      </c>
      <c r="BD9" s="63">
        <v>0</v>
      </c>
      <c r="BE9" s="63">
        <v>0</v>
      </c>
      <c r="BF9" s="63">
        <v>1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1</v>
      </c>
      <c r="BP9" s="63">
        <v>0</v>
      </c>
      <c r="BQ9" s="63">
        <v>0</v>
      </c>
      <c r="BR9" s="63">
        <v>1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150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151</v>
      </c>
      <c r="C10" s="62" t="s">
        <v>152</v>
      </c>
      <c r="D10" s="63">
        <v>0</v>
      </c>
      <c r="E10" s="63">
        <v>0</v>
      </c>
      <c r="F10" s="63">
        <v>0</v>
      </c>
      <c r="G10" s="63">
        <v>0</v>
      </c>
      <c r="H10" s="63">
        <v>2</v>
      </c>
      <c r="I10" s="63">
        <v>6</v>
      </c>
      <c r="J10" s="63">
        <v>0</v>
      </c>
      <c r="K10" s="63">
        <v>0</v>
      </c>
      <c r="L10" s="63">
        <v>0</v>
      </c>
      <c r="M10" s="63">
        <v>0</v>
      </c>
      <c r="N10" s="63">
        <v>1</v>
      </c>
      <c r="O10" s="63">
        <v>4</v>
      </c>
      <c r="P10" s="63">
        <v>3</v>
      </c>
      <c r="Q10" s="63">
        <v>19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2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2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0</v>
      </c>
      <c r="BE10" s="63">
        <v>1</v>
      </c>
      <c r="BF10" s="63">
        <v>0</v>
      </c>
      <c r="BG10" s="63">
        <v>1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135" t="s">
        <v>153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1</v>
      </c>
      <c r="CO10" s="63">
        <v>2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154</v>
      </c>
      <c r="C11" s="62" t="s">
        <v>155</v>
      </c>
      <c r="D11" s="63">
        <v>0</v>
      </c>
      <c r="E11" s="63">
        <v>0</v>
      </c>
      <c r="F11" s="63">
        <v>0</v>
      </c>
      <c r="G11" s="63">
        <v>0</v>
      </c>
      <c r="H11" s="63">
        <v>5</v>
      </c>
      <c r="I11" s="63">
        <v>36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3</v>
      </c>
      <c r="Q11" s="63">
        <v>30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5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5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2</v>
      </c>
      <c r="BD11" s="63">
        <v>0</v>
      </c>
      <c r="BE11" s="63">
        <v>0</v>
      </c>
      <c r="BF11" s="63">
        <v>1</v>
      </c>
      <c r="BG11" s="63">
        <v>1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3</v>
      </c>
      <c r="BP11" s="63">
        <v>0</v>
      </c>
      <c r="BQ11" s="63">
        <v>0</v>
      </c>
      <c r="BR11" s="63">
        <v>0</v>
      </c>
      <c r="BS11" s="63">
        <v>3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1</v>
      </c>
      <c r="CG11" s="63">
        <v>2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1</v>
      </c>
      <c r="CO11" s="63">
        <v>7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156</v>
      </c>
      <c r="C12" s="62" t="s">
        <v>157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</row>
    <row r="14" spans="1:103" s="53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2">
    <sortCondition ref="A8:A12"/>
    <sortCondition ref="B8:B12"/>
    <sortCondition ref="C8:C1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SUM(E7:G7)</f>
        <v>116</v>
      </c>
      <c r="E7" s="71">
        <f>SUM(E$8:E$207)</f>
        <v>80</v>
      </c>
      <c r="F7" s="71">
        <f>SUM(F$8:F$207)</f>
        <v>34</v>
      </c>
      <c r="G7" s="71">
        <f>SUM(G$8:G$207)</f>
        <v>2</v>
      </c>
      <c r="H7" s="71">
        <f>SUM(I7:K7)</f>
        <v>462</v>
      </c>
      <c r="I7" s="71">
        <f>SUM(I$8:I$207)</f>
        <v>417</v>
      </c>
      <c r="J7" s="71">
        <f>SUM(J$8:J$207)</f>
        <v>44</v>
      </c>
      <c r="K7" s="71">
        <f>SUM(K$8:K$207)</f>
        <v>1</v>
      </c>
      <c r="L7" s="71">
        <f>SUM(M7:O7)</f>
        <v>13</v>
      </c>
      <c r="M7" s="71">
        <f>SUM(M$8:M$207)</f>
        <v>12</v>
      </c>
      <c r="N7" s="71">
        <f>SUM(N$8:N$207)</f>
        <v>1</v>
      </c>
      <c r="O7" s="71">
        <f>SUM(O$8:O$207)</f>
        <v>0</v>
      </c>
      <c r="P7" s="71">
        <f>SUM(Q7:S7)</f>
        <v>49</v>
      </c>
      <c r="Q7" s="71">
        <f>SUM(Q$8:Q$207)</f>
        <v>49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29</v>
      </c>
      <c r="E8" s="63">
        <v>29</v>
      </c>
      <c r="F8" s="63">
        <v>0</v>
      </c>
      <c r="G8" s="63">
        <v>0</v>
      </c>
      <c r="H8" s="63">
        <f>SUM(I8:K8)</f>
        <v>122</v>
      </c>
      <c r="I8" s="63">
        <v>105</v>
      </c>
      <c r="J8" s="63">
        <v>17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7</v>
      </c>
      <c r="Q8" s="63">
        <v>7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21</v>
      </c>
      <c r="E9" s="63">
        <v>6</v>
      </c>
      <c r="F9" s="63">
        <v>15</v>
      </c>
      <c r="G9" s="63">
        <v>0</v>
      </c>
      <c r="H9" s="63">
        <f>SUM(I9:K9)</f>
        <v>19</v>
      </c>
      <c r="I9" s="63">
        <v>15</v>
      </c>
      <c r="J9" s="63">
        <v>4</v>
      </c>
      <c r="K9" s="63">
        <v>0</v>
      </c>
      <c r="L9" s="63">
        <f>SUM(M9:O9)</f>
        <v>1</v>
      </c>
      <c r="M9" s="63">
        <v>0</v>
      </c>
      <c r="N9" s="63">
        <v>1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4</v>
      </c>
      <c r="E10" s="63">
        <v>2</v>
      </c>
      <c r="F10" s="63">
        <v>2</v>
      </c>
      <c r="G10" s="63">
        <v>0</v>
      </c>
      <c r="H10" s="63">
        <f>SUM(I10:K10)</f>
        <v>10</v>
      </c>
      <c r="I10" s="63">
        <v>10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18</v>
      </c>
      <c r="E11" s="63">
        <v>14</v>
      </c>
      <c r="F11" s="63">
        <v>4</v>
      </c>
      <c r="G11" s="63">
        <v>0</v>
      </c>
      <c r="H11" s="63">
        <f>SUM(I11:K11)</f>
        <v>11</v>
      </c>
      <c r="I11" s="63">
        <v>9</v>
      </c>
      <c r="J11" s="63">
        <v>2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1</v>
      </c>
      <c r="E12" s="63">
        <v>1</v>
      </c>
      <c r="F12" s="63">
        <v>0</v>
      </c>
      <c r="G12" s="63">
        <v>0</v>
      </c>
      <c r="H12" s="63">
        <f>SUM(I12:K12)</f>
        <v>16</v>
      </c>
      <c r="I12" s="63">
        <v>13</v>
      </c>
      <c r="J12" s="63">
        <v>3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2</v>
      </c>
      <c r="E13" s="63">
        <v>1</v>
      </c>
      <c r="F13" s="63">
        <v>1</v>
      </c>
      <c r="G13" s="63">
        <v>0</v>
      </c>
      <c r="H13" s="63">
        <f>SUM(I13:K13)</f>
        <v>40</v>
      </c>
      <c r="I13" s="63">
        <v>38</v>
      </c>
      <c r="J13" s="63">
        <v>2</v>
      </c>
      <c r="K13" s="63">
        <v>0</v>
      </c>
      <c r="L13" s="63">
        <f>SUM(M13:O13)</f>
        <v>2</v>
      </c>
      <c r="M13" s="63">
        <v>2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SUM(E14:G14)</f>
        <v>2</v>
      </c>
      <c r="E14" s="63">
        <v>2</v>
      </c>
      <c r="F14" s="63">
        <v>0</v>
      </c>
      <c r="G14" s="63">
        <v>0</v>
      </c>
      <c r="H14" s="63">
        <f>SUM(I14:K14)</f>
        <v>25</v>
      </c>
      <c r="I14" s="63">
        <v>25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14</v>
      </c>
      <c r="E15" s="63">
        <v>6</v>
      </c>
      <c r="F15" s="63">
        <v>6</v>
      </c>
      <c r="G15" s="63">
        <v>2</v>
      </c>
      <c r="H15" s="63">
        <f>SUM(I15:K15)</f>
        <v>11</v>
      </c>
      <c r="I15" s="63">
        <v>10</v>
      </c>
      <c r="J15" s="63">
        <v>1</v>
      </c>
      <c r="K15" s="63">
        <v>0</v>
      </c>
      <c r="L15" s="63">
        <f>SUM(M15:O15)</f>
        <v>1</v>
      </c>
      <c r="M15" s="63">
        <v>1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8</v>
      </c>
      <c r="E16" s="63">
        <v>8</v>
      </c>
      <c r="F16" s="63">
        <v>0</v>
      </c>
      <c r="G16" s="63">
        <v>0</v>
      </c>
      <c r="H16" s="63">
        <f>SUM(I16:K16)</f>
        <v>32</v>
      </c>
      <c r="I16" s="63">
        <v>27</v>
      </c>
      <c r="J16" s="63">
        <v>5</v>
      </c>
      <c r="K16" s="63">
        <v>0</v>
      </c>
      <c r="L16" s="63">
        <f>SUM(M16:O16)</f>
        <v>2</v>
      </c>
      <c r="M16" s="63">
        <v>2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4</v>
      </c>
      <c r="E17" s="63">
        <v>4</v>
      </c>
      <c r="F17" s="63">
        <v>0</v>
      </c>
      <c r="G17" s="63">
        <v>0</v>
      </c>
      <c r="H17" s="63">
        <f>SUM(I17:K17)</f>
        <v>44</v>
      </c>
      <c r="I17" s="63">
        <v>38</v>
      </c>
      <c r="J17" s="63">
        <v>6</v>
      </c>
      <c r="K17" s="63">
        <v>0</v>
      </c>
      <c r="L17" s="63">
        <f>SUM(M17:O17)</f>
        <v>2</v>
      </c>
      <c r="M17" s="63">
        <v>2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SUM(E18:G18)</f>
        <v>2</v>
      </c>
      <c r="E18" s="63">
        <v>2</v>
      </c>
      <c r="F18" s="63">
        <v>0</v>
      </c>
      <c r="G18" s="63">
        <v>0</v>
      </c>
      <c r="H18" s="63">
        <f>SUM(I18:K18)</f>
        <v>9</v>
      </c>
      <c r="I18" s="63">
        <v>9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SUM(E19:G19)</f>
        <v>4</v>
      </c>
      <c r="E19" s="63">
        <v>1</v>
      </c>
      <c r="F19" s="63">
        <v>3</v>
      </c>
      <c r="G19" s="63">
        <v>0</v>
      </c>
      <c r="H19" s="63">
        <f>SUM(I19:K19)</f>
        <v>18</v>
      </c>
      <c r="I19" s="63">
        <v>16</v>
      </c>
      <c r="J19" s="63">
        <v>2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10</v>
      </c>
      <c r="Q19" s="63">
        <v>10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137</v>
      </c>
      <c r="C20" s="62" t="s">
        <v>138</v>
      </c>
      <c r="D20" s="63">
        <f>SUM(E20:G20)</f>
        <v>5</v>
      </c>
      <c r="E20" s="63">
        <v>2</v>
      </c>
      <c r="F20" s="63">
        <v>3</v>
      </c>
      <c r="G20" s="63">
        <v>0</v>
      </c>
      <c r="H20" s="63">
        <f>SUM(I20:K20)</f>
        <v>56</v>
      </c>
      <c r="I20" s="63">
        <v>55</v>
      </c>
      <c r="J20" s="63">
        <v>0</v>
      </c>
      <c r="K20" s="63">
        <v>1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139</v>
      </c>
      <c r="C21" s="62" t="s">
        <v>140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21</v>
      </c>
      <c r="I21" s="63">
        <v>20</v>
      </c>
      <c r="J21" s="63">
        <v>1</v>
      </c>
      <c r="K21" s="63">
        <v>0</v>
      </c>
      <c r="L21" s="63">
        <f>SUM(M21:O21)</f>
        <v>1</v>
      </c>
      <c r="M21" s="63">
        <v>1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28</v>
      </c>
      <c r="I22" s="63">
        <v>27</v>
      </c>
      <c r="J22" s="63">
        <v>1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2">
    <sortCondition ref="A8:A22"/>
    <sortCondition ref="B8:B22"/>
    <sortCondition ref="C8:C2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>SUM(E7:G7)</f>
        <v>73</v>
      </c>
      <c r="E7" s="71">
        <f>SUM(E$8:E$57)</f>
        <v>8</v>
      </c>
      <c r="F7" s="71">
        <f>SUM(F$8:F$57)</f>
        <v>58</v>
      </c>
      <c r="G7" s="71">
        <f>SUM(G$8:G$57)</f>
        <v>7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6</v>
      </c>
      <c r="M7" s="71">
        <f>SUM(M$8:M$57)</f>
        <v>2</v>
      </c>
      <c r="N7" s="71">
        <f>SUM(N$8:N$57)</f>
        <v>2</v>
      </c>
      <c r="O7" s="71">
        <f>SUM(O$8:O$57)</f>
        <v>2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145</v>
      </c>
      <c r="C8" s="62" t="s">
        <v>146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2</v>
      </c>
      <c r="M8" s="63">
        <v>1</v>
      </c>
      <c r="N8" s="63">
        <v>0</v>
      </c>
      <c r="O8" s="63">
        <v>1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148</v>
      </c>
      <c r="C9" s="62" t="s">
        <v>149</v>
      </c>
      <c r="D9" s="63">
        <f>SUM(E9:G9)</f>
        <v>63</v>
      </c>
      <c r="E9" s="63">
        <v>3</v>
      </c>
      <c r="F9" s="63">
        <v>56</v>
      </c>
      <c r="G9" s="63">
        <v>4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151</v>
      </c>
      <c r="C10" s="62" t="s">
        <v>152</v>
      </c>
      <c r="D10" s="63">
        <f>SUM(E10:G10)</f>
        <v>7</v>
      </c>
      <c r="E10" s="63">
        <v>4</v>
      </c>
      <c r="F10" s="63">
        <v>2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1</v>
      </c>
      <c r="M10" s="63">
        <v>0</v>
      </c>
      <c r="N10" s="63">
        <v>1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154</v>
      </c>
      <c r="C11" s="62" t="s">
        <v>155</v>
      </c>
      <c r="D11" s="63">
        <f>SUM(E11:G11)</f>
        <v>3</v>
      </c>
      <c r="E11" s="63">
        <v>1</v>
      </c>
      <c r="F11" s="63">
        <v>0</v>
      </c>
      <c r="G11" s="63">
        <v>2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3</v>
      </c>
      <c r="M11" s="63">
        <v>1</v>
      </c>
      <c r="N11" s="63">
        <v>1</v>
      </c>
      <c r="O11" s="63">
        <v>1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156</v>
      </c>
      <c r="C12" s="62" t="s">
        <v>157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s="10" customFormat="1" ht="13.5" customHeight="1">
      <c r="A14" s="60"/>
      <c r="B14" s="61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2">
    <sortCondition ref="A8:A12"/>
    <sortCondition ref="B8:B12"/>
    <sortCondition ref="C8:C1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富山県</v>
      </c>
      <c r="B7" s="70" t="str">
        <f>組合状況!B7</f>
        <v>16000</v>
      </c>
      <c r="C7" s="69" t="s">
        <v>52</v>
      </c>
      <c r="D7" s="71">
        <f t="shared" ref="D7:J7" si="0">SUM(D$8:D$207)</f>
        <v>236</v>
      </c>
      <c r="E7" s="71">
        <f t="shared" si="0"/>
        <v>214</v>
      </c>
      <c r="F7" s="71">
        <f t="shared" si="0"/>
        <v>30</v>
      </c>
      <c r="G7" s="71">
        <f t="shared" si="0"/>
        <v>4261</v>
      </c>
      <c r="H7" s="71">
        <f t="shared" si="0"/>
        <v>3656</v>
      </c>
      <c r="I7" s="71">
        <f t="shared" si="0"/>
        <v>615</v>
      </c>
      <c r="J7" s="71">
        <f t="shared" si="0"/>
        <v>0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118</v>
      </c>
      <c r="E8" s="63">
        <v>110</v>
      </c>
      <c r="F8" s="63">
        <v>8</v>
      </c>
      <c r="G8" s="63">
        <v>2624</v>
      </c>
      <c r="H8" s="63">
        <v>2373</v>
      </c>
      <c r="I8" s="63">
        <v>251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13</v>
      </c>
      <c r="E9" s="63">
        <v>12</v>
      </c>
      <c r="F9" s="63">
        <v>3</v>
      </c>
      <c r="G9" s="63">
        <v>169</v>
      </c>
      <c r="H9" s="63">
        <v>149</v>
      </c>
      <c r="I9" s="63">
        <v>20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3</v>
      </c>
      <c r="E10" s="63">
        <v>3</v>
      </c>
      <c r="F10" s="63">
        <v>1</v>
      </c>
      <c r="G10" s="63">
        <v>74</v>
      </c>
      <c r="H10" s="63">
        <v>63</v>
      </c>
      <c r="I10" s="63">
        <v>11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8</v>
      </c>
      <c r="E11" s="63">
        <v>7</v>
      </c>
      <c r="F11" s="63">
        <v>1</v>
      </c>
      <c r="G11" s="63">
        <v>67</v>
      </c>
      <c r="H11" s="63">
        <v>52</v>
      </c>
      <c r="I11" s="63">
        <v>15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4</v>
      </c>
      <c r="E12" s="63">
        <v>3</v>
      </c>
      <c r="F12" s="63">
        <v>2</v>
      </c>
      <c r="G12" s="63">
        <v>94</v>
      </c>
      <c r="H12" s="63">
        <v>50</v>
      </c>
      <c r="I12" s="63">
        <v>44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8</v>
      </c>
      <c r="E13" s="63">
        <v>6</v>
      </c>
      <c r="F13" s="63">
        <v>2</v>
      </c>
      <c r="G13" s="63">
        <v>81</v>
      </c>
      <c r="H13" s="63">
        <v>61</v>
      </c>
      <c r="I13" s="63">
        <v>20</v>
      </c>
      <c r="J13" s="63">
        <v>0</v>
      </c>
    </row>
    <row r="14" spans="1:10" s="10" customFormat="1" ht="13.5" customHeight="1">
      <c r="A14" s="60" t="s">
        <v>100</v>
      </c>
      <c r="B14" s="61" t="s">
        <v>125</v>
      </c>
      <c r="C14" s="62" t="s">
        <v>126</v>
      </c>
      <c r="D14" s="63">
        <v>10</v>
      </c>
      <c r="E14" s="63">
        <v>7</v>
      </c>
      <c r="F14" s="63">
        <v>4</v>
      </c>
      <c r="G14" s="63">
        <v>115</v>
      </c>
      <c r="H14" s="63">
        <v>115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3</v>
      </c>
      <c r="E15" s="63">
        <v>3</v>
      </c>
      <c r="F15" s="63">
        <v>1</v>
      </c>
      <c r="G15" s="63">
        <v>44</v>
      </c>
      <c r="H15" s="63">
        <v>40</v>
      </c>
      <c r="I15" s="63">
        <v>4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22</v>
      </c>
      <c r="E16" s="63">
        <v>21</v>
      </c>
      <c r="F16" s="63">
        <v>1</v>
      </c>
      <c r="G16" s="63">
        <v>300</v>
      </c>
      <c r="H16" s="63">
        <v>219</v>
      </c>
      <c r="I16" s="63">
        <v>81</v>
      </c>
      <c r="J16" s="63">
        <v>0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20</v>
      </c>
      <c r="E17" s="63">
        <v>20</v>
      </c>
      <c r="F17" s="63">
        <v>2</v>
      </c>
      <c r="G17" s="63">
        <v>263</v>
      </c>
      <c r="H17" s="63">
        <v>224</v>
      </c>
      <c r="I17" s="63">
        <v>39</v>
      </c>
      <c r="J17" s="63">
        <v>0</v>
      </c>
    </row>
    <row r="18" spans="1:10" s="10" customFormat="1" ht="13.5" customHeight="1">
      <c r="A18" s="60" t="s">
        <v>100</v>
      </c>
      <c r="B18" s="61" t="s">
        <v>133</v>
      </c>
      <c r="C18" s="62" t="s">
        <v>134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135</v>
      </c>
      <c r="C19" s="62" t="s">
        <v>136</v>
      </c>
      <c r="D19" s="63">
        <v>4</v>
      </c>
      <c r="E19" s="63">
        <v>2</v>
      </c>
      <c r="F19" s="63">
        <v>2</v>
      </c>
      <c r="G19" s="63">
        <v>38</v>
      </c>
      <c r="H19" s="63">
        <v>37</v>
      </c>
      <c r="I19" s="63">
        <v>1</v>
      </c>
      <c r="J19" s="63">
        <v>0</v>
      </c>
    </row>
    <row r="20" spans="1:10" s="10" customFormat="1" ht="13.5" customHeight="1">
      <c r="A20" s="60" t="s">
        <v>100</v>
      </c>
      <c r="B20" s="61" t="s">
        <v>137</v>
      </c>
      <c r="C20" s="62" t="s">
        <v>138</v>
      </c>
      <c r="D20" s="63">
        <v>8</v>
      </c>
      <c r="E20" s="63">
        <v>8</v>
      </c>
      <c r="F20" s="63">
        <v>0</v>
      </c>
      <c r="G20" s="63">
        <v>267</v>
      </c>
      <c r="H20" s="63">
        <v>153</v>
      </c>
      <c r="I20" s="63">
        <v>114</v>
      </c>
      <c r="J20" s="63">
        <v>0</v>
      </c>
    </row>
    <row r="21" spans="1:10" s="10" customFormat="1" ht="13.5" customHeight="1">
      <c r="A21" s="60" t="s">
        <v>100</v>
      </c>
      <c r="B21" s="61" t="s">
        <v>139</v>
      </c>
      <c r="C21" s="62" t="s">
        <v>140</v>
      </c>
      <c r="D21" s="63">
        <v>6</v>
      </c>
      <c r="E21" s="63">
        <v>4</v>
      </c>
      <c r="F21" s="63">
        <v>2</v>
      </c>
      <c r="G21" s="63">
        <v>49</v>
      </c>
      <c r="H21" s="63">
        <v>49</v>
      </c>
      <c r="I21" s="63">
        <v>10</v>
      </c>
      <c r="J21" s="63">
        <v>0</v>
      </c>
    </row>
    <row r="22" spans="1:10" s="10" customFormat="1" ht="13.5" customHeight="1">
      <c r="A22" s="60" t="s">
        <v>100</v>
      </c>
      <c r="B22" s="61" t="s">
        <v>142</v>
      </c>
      <c r="C22" s="62" t="s">
        <v>143</v>
      </c>
      <c r="D22" s="63">
        <v>9</v>
      </c>
      <c r="E22" s="63">
        <v>8</v>
      </c>
      <c r="F22" s="63">
        <v>1</v>
      </c>
      <c r="G22" s="63">
        <v>76</v>
      </c>
      <c r="H22" s="63">
        <v>71</v>
      </c>
      <c r="I22" s="63">
        <v>5</v>
      </c>
      <c r="J22" s="63">
        <v>0</v>
      </c>
    </row>
    <row r="23" spans="1:10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</row>
    <row r="24" spans="1:10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</row>
    <row r="25" spans="1:1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</row>
    <row r="26" spans="1:1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2">
    <sortCondition ref="A8:A22"/>
    <sortCondition ref="B8:B22"/>
    <sortCondition ref="C8:C2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2021-01-06T07:38:49Z</dcterms:modified>
</cp:coreProperties>
</file>