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Q8" i="1" s="1"/>
  <c r="D9" i="1"/>
  <c r="Q9" i="1" s="1"/>
  <c r="D10" i="1"/>
  <c r="Q10" i="1" s="1"/>
  <c r="D11" i="1"/>
  <c r="Q11" i="1" s="1"/>
  <c r="D12" i="1"/>
  <c r="Q12" i="1" s="1"/>
  <c r="D13" i="1"/>
  <c r="F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N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J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Q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F37" i="1" s="1"/>
  <c r="F31" i="1" l="1"/>
  <c r="J31" i="1"/>
  <c r="J19" i="1"/>
  <c r="J13" i="1"/>
  <c r="L37" i="1"/>
  <c r="L31" i="1"/>
  <c r="L25" i="1"/>
  <c r="L19" i="1"/>
  <c r="L13" i="1"/>
  <c r="N37" i="1"/>
  <c r="N31" i="1"/>
  <c r="N13" i="1"/>
  <c r="Q25" i="1"/>
  <c r="Q19" i="1"/>
  <c r="Q13" i="1"/>
  <c r="F36" i="1"/>
  <c r="F30" i="1"/>
  <c r="F24" i="1"/>
  <c r="F18" i="1"/>
  <c r="F12" i="1"/>
  <c r="J36" i="1"/>
  <c r="J30" i="1"/>
  <c r="J24" i="1"/>
  <c r="J18" i="1"/>
  <c r="J12" i="1"/>
  <c r="L36" i="1"/>
  <c r="L30" i="1"/>
  <c r="L24" i="1"/>
  <c r="L18" i="1"/>
  <c r="L12" i="1"/>
  <c r="N36" i="1"/>
  <c r="N30" i="1"/>
  <c r="N24" i="1"/>
  <c r="N18" i="1"/>
  <c r="N12" i="1"/>
  <c r="F25" i="1"/>
  <c r="J37" i="1"/>
  <c r="Q37" i="1"/>
  <c r="F35" i="1"/>
  <c r="F29" i="1"/>
  <c r="F23" i="1"/>
  <c r="F17" i="1"/>
  <c r="F11" i="1"/>
  <c r="J35" i="1"/>
  <c r="J29" i="1"/>
  <c r="J23" i="1"/>
  <c r="J17" i="1"/>
  <c r="J11" i="1"/>
  <c r="L35" i="1"/>
  <c r="L29" i="1"/>
  <c r="L23" i="1"/>
  <c r="L17" i="1"/>
  <c r="L11" i="1"/>
  <c r="N35" i="1"/>
  <c r="N29" i="1"/>
  <c r="N23" i="1"/>
  <c r="N17" i="1"/>
  <c r="N11" i="1"/>
  <c r="N25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19" i="1"/>
  <c r="F33" i="1"/>
  <c r="F27" i="1"/>
  <c r="F21" i="1"/>
  <c r="F15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L32" i="1"/>
  <c r="L26" i="1"/>
  <c r="L20" i="1"/>
  <c r="L14" i="1"/>
  <c r="L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<sst xmlns="http://schemas.openxmlformats.org/spreadsheetml/2006/main" count="754" uniqueCount="316">
  <si>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</si>
  <si>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</si>
  <si>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</si>
  <si>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</si>
  <si>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</si>
  <si>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</si>
  <si>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</si>
  <si>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</si>
  <si>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</si>
  <si>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</si>
  <si>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</si>
  <si>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</si>
  <si>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</si>
  <si>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</si>
  <si>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</si>
  <si>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</si>
  <si>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</si>
  <si>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</si>
  <si>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</si>
  <si>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</si>
  <si>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</si>
  <si>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</si>
  <si>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</si>
  <si>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</si>
  <si>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</si>
  <si>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</si>
  <si>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</si>
  <si>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</si>
  <si>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</si>
  <si>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</si>
  <si>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</si>
  <si>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</si>
  <si>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</si>
  <si>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</si>
  <si>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</si>
  <si>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</si>
  <si>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</si>
  <si>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</si>
  <si>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</si>
  <si>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</si>
  <si>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</si>
  <si>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</si>
  <si>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</si>
  <si>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</si>
  <si>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</si>
  <si>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</si>
  <si>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</si>
  <si>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</si>
  <si>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</si>
  <si>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</si>
  <si>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</si>
  <si>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</si>
  <si>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</si>
  <si>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</si>
  <si>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</si>
  <si>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</si>
  <si>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</si>
  <si>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</si>
  <si>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</si>
  <si>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</si>
  <si>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</si>
  <si>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</si>
  <si>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</si>
  <si>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</si>
  <si>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</si>
  <si>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</si>
  <si>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</si>
  <si>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</si>
  <si>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</si>
  <si>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</si>
  <si>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</si>
  <si>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</si>
  <si>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</si>
  <si>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</si>
  <si>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</si>
  <si>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</si>
  <si>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</si>
  <si>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</si>
  <si>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</si>
  <si>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</si>
  <si>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</si>
  <si>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</si>
  <si>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</si>
  <si>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</si>
  <si>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</si>
  <si>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</si>
  <si>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</si>
  <si>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</si>
  <si>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</si>
  <si>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</si>
  <si>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</si>
  <si>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</si>
  <si>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</si>
  <si>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</si>
  <si>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</si>
  <si>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</si>
  <si>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</si>
  <si>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</si>
  <si>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</si>
  <si>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</si>
  <si>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</si>
  <si>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</si>
  <si>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</si>
  <si>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</si>
  <si>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</si>
  <si>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</si>
  <si>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</si>
  <si>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</si>
  <si>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</si>
  <si>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</si>
  <si>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</si>
  <si>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</si>
  <si>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</si>
  <si>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</si>
  <si>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</si>
  <si>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</si>
  <si>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</si>
  <si>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</si>
  <si>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</si>
  <si>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</si>
  <si>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</si>
  <si>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</si>
  <si>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</si>
  <si>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</si>
  <si>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</si>
  <si>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</si>
  <si>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</si>
  <si>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</si>
  <si>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</si>
  <si>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</si>
  <si>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</si>
  <si>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</si>
  <si>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</si>
  <si>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</si>
  <si>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</si>
  <si>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</si>
  <si>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</si>
  <si>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</si>
  <si>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</si>
  <si>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</si>
  <si>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</si>
  <si>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</si>
  <si>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</si>
  <si>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</si>
  <si>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</si>
  <si>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</si>
  <si>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</si>
  <si>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</si>
  <si>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</si>
  <si>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</si>
  <si>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</si>
  <si>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</si>
  <si>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</si>
  <si>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</si>
  <si>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</si>
  <si>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</si>
  <si>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</si>
  <si>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</si>
  <si>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</si>
  <si>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</si>
  <si>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</si>
  <si>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</si>
  <si>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</si>
  <si>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</si>
  <si>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</si>
  <si>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</si>
  <si>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</si>
  <si>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</si>
  <si>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</si>
  <si>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</si>
  <si>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</si>
  <si>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</si>
  <si>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</si>
  <si>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</si>
  <si>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</si>
  <si>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</si>
  <si>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</si>
  <si>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</si>
  <si>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</si>
  <si>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</si>
  <si>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</si>
  <si>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</si>
  <si>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</si>
  <si>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</si>
  <si>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</si>
  <si>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</si>
  <si>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</si>
  <si>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</si>
  <si>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</si>
  <si>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</si>
  <si>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</si>
  <si>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</si>
  <si>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</si>
  <si>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</si>
  <si>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</si>
  <si>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</si>
  <si>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</si>
  <si>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</si>
  <si>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</si>
  <si>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</si>
  <si>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</si>
  <si>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</si>
  <si>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</si>
  <si>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</si>
  <si>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</si>
  <si>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</si>
  <si>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</si>
  <si>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</si>
  <si>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</si>
  <si>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</si>
  <si>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</si>
  <si>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</si>
  <si>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</si>
  <si>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</si>
  <si>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</si>
  <si>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</si>
  <si>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</si>
  <si>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</si>
  <si>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</si>
  <si>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</si>
  <si>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</si>
  <si>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</si>
  <si>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</si>
  <si>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</si>
  <si>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</si>
  <si>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</si>
  <si>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</si>
  <si>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</si>
  <si>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</si>
  <si>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</si>
  <si>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</si>
  <si>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</si>
  <si>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</si>
  <si>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</si>
  <si>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</si>
  <si>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</si>
  <si>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</si>
  <si>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</si>
  <si>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</si>
  <si>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</si>
  <si>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</si>
  <si>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</si>
  <si>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</si>
  <si>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</si>
  <si>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</si>
  <si>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</si>
  <si>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</si>
  <si>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</si>
  <si>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</si>
  <si>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</si>
  <si>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</si>
  <si>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15000</t>
  </si>
  <si>
    <t>水洗化人口等（令和1年度実績）</t>
    <phoneticPr fontId="3"/>
  </si>
  <si>
    <t>し尿処理の状況（令和1年度実績）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</si>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</sst>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39</v>
      </c>
      <c r="B7" s="116" t="s">
        <v>251</v>
      </c>
      <c r="C7" s="109" t="s">
        <v>200</v>
      </c>
      <c r="D7" s="110">
        <f>+SUM(E7,+I7)</f>
        <v>2233964</v>
      </c>
      <c r="E7" s="110">
        <f>+SUM(G7,+H7)</f>
        <v>109594</v>
      </c>
      <c r="F7" s="111">
        <f>IF(D7&gt;0,E7/D7*100,"-")</f>
        <v>4.9058086880540603</v>
      </c>
      <c r="G7" s="108">
        <f>SUM(G$8:G$207)</f>
        <v>109519</v>
      </c>
      <c r="H7" s="108">
        <f>SUM(H$8:H$207)</f>
        <v>75</v>
      </c>
      <c r="I7" s="110">
        <f>+SUM(K7,+M7,+O7)</f>
        <v>2124370</v>
      </c>
      <c r="J7" s="111">
        <f>IF(D7&gt;0,I7/D7*100,"-")</f>
        <v>95.094191311945934</v>
      </c>
      <c r="K7" s="108">
        <f>SUM(K$8:K$207)</f>
        <v>1519039</v>
      </c>
      <c r="L7" s="111">
        <f>IF(D7&gt;0,K7/D7*100,"-")</f>
        <v>67.997469968182116</v>
      </c>
      <c r="M7" s="108">
        <f>SUM(M$8:M$207)</f>
        <v>0</v>
      </c>
      <c r="N7" s="111">
        <f>IF(D7&gt;0,M7/D7*100,"-")</f>
        <v>0</v>
      </c>
      <c r="O7" s="108">
        <f>SUM(O$8:O$207)</f>
        <v>605331</v>
      </c>
      <c r="P7" s="108">
        <f>SUM(P$8:P$207)</f>
        <v>229031</v>
      </c>
      <c r="Q7" s="111">
        <f>IF(D7&gt;0,O7/D7*100,"-")</f>
        <v>27.096721343763818</v>
      </c>
      <c r="R7" s="108">
        <f>SUM(R$8:R$207)</f>
        <v>17692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14</v>
      </c>
      <c r="X7" s="112">
        <f t="shared" si="0"/>
        <v>0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39</v>
      </c>
      <c r="B8" s="102" t="s">
        <v>254</v>
      </c>
      <c r="C8" s="101" t="s">
        <v>255</v>
      </c>
      <c r="D8" s="103">
        <f>+SUM(E8,+I8)</f>
        <v>783535</v>
      </c>
      <c r="E8" s="103">
        <f>+SUM(G8,+H8)</f>
        <v>21046</v>
      </c>
      <c r="F8" s="104">
        <f>IF(D8&gt;0,E8/D8*100,"-")</f>
        <v>2.6860318939166725</v>
      </c>
      <c r="G8" s="103">
        <v>21046</v>
      </c>
      <c r="H8" s="103">
        <v>0</v>
      </c>
      <c r="I8" s="103">
        <f>+SUM(K8,+M8,+O8)</f>
        <v>762489</v>
      </c>
      <c r="J8" s="104">
        <f>IF(D8&gt;0,I8/D8*100,"-")</f>
        <v>97.313968106083323</v>
      </c>
      <c r="K8" s="103">
        <v>616830</v>
      </c>
      <c r="L8" s="104">
        <f>IF(D8&gt;0,K8/D8*100,"-")</f>
        <v>78.723988079664593</v>
      </c>
      <c r="M8" s="103">
        <v>0</v>
      </c>
      <c r="N8" s="104">
        <f>IF(D8&gt;0,M8/D8*100,"-")</f>
        <v>0</v>
      </c>
      <c r="O8" s="103">
        <v>145659</v>
      </c>
      <c r="P8" s="103">
        <v>31177</v>
      </c>
      <c r="Q8" s="104">
        <f>IF(D8&gt;0,O8/D8*100,"-")</f>
        <v>18.589980026418733</v>
      </c>
      <c r="R8" s="103">
        <v>5833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39</v>
      </c>
      <c r="B9" s="102" t="s">
        <v>258</v>
      </c>
      <c r="C9" s="101" t="s">
        <v>259</v>
      </c>
      <c r="D9" s="103">
        <f>+SUM(E9,+I9)</f>
        <v>269338</v>
      </c>
      <c r="E9" s="103">
        <f>+SUM(G9,+H9)</f>
        <v>3219</v>
      </c>
      <c r="F9" s="104">
        <f>IF(D9&gt;0,E9/D9*100,"-")</f>
        <v>1.1951525592378351</v>
      </c>
      <c r="G9" s="103">
        <v>3219</v>
      </c>
      <c r="H9" s="103">
        <v>0</v>
      </c>
      <c r="I9" s="103">
        <f>+SUM(K9,+M9,+O9)</f>
        <v>266119</v>
      </c>
      <c r="J9" s="104">
        <f>IF(D9&gt;0,I9/D9*100,"-")</f>
        <v>98.80484744076216</v>
      </c>
      <c r="K9" s="103">
        <v>239122</v>
      </c>
      <c r="L9" s="104">
        <f>IF(D9&gt;0,K9/D9*100,"-")</f>
        <v>88.781382500798259</v>
      </c>
      <c r="M9" s="103">
        <v>0</v>
      </c>
      <c r="N9" s="104">
        <f>IF(D9&gt;0,M9/D9*100,"-")</f>
        <v>0</v>
      </c>
      <c r="O9" s="103">
        <v>26997</v>
      </c>
      <c r="P9" s="103">
        <v>14920</v>
      </c>
      <c r="Q9" s="104">
        <f>IF(D9&gt;0,O9/D9*100,"-")</f>
        <v>10.023464939963912</v>
      </c>
      <c r="R9" s="103">
        <v>2482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39</v>
      </c>
      <c r="B10" s="102" t="s">
        <v>260</v>
      </c>
      <c r="C10" s="101" t="s">
        <v>261</v>
      </c>
      <c r="D10" s="103">
        <f>+SUM(E10,+I10)</f>
        <v>97350</v>
      </c>
      <c r="E10" s="103">
        <f>+SUM(G10,+H10)</f>
        <v>10921</v>
      </c>
      <c r="F10" s="104">
        <f>IF(D10&gt;0,E10/D10*100,"-")</f>
        <v>11.218284540318439</v>
      </c>
      <c r="G10" s="103">
        <v>10921</v>
      </c>
      <c r="H10" s="103">
        <v>0</v>
      </c>
      <c r="I10" s="103">
        <f>+SUM(K10,+M10,+O10)</f>
        <v>86429</v>
      </c>
      <c r="J10" s="104">
        <f>IF(D10&gt;0,I10/D10*100,"-")</f>
        <v>88.781715459681564</v>
      </c>
      <c r="K10" s="103">
        <v>17394</v>
      </c>
      <c r="L10" s="104">
        <f>IF(D10&gt;0,K10/D10*100,"-")</f>
        <v>17.86748844375963</v>
      </c>
      <c r="M10" s="103">
        <v>0</v>
      </c>
      <c r="N10" s="104">
        <f>IF(D10&gt;0,M10/D10*100,"-")</f>
        <v>0</v>
      </c>
      <c r="O10" s="103">
        <v>69035</v>
      </c>
      <c r="P10" s="103">
        <v>29470</v>
      </c>
      <c r="Q10" s="104">
        <f>IF(D10&gt;0,O10/D10*100,"-")</f>
        <v>70.914227015921924</v>
      </c>
      <c r="R10" s="103">
        <v>655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39</v>
      </c>
      <c r="B11" s="102" t="s">
        <v>262</v>
      </c>
      <c r="C11" s="101" t="s">
        <v>263</v>
      </c>
      <c r="D11" s="103">
        <f>+SUM(E11,+I11)</f>
        <v>83093</v>
      </c>
      <c r="E11" s="103">
        <f>+SUM(G11,+H11)</f>
        <v>1207</v>
      </c>
      <c r="F11" s="104">
        <f>IF(D11&gt;0,E11/D11*100,"-")</f>
        <v>1.452589267447318</v>
      </c>
      <c r="G11" s="103">
        <v>1207</v>
      </c>
      <c r="H11" s="103">
        <v>0</v>
      </c>
      <c r="I11" s="103">
        <f>+SUM(K11,+M11,+O11)</f>
        <v>81886</v>
      </c>
      <c r="J11" s="104">
        <f>IF(D11&gt;0,I11/D11*100,"-")</f>
        <v>98.547410732552692</v>
      </c>
      <c r="K11" s="103">
        <v>62223</v>
      </c>
      <c r="L11" s="104">
        <f>IF(D11&gt;0,K11/D11*100,"-")</f>
        <v>74.883564199150356</v>
      </c>
      <c r="M11" s="103">
        <v>0</v>
      </c>
      <c r="N11" s="104">
        <f>IF(D11&gt;0,M11/D11*100,"-")</f>
        <v>0</v>
      </c>
      <c r="O11" s="103">
        <v>19663</v>
      </c>
      <c r="P11" s="103">
        <v>18869</v>
      </c>
      <c r="Q11" s="104">
        <f>IF(D11&gt;0,O11/D11*100,"-")</f>
        <v>23.663846533402332</v>
      </c>
      <c r="R11" s="103">
        <v>913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39</v>
      </c>
      <c r="B12" s="102" t="s">
        <v>264</v>
      </c>
      <c r="C12" s="101" t="s">
        <v>265</v>
      </c>
      <c r="D12" s="103">
        <f>+SUM(E12,+I12)</f>
        <v>97196</v>
      </c>
      <c r="E12" s="103">
        <f>+SUM(G12,+H12)</f>
        <v>13914</v>
      </c>
      <c r="F12" s="104">
        <f>IF(D12&gt;0,E12/D12*100,"-")</f>
        <v>14.315403926087495</v>
      </c>
      <c r="G12" s="103">
        <v>13914</v>
      </c>
      <c r="H12" s="103">
        <v>0</v>
      </c>
      <c r="I12" s="103">
        <f>+SUM(K12,+M12,+O12)</f>
        <v>83282</v>
      </c>
      <c r="J12" s="104">
        <f>IF(D12&gt;0,I12/D12*100,"-")</f>
        <v>85.684596073912516</v>
      </c>
      <c r="K12" s="103">
        <v>33084</v>
      </c>
      <c r="L12" s="104">
        <f>IF(D12&gt;0,K12/D12*100,"-")</f>
        <v>34.03843779579406</v>
      </c>
      <c r="M12" s="103">
        <v>0</v>
      </c>
      <c r="N12" s="104">
        <f>IF(D12&gt;0,M12/D12*100,"-")</f>
        <v>0</v>
      </c>
      <c r="O12" s="103">
        <v>50198</v>
      </c>
      <c r="P12" s="103">
        <v>21112</v>
      </c>
      <c r="Q12" s="104">
        <f>IF(D12&gt;0,O12/D12*100,"-")</f>
        <v>51.646158278118435</v>
      </c>
      <c r="R12" s="103">
        <v>609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39</v>
      </c>
      <c r="B13" s="102" t="s">
        <v>266</v>
      </c>
      <c r="C13" s="101" t="s">
        <v>267</v>
      </c>
      <c r="D13" s="103">
        <f>+SUM(E13,+I13)</f>
        <v>34883</v>
      </c>
      <c r="E13" s="103">
        <f>+SUM(G13,+H13)</f>
        <v>698</v>
      </c>
      <c r="F13" s="104">
        <f>IF(D13&gt;0,E13/D13*100,"-")</f>
        <v>2.0009746868101939</v>
      </c>
      <c r="G13" s="103">
        <v>698</v>
      </c>
      <c r="H13" s="103">
        <v>0</v>
      </c>
      <c r="I13" s="103">
        <f>+SUM(K13,+M13,+O13)</f>
        <v>34185</v>
      </c>
      <c r="J13" s="104">
        <f>IF(D13&gt;0,I13/D13*100,"-")</f>
        <v>97.999025313189804</v>
      </c>
      <c r="K13" s="103">
        <v>28034</v>
      </c>
      <c r="L13" s="104">
        <f>IF(D13&gt;0,K13/D13*100,"-")</f>
        <v>80.36579422641401</v>
      </c>
      <c r="M13" s="103">
        <v>0</v>
      </c>
      <c r="N13" s="104">
        <f>IF(D13&gt;0,M13/D13*100,"-")</f>
        <v>0</v>
      </c>
      <c r="O13" s="103">
        <v>6151</v>
      </c>
      <c r="P13" s="103">
        <v>4868</v>
      </c>
      <c r="Q13" s="104">
        <f>IF(D13&gt;0,O13/D13*100,"-")</f>
        <v>17.633231086775794</v>
      </c>
      <c r="R13" s="103">
        <v>213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39</v>
      </c>
      <c r="B14" s="102" t="s">
        <v>268</v>
      </c>
      <c r="C14" s="101" t="s">
        <v>269</v>
      </c>
      <c r="D14" s="103">
        <f>+SUM(E14,+I14)</f>
        <v>26829</v>
      </c>
      <c r="E14" s="103">
        <f>+SUM(G14,+H14)</f>
        <v>1838</v>
      </c>
      <c r="F14" s="104">
        <f>IF(D14&gt;0,E14/D14*100,"-")</f>
        <v>6.8507957806850799</v>
      </c>
      <c r="G14" s="103">
        <v>1796</v>
      </c>
      <c r="H14" s="103">
        <v>42</v>
      </c>
      <c r="I14" s="103">
        <f>+SUM(K14,+M14,+O14)</f>
        <v>24991</v>
      </c>
      <c r="J14" s="104">
        <f>IF(D14&gt;0,I14/D14*100,"-")</f>
        <v>93.149204219314925</v>
      </c>
      <c r="K14" s="103">
        <v>15048</v>
      </c>
      <c r="L14" s="104">
        <f>IF(D14&gt;0,K14/D14*100,"-")</f>
        <v>56.08856088560885</v>
      </c>
      <c r="M14" s="103">
        <v>0</v>
      </c>
      <c r="N14" s="104">
        <f>IF(D14&gt;0,M14/D14*100,"-")</f>
        <v>0</v>
      </c>
      <c r="O14" s="103">
        <v>9943</v>
      </c>
      <c r="P14" s="103">
        <v>1862</v>
      </c>
      <c r="Q14" s="104">
        <f>IF(D14&gt;0,O14/D14*100,"-")</f>
        <v>37.060643333706068</v>
      </c>
      <c r="R14" s="103">
        <v>102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39</v>
      </c>
      <c r="B15" s="102" t="s">
        <v>270</v>
      </c>
      <c r="C15" s="101" t="s">
        <v>271</v>
      </c>
      <c r="D15" s="103">
        <f>+SUM(E15,+I15)</f>
        <v>52265</v>
      </c>
      <c r="E15" s="103">
        <f>+SUM(G15,+H15)</f>
        <v>3737</v>
      </c>
      <c r="F15" s="104">
        <f>IF(D15&gt;0,E15/D15*100,"-")</f>
        <v>7.150100449631684</v>
      </c>
      <c r="G15" s="103">
        <v>3737</v>
      </c>
      <c r="H15" s="103">
        <v>0</v>
      </c>
      <c r="I15" s="103">
        <f>+SUM(K15,+M15,+O15)</f>
        <v>48528</v>
      </c>
      <c r="J15" s="104">
        <f>IF(D15&gt;0,I15/D15*100,"-")</f>
        <v>92.84989955036832</v>
      </c>
      <c r="K15" s="103">
        <v>37434</v>
      </c>
      <c r="L15" s="104">
        <f>IF(D15&gt;0,K15/D15*100,"-")</f>
        <v>71.623457380656276</v>
      </c>
      <c r="M15" s="103">
        <v>0</v>
      </c>
      <c r="N15" s="104">
        <f>IF(D15&gt;0,M15/D15*100,"-")</f>
        <v>0</v>
      </c>
      <c r="O15" s="103">
        <v>11094</v>
      </c>
      <c r="P15" s="103">
        <v>9104</v>
      </c>
      <c r="Q15" s="104">
        <f>IF(D15&gt;0,O15/D15*100,"-")</f>
        <v>21.226442169712044</v>
      </c>
      <c r="R15" s="103">
        <v>327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39</v>
      </c>
      <c r="B16" s="102" t="s">
        <v>272</v>
      </c>
      <c r="C16" s="101" t="s">
        <v>273</v>
      </c>
      <c r="D16" s="103">
        <f>+SUM(E16,+I16)</f>
        <v>40232</v>
      </c>
      <c r="E16" s="103">
        <f>+SUM(G16,+H16)</f>
        <v>977</v>
      </c>
      <c r="F16" s="104">
        <f>IF(D16&gt;0,E16/D16*100,"-")</f>
        <v>2.4284151918870549</v>
      </c>
      <c r="G16" s="103">
        <v>977</v>
      </c>
      <c r="H16" s="103">
        <v>0</v>
      </c>
      <c r="I16" s="103">
        <f>+SUM(K16,+M16,+O16)</f>
        <v>39255</v>
      </c>
      <c r="J16" s="104">
        <f>IF(D16&gt;0,I16/D16*100,"-")</f>
        <v>97.571584808112945</v>
      </c>
      <c r="K16" s="103">
        <v>35715</v>
      </c>
      <c r="L16" s="104">
        <f>IF(D16&gt;0,K16/D16*100,"-")</f>
        <v>88.772618810896802</v>
      </c>
      <c r="M16" s="103">
        <v>0</v>
      </c>
      <c r="N16" s="104">
        <f>IF(D16&gt;0,M16/D16*100,"-")</f>
        <v>0</v>
      </c>
      <c r="O16" s="103">
        <v>3540</v>
      </c>
      <c r="P16" s="103">
        <v>883</v>
      </c>
      <c r="Q16" s="104">
        <f>IF(D16&gt;0,O16/D16*100,"-")</f>
        <v>8.7989659972161469</v>
      </c>
      <c r="R16" s="103">
        <v>294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39</v>
      </c>
      <c r="B17" s="102" t="s">
        <v>274</v>
      </c>
      <c r="C17" s="101" t="s">
        <v>275</v>
      </c>
      <c r="D17" s="103">
        <f>+SUM(E17,+I17)</f>
        <v>59473</v>
      </c>
      <c r="E17" s="103">
        <f>+SUM(G17,+H17)</f>
        <v>3721</v>
      </c>
      <c r="F17" s="104">
        <f>IF(D17&gt;0,E17/D17*100,"-")</f>
        <v>6.2566206513880243</v>
      </c>
      <c r="G17" s="103">
        <v>3721</v>
      </c>
      <c r="H17" s="103">
        <v>0</v>
      </c>
      <c r="I17" s="103">
        <f>+SUM(K17,+M17,+O17)</f>
        <v>55752</v>
      </c>
      <c r="J17" s="104">
        <f>IF(D17&gt;0,I17/D17*100,"-")</f>
        <v>93.743379348611981</v>
      </c>
      <c r="K17" s="103">
        <v>33178</v>
      </c>
      <c r="L17" s="104">
        <f>IF(D17&gt;0,K17/D17*100,"-")</f>
        <v>55.786659492542832</v>
      </c>
      <c r="M17" s="103">
        <v>0</v>
      </c>
      <c r="N17" s="104">
        <f>IF(D17&gt;0,M17/D17*100,"-")</f>
        <v>0</v>
      </c>
      <c r="O17" s="103">
        <v>22574</v>
      </c>
      <c r="P17" s="103">
        <v>2368</v>
      </c>
      <c r="Q17" s="104">
        <f>IF(D17&gt;0,O17/D17*100,"-")</f>
        <v>37.956719856069142</v>
      </c>
      <c r="R17" s="103">
        <v>316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39</v>
      </c>
      <c r="B18" s="102" t="s">
        <v>276</v>
      </c>
      <c r="C18" s="101" t="s">
        <v>277</v>
      </c>
      <c r="D18" s="103">
        <f>+SUM(E18,+I18)</f>
        <v>79325</v>
      </c>
      <c r="E18" s="103">
        <f>+SUM(G18,+H18)</f>
        <v>12737</v>
      </c>
      <c r="F18" s="104">
        <f>IF(D18&gt;0,E18/D18*100,"-")</f>
        <v>16.056728647967223</v>
      </c>
      <c r="G18" s="103">
        <v>12737</v>
      </c>
      <c r="H18" s="103">
        <v>0</v>
      </c>
      <c r="I18" s="103">
        <f>+SUM(K18,+M18,+O18)</f>
        <v>66588</v>
      </c>
      <c r="J18" s="104">
        <f>IF(D18&gt;0,I18/D18*100,"-")</f>
        <v>83.943271352032781</v>
      </c>
      <c r="K18" s="103">
        <v>29120</v>
      </c>
      <c r="L18" s="104">
        <f>IF(D18&gt;0,K18/D18*100,"-")</f>
        <v>36.709738417901036</v>
      </c>
      <c r="M18" s="103">
        <v>0</v>
      </c>
      <c r="N18" s="104">
        <f>IF(D18&gt;0,M18/D18*100,"-")</f>
        <v>0</v>
      </c>
      <c r="O18" s="103">
        <v>37468</v>
      </c>
      <c r="P18" s="103">
        <v>4392</v>
      </c>
      <c r="Q18" s="104">
        <f>IF(D18&gt;0,O18/D18*100,"-")</f>
        <v>47.233532934131738</v>
      </c>
      <c r="R18" s="103">
        <v>511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39</v>
      </c>
      <c r="B19" s="102" t="s">
        <v>278</v>
      </c>
      <c r="C19" s="101" t="s">
        <v>279</v>
      </c>
      <c r="D19" s="103">
        <f>+SUM(E19,+I19)</f>
        <v>42362</v>
      </c>
      <c r="E19" s="103">
        <f>+SUM(G19,+H19)</f>
        <v>3156</v>
      </c>
      <c r="F19" s="104">
        <f>IF(D19&gt;0,E19/D19*100,"-")</f>
        <v>7.450073178792314</v>
      </c>
      <c r="G19" s="103">
        <v>3156</v>
      </c>
      <c r="H19" s="103">
        <v>0</v>
      </c>
      <c r="I19" s="103">
        <f>+SUM(K19,+M19,+O19)</f>
        <v>39206</v>
      </c>
      <c r="J19" s="104">
        <f>IF(D19&gt;0,I19/D19*100,"-")</f>
        <v>92.549926821207691</v>
      </c>
      <c r="K19" s="103">
        <v>33939</v>
      </c>
      <c r="L19" s="104">
        <f>IF(D19&gt;0,K19/D19*100,"-")</f>
        <v>80.116613946461456</v>
      </c>
      <c r="M19" s="103">
        <v>0</v>
      </c>
      <c r="N19" s="104">
        <f>IF(D19&gt;0,M19/D19*100,"-")</f>
        <v>0</v>
      </c>
      <c r="O19" s="103">
        <v>5267</v>
      </c>
      <c r="P19" s="103">
        <v>3142</v>
      </c>
      <c r="Q19" s="104">
        <f>IF(D19&gt;0,O19/D19*100,"-")</f>
        <v>12.433312874746234</v>
      </c>
      <c r="R19" s="103">
        <v>409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39</v>
      </c>
      <c r="B20" s="102" t="s">
        <v>280</v>
      </c>
      <c r="C20" s="101" t="s">
        <v>281</v>
      </c>
      <c r="D20" s="103">
        <f>+SUM(E20,+I20)</f>
        <v>32024</v>
      </c>
      <c r="E20" s="103">
        <f>+SUM(G20,+H20)</f>
        <v>1867</v>
      </c>
      <c r="F20" s="104">
        <f>IF(D20&gt;0,E20/D20*100,"-")</f>
        <v>5.8300024981264054</v>
      </c>
      <c r="G20" s="103">
        <v>1867</v>
      </c>
      <c r="H20" s="103">
        <v>0</v>
      </c>
      <c r="I20" s="103">
        <f>+SUM(K20,+M20,+O20)</f>
        <v>30157</v>
      </c>
      <c r="J20" s="104">
        <f>IF(D20&gt;0,I20/D20*100,"-")</f>
        <v>94.169997501873596</v>
      </c>
      <c r="K20" s="103">
        <v>21079</v>
      </c>
      <c r="L20" s="104">
        <f>IF(D20&gt;0,K20/D20*100,"-")</f>
        <v>65.822508118910818</v>
      </c>
      <c r="M20" s="103">
        <v>0</v>
      </c>
      <c r="N20" s="104">
        <f>IF(D20&gt;0,M20/D20*100,"-")</f>
        <v>0</v>
      </c>
      <c r="O20" s="103">
        <v>9078</v>
      </c>
      <c r="P20" s="103">
        <v>6265</v>
      </c>
      <c r="Q20" s="104">
        <f>IF(D20&gt;0,O20/D20*100,"-")</f>
        <v>28.347489382962777</v>
      </c>
      <c r="R20" s="103">
        <v>416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39</v>
      </c>
      <c r="B21" s="102" t="s">
        <v>282</v>
      </c>
      <c r="C21" s="101" t="s">
        <v>283</v>
      </c>
      <c r="D21" s="103">
        <f>+SUM(E21,+I21)</f>
        <v>49871</v>
      </c>
      <c r="E21" s="103">
        <f>+SUM(G21,+H21)</f>
        <v>5993</v>
      </c>
      <c r="F21" s="104">
        <f>IF(D21&gt;0,E21/D21*100,"-")</f>
        <v>12.01700386998456</v>
      </c>
      <c r="G21" s="103">
        <v>5993</v>
      </c>
      <c r="H21" s="103">
        <v>0</v>
      </c>
      <c r="I21" s="103">
        <f>+SUM(K21,+M21,+O21)</f>
        <v>43878</v>
      </c>
      <c r="J21" s="104">
        <f>IF(D21&gt;0,I21/D21*100,"-")</f>
        <v>87.982996130015451</v>
      </c>
      <c r="K21" s="103">
        <v>23854</v>
      </c>
      <c r="L21" s="104">
        <f>IF(D21&gt;0,K21/D21*100,"-")</f>
        <v>47.831405024964404</v>
      </c>
      <c r="M21" s="103">
        <v>0</v>
      </c>
      <c r="N21" s="104">
        <f>IF(D21&gt;0,M21/D21*100,"-")</f>
        <v>0</v>
      </c>
      <c r="O21" s="103">
        <v>20024</v>
      </c>
      <c r="P21" s="103">
        <v>8396</v>
      </c>
      <c r="Q21" s="104">
        <f>IF(D21&gt;0,O21/D21*100,"-")</f>
        <v>40.151591105051033</v>
      </c>
      <c r="R21" s="103">
        <v>464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39</v>
      </c>
      <c r="B22" s="102" t="s">
        <v>284</v>
      </c>
      <c r="C22" s="101" t="s">
        <v>285</v>
      </c>
      <c r="D22" s="103">
        <f>+SUM(E22,+I22)</f>
        <v>191563</v>
      </c>
      <c r="E22" s="103">
        <f>+SUM(G22,+H22)</f>
        <v>5503</v>
      </c>
      <c r="F22" s="104">
        <f>IF(D22&gt;0,E22/D22*100,"-")</f>
        <v>2.8726841822272569</v>
      </c>
      <c r="G22" s="103">
        <v>5473</v>
      </c>
      <c r="H22" s="103">
        <v>30</v>
      </c>
      <c r="I22" s="103">
        <f>+SUM(K22,+M22,+O22)</f>
        <v>186060</v>
      </c>
      <c r="J22" s="104">
        <f>IF(D22&gt;0,I22/D22*100,"-")</f>
        <v>97.12731581777274</v>
      </c>
      <c r="K22" s="103">
        <v>114319</v>
      </c>
      <c r="L22" s="104">
        <f>IF(D22&gt;0,K22/D22*100,"-")</f>
        <v>59.676973110673771</v>
      </c>
      <c r="M22" s="103">
        <v>0</v>
      </c>
      <c r="N22" s="104">
        <f>IF(D22&gt;0,M22/D22*100,"-")</f>
        <v>0</v>
      </c>
      <c r="O22" s="103">
        <v>71741</v>
      </c>
      <c r="P22" s="103">
        <v>21863</v>
      </c>
      <c r="Q22" s="104">
        <f>IF(D22&gt;0,O22/D22*100,"-")</f>
        <v>37.450342707098969</v>
      </c>
      <c r="R22" s="103">
        <v>1636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39</v>
      </c>
      <c r="B23" s="102" t="s">
        <v>286</v>
      </c>
      <c r="C23" s="101" t="s">
        <v>287</v>
      </c>
      <c r="D23" s="103">
        <f>+SUM(E23,+I23)</f>
        <v>42002</v>
      </c>
      <c r="E23" s="103">
        <f>+SUM(G23,+H23)</f>
        <v>4105</v>
      </c>
      <c r="F23" s="104">
        <f>IF(D23&gt;0,E23/D23*100,"-")</f>
        <v>9.7733441264701675</v>
      </c>
      <c r="G23" s="103">
        <v>4105</v>
      </c>
      <c r="H23" s="103">
        <v>0</v>
      </c>
      <c r="I23" s="103">
        <f>+SUM(K23,+M23,+O23)</f>
        <v>37897</v>
      </c>
      <c r="J23" s="104">
        <f>IF(D23&gt;0,I23/D23*100,"-")</f>
        <v>90.226655873529836</v>
      </c>
      <c r="K23" s="103">
        <v>26412</v>
      </c>
      <c r="L23" s="104">
        <f>IF(D23&gt;0,K23/D23*100,"-")</f>
        <v>62.882719870482362</v>
      </c>
      <c r="M23" s="103">
        <v>0</v>
      </c>
      <c r="N23" s="104">
        <f>IF(D23&gt;0,M23/D23*100,"-")</f>
        <v>0</v>
      </c>
      <c r="O23" s="103">
        <v>11485</v>
      </c>
      <c r="P23" s="103">
        <v>4246</v>
      </c>
      <c r="Q23" s="104">
        <f>IF(D23&gt;0,O23/D23*100,"-")</f>
        <v>27.343936003047475</v>
      </c>
      <c r="R23" s="103">
        <v>261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39</v>
      </c>
      <c r="B24" s="102" t="s">
        <v>288</v>
      </c>
      <c r="C24" s="101" t="s">
        <v>289</v>
      </c>
      <c r="D24" s="103">
        <f>+SUM(E24,+I24)</f>
        <v>54438</v>
      </c>
      <c r="E24" s="103">
        <f>+SUM(G24,+H24)</f>
        <v>6140</v>
      </c>
      <c r="F24" s="104">
        <f>IF(D24&gt;0,E24/D24*100,"-")</f>
        <v>11.278886072228959</v>
      </c>
      <c r="G24" s="103">
        <v>6140</v>
      </c>
      <c r="H24" s="103">
        <v>0</v>
      </c>
      <c r="I24" s="103">
        <f>+SUM(K24,+M24,+O24)</f>
        <v>48298</v>
      </c>
      <c r="J24" s="104">
        <f>IF(D24&gt;0,I24/D24*100,"-")</f>
        <v>88.721113927771043</v>
      </c>
      <c r="K24" s="103">
        <v>22302</v>
      </c>
      <c r="L24" s="104">
        <f>IF(D24&gt;0,K24/D24*100,"-")</f>
        <v>40.967706381571695</v>
      </c>
      <c r="M24" s="103">
        <v>0</v>
      </c>
      <c r="N24" s="104">
        <f>IF(D24&gt;0,M24/D24*100,"-")</f>
        <v>0</v>
      </c>
      <c r="O24" s="103">
        <v>25996</v>
      </c>
      <c r="P24" s="103">
        <v>9517</v>
      </c>
      <c r="Q24" s="104">
        <f>IF(D24&gt;0,O24/D24*100,"-")</f>
        <v>47.753407546199341</v>
      </c>
      <c r="R24" s="103">
        <v>232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39</v>
      </c>
      <c r="B25" s="102" t="s">
        <v>290</v>
      </c>
      <c r="C25" s="101" t="s">
        <v>291</v>
      </c>
      <c r="D25" s="103">
        <f>+SUM(E25,+I25)</f>
        <v>35849</v>
      </c>
      <c r="E25" s="103">
        <f>+SUM(G25,+H25)</f>
        <v>496</v>
      </c>
      <c r="F25" s="104">
        <f>IF(D25&gt;0,E25/D25*100,"-")</f>
        <v>1.3835811319702085</v>
      </c>
      <c r="G25" s="103">
        <v>496</v>
      </c>
      <c r="H25" s="103">
        <v>0</v>
      </c>
      <c r="I25" s="103">
        <f>+SUM(K25,+M25,+O25)</f>
        <v>35353</v>
      </c>
      <c r="J25" s="104">
        <f>IF(D25&gt;0,I25/D25*100,"-")</f>
        <v>98.616418868029783</v>
      </c>
      <c r="K25" s="103">
        <v>28195</v>
      </c>
      <c r="L25" s="104">
        <f>IF(D25&gt;0,K25/D25*100,"-")</f>
        <v>78.649334709475866</v>
      </c>
      <c r="M25" s="103">
        <v>0</v>
      </c>
      <c r="N25" s="104">
        <f>IF(D25&gt;0,M25/D25*100,"-")</f>
        <v>0</v>
      </c>
      <c r="O25" s="103">
        <v>7158</v>
      </c>
      <c r="P25" s="103">
        <v>6501</v>
      </c>
      <c r="Q25" s="104">
        <f>IF(D25&gt;0,O25/D25*100,"-")</f>
        <v>19.967084158553934</v>
      </c>
      <c r="R25" s="103">
        <v>214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39</v>
      </c>
      <c r="B26" s="102" t="s">
        <v>292</v>
      </c>
      <c r="C26" s="101" t="s">
        <v>293</v>
      </c>
      <c r="D26" s="103">
        <f>+SUM(E26,+I26)</f>
        <v>56298</v>
      </c>
      <c r="E26" s="103">
        <f>+SUM(G26,+H26)</f>
        <v>1776</v>
      </c>
      <c r="F26" s="104">
        <f>IF(D26&gt;0,E26/D26*100,"-")</f>
        <v>3.1546413726953002</v>
      </c>
      <c r="G26" s="103">
        <v>1776</v>
      </c>
      <c r="H26" s="103">
        <v>0</v>
      </c>
      <c r="I26" s="103">
        <f>+SUM(K26,+M26,+O26)</f>
        <v>54522</v>
      </c>
      <c r="J26" s="104">
        <f>IF(D26&gt;0,I26/D26*100,"-")</f>
        <v>96.845358627304705</v>
      </c>
      <c r="K26" s="103">
        <v>40343</v>
      </c>
      <c r="L26" s="104">
        <f>IF(D26&gt;0,K26/D26*100,"-")</f>
        <v>71.659739244733373</v>
      </c>
      <c r="M26" s="103">
        <v>0</v>
      </c>
      <c r="N26" s="104">
        <f>IF(D26&gt;0,M26/D26*100,"-")</f>
        <v>0</v>
      </c>
      <c r="O26" s="103">
        <v>14179</v>
      </c>
      <c r="P26" s="103">
        <v>11265</v>
      </c>
      <c r="Q26" s="104">
        <f>IF(D26&gt;0,O26/D26*100,"-")</f>
        <v>25.185619382571318</v>
      </c>
      <c r="R26" s="103">
        <v>979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39</v>
      </c>
      <c r="B27" s="102" t="s">
        <v>294</v>
      </c>
      <c r="C27" s="101" t="s">
        <v>295</v>
      </c>
      <c r="D27" s="103">
        <f>+SUM(E27,+I27)</f>
        <v>29037</v>
      </c>
      <c r="E27" s="103">
        <f>+SUM(G27,+H27)</f>
        <v>2293</v>
      </c>
      <c r="F27" s="104">
        <f>IF(D27&gt;0,E27/D27*100,"-")</f>
        <v>7.8968212969659408</v>
      </c>
      <c r="G27" s="103">
        <v>2293</v>
      </c>
      <c r="H27" s="103">
        <v>0</v>
      </c>
      <c r="I27" s="103">
        <f>+SUM(K27,+M27,+O27)</f>
        <v>26744</v>
      </c>
      <c r="J27" s="104">
        <f>IF(D27&gt;0,I27/D27*100,"-")</f>
        <v>92.103178703034061</v>
      </c>
      <c r="K27" s="103">
        <v>16073</v>
      </c>
      <c r="L27" s="104">
        <f>IF(D27&gt;0,K27/D27*100,"-")</f>
        <v>55.353514481523568</v>
      </c>
      <c r="M27" s="103">
        <v>0</v>
      </c>
      <c r="N27" s="104">
        <f>IF(D27&gt;0,M27/D27*100,"-")</f>
        <v>0</v>
      </c>
      <c r="O27" s="103">
        <v>10671</v>
      </c>
      <c r="P27" s="103">
        <v>7188</v>
      </c>
      <c r="Q27" s="104">
        <f>IF(D27&gt;0,O27/D27*100,"-")</f>
        <v>36.749664221510486</v>
      </c>
      <c r="R27" s="103">
        <v>218</v>
      </c>
      <c r="S27" s="101" t="s">
        <v>257</v>
      </c>
      <c r="T27" s="101"/>
      <c r="U27" s="101"/>
      <c r="V27" s="101"/>
      <c r="W27" s="101"/>
      <c r="X27" s="101"/>
      <c r="Y27" s="101" t="s">
        <v>257</v>
      </c>
      <c r="Z27" s="101"/>
      <c r="AA27" s="189" t="s">
        <v>256</v>
      </c>
      <c r="AB27" s="190"/>
    </row>
    <row r="28" spans="1:28" s="105" customFormat="1" ht="13.5" customHeight="1">
      <c r="A28" s="101" t="s">
        <v>39</v>
      </c>
      <c r="B28" s="102" t="s">
        <v>296</v>
      </c>
      <c r="C28" s="101" t="s">
        <v>297</v>
      </c>
      <c r="D28" s="103">
        <f>+SUM(E28,+I28)</f>
        <v>14333</v>
      </c>
      <c r="E28" s="103">
        <f>+SUM(G28,+H28)</f>
        <v>683</v>
      </c>
      <c r="F28" s="104">
        <f>IF(D28&gt;0,E28/D28*100,"-")</f>
        <v>4.7652270983046119</v>
      </c>
      <c r="G28" s="103">
        <v>683</v>
      </c>
      <c r="H28" s="103">
        <v>0</v>
      </c>
      <c r="I28" s="103">
        <f>+SUM(K28,+M28,+O28)</f>
        <v>13650</v>
      </c>
      <c r="J28" s="104">
        <f>IF(D28&gt;0,I28/D28*100,"-")</f>
        <v>95.234772901695379</v>
      </c>
      <c r="K28" s="103">
        <v>12780</v>
      </c>
      <c r="L28" s="104">
        <f>IF(D28&gt;0,K28/D28*100,"-")</f>
        <v>89.16486429916975</v>
      </c>
      <c r="M28" s="103">
        <v>0</v>
      </c>
      <c r="N28" s="104">
        <f>IF(D28&gt;0,M28/D28*100,"-")</f>
        <v>0</v>
      </c>
      <c r="O28" s="103">
        <v>870</v>
      </c>
      <c r="P28" s="103">
        <v>354</v>
      </c>
      <c r="Q28" s="104">
        <f>IF(D28&gt;0,O28/D28*100,"-")</f>
        <v>6.0699086025256399</v>
      </c>
      <c r="R28" s="103">
        <v>269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39</v>
      </c>
      <c r="B29" s="102" t="s">
        <v>298</v>
      </c>
      <c r="C29" s="101" t="s">
        <v>299</v>
      </c>
      <c r="D29" s="103">
        <f>+SUM(E29,+I29)</f>
        <v>8034</v>
      </c>
      <c r="E29" s="103">
        <f>+SUM(G29,+H29)</f>
        <v>198</v>
      </c>
      <c r="F29" s="104">
        <f>IF(D29&gt;0,E29/D29*100,"-")</f>
        <v>2.4645257654966395</v>
      </c>
      <c r="G29" s="103">
        <v>198</v>
      </c>
      <c r="H29" s="103">
        <v>0</v>
      </c>
      <c r="I29" s="103">
        <f>+SUM(K29,+M29,+O29)</f>
        <v>7836</v>
      </c>
      <c r="J29" s="104">
        <f>IF(D29&gt;0,I29/D29*100,"-")</f>
        <v>97.535474234503354</v>
      </c>
      <c r="K29" s="103">
        <v>7210</v>
      </c>
      <c r="L29" s="104">
        <f>IF(D29&gt;0,K29/D29*100,"-")</f>
        <v>89.743589743589752</v>
      </c>
      <c r="M29" s="103">
        <v>0</v>
      </c>
      <c r="N29" s="104">
        <f>IF(D29&gt;0,M29/D29*100,"-")</f>
        <v>0</v>
      </c>
      <c r="O29" s="103">
        <v>626</v>
      </c>
      <c r="P29" s="103">
        <v>4</v>
      </c>
      <c r="Q29" s="104">
        <f>IF(D29&gt;0,O29/D29*100,"-")</f>
        <v>7.7918844909136169</v>
      </c>
      <c r="R29" s="103">
        <v>26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39</v>
      </c>
      <c r="B30" s="102" t="s">
        <v>300</v>
      </c>
      <c r="C30" s="101" t="s">
        <v>301</v>
      </c>
      <c r="D30" s="103">
        <f>+SUM(E30,+I30)</f>
        <v>11607</v>
      </c>
      <c r="E30" s="103">
        <f>+SUM(G30,+H30)</f>
        <v>726</v>
      </c>
      <c r="F30" s="104">
        <f>IF(D30&gt;0,E30/D30*100,"-")</f>
        <v>6.2548462134918585</v>
      </c>
      <c r="G30" s="103">
        <v>723</v>
      </c>
      <c r="H30" s="103">
        <v>3</v>
      </c>
      <c r="I30" s="103">
        <f>+SUM(K30,+M30,+O30)</f>
        <v>10881</v>
      </c>
      <c r="J30" s="104">
        <f>IF(D30&gt;0,I30/D30*100,"-")</f>
        <v>93.745153786508141</v>
      </c>
      <c r="K30" s="103">
        <v>3574</v>
      </c>
      <c r="L30" s="104">
        <f>IF(D30&gt;0,K30/D30*100,"-")</f>
        <v>30.791763590936505</v>
      </c>
      <c r="M30" s="103">
        <v>0</v>
      </c>
      <c r="N30" s="104">
        <f>IF(D30&gt;0,M30/D30*100,"-")</f>
        <v>0</v>
      </c>
      <c r="O30" s="103">
        <v>7307</v>
      </c>
      <c r="P30" s="103">
        <v>2866</v>
      </c>
      <c r="Q30" s="104">
        <f>IF(D30&gt;0,O30/D30*100,"-")</f>
        <v>62.953390195571636</v>
      </c>
      <c r="R30" s="103">
        <v>52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39</v>
      </c>
      <c r="B31" s="102" t="s">
        <v>302</v>
      </c>
      <c r="C31" s="101" t="s">
        <v>303</v>
      </c>
      <c r="D31" s="103">
        <f>+SUM(E31,+I31)</f>
        <v>10775</v>
      </c>
      <c r="E31" s="103">
        <f>+SUM(G31,+H31)</f>
        <v>745</v>
      </c>
      <c r="F31" s="104">
        <f>IF(D31&gt;0,E31/D31*100,"-")</f>
        <v>6.9141531322505809</v>
      </c>
      <c r="G31" s="103">
        <v>745</v>
      </c>
      <c r="H31" s="103">
        <v>0</v>
      </c>
      <c r="I31" s="103">
        <f>+SUM(K31,+M31,+O31)</f>
        <v>10030</v>
      </c>
      <c r="J31" s="104">
        <f>IF(D31&gt;0,I31/D31*100,"-")</f>
        <v>93.085846867749424</v>
      </c>
      <c r="K31" s="103">
        <v>5813</v>
      </c>
      <c r="L31" s="104">
        <f>IF(D31&gt;0,K31/D31*100,"-")</f>
        <v>53.948955916473317</v>
      </c>
      <c r="M31" s="103">
        <v>0</v>
      </c>
      <c r="N31" s="104">
        <f>IF(D31&gt;0,M31/D31*100,"-")</f>
        <v>0</v>
      </c>
      <c r="O31" s="103">
        <v>4217</v>
      </c>
      <c r="P31" s="103">
        <v>770</v>
      </c>
      <c r="Q31" s="104">
        <f>IF(D31&gt;0,O31/D31*100,"-")</f>
        <v>39.136890951276101</v>
      </c>
      <c r="R31" s="103">
        <v>32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39</v>
      </c>
      <c r="B32" s="102" t="s">
        <v>304</v>
      </c>
      <c r="C32" s="101" t="s">
        <v>305</v>
      </c>
      <c r="D32" s="103">
        <f>+SUM(E32,+I32)</f>
        <v>4332</v>
      </c>
      <c r="E32" s="103">
        <f>+SUM(G32,+H32)</f>
        <v>87</v>
      </c>
      <c r="F32" s="104">
        <f>IF(D32&gt;0,E32/D32*100,"-")</f>
        <v>2.0083102493074789</v>
      </c>
      <c r="G32" s="103">
        <v>87</v>
      </c>
      <c r="H32" s="103">
        <v>0</v>
      </c>
      <c r="I32" s="103">
        <f>+SUM(K32,+M32,+O32)</f>
        <v>4245</v>
      </c>
      <c r="J32" s="104">
        <f>IF(D32&gt;0,I32/D32*100,"-")</f>
        <v>97.99168975069253</v>
      </c>
      <c r="K32" s="103">
        <v>2154</v>
      </c>
      <c r="L32" s="104">
        <f>IF(D32&gt;0,K32/D32*100,"-")</f>
        <v>49.722991689750693</v>
      </c>
      <c r="M32" s="103">
        <v>0</v>
      </c>
      <c r="N32" s="104">
        <f>IF(D32&gt;0,M32/D32*100,"-")</f>
        <v>0</v>
      </c>
      <c r="O32" s="103">
        <v>2091</v>
      </c>
      <c r="P32" s="103">
        <v>2004</v>
      </c>
      <c r="Q32" s="104">
        <f>IF(D32&gt;0,O32/D32*100,"-")</f>
        <v>48.26869806094183</v>
      </c>
      <c r="R32" s="103">
        <v>35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39</v>
      </c>
      <c r="B33" s="102" t="s">
        <v>306</v>
      </c>
      <c r="C33" s="101" t="s">
        <v>307</v>
      </c>
      <c r="D33" s="103">
        <f>+SUM(E33,+I33)</f>
        <v>8019</v>
      </c>
      <c r="E33" s="103">
        <f>+SUM(G33,+H33)</f>
        <v>147</v>
      </c>
      <c r="F33" s="104">
        <f>IF(D33&gt;0,E33/D33*100,"-")</f>
        <v>1.8331462775907221</v>
      </c>
      <c r="G33" s="103">
        <v>147</v>
      </c>
      <c r="H33" s="103">
        <v>0</v>
      </c>
      <c r="I33" s="103">
        <f>+SUM(K33,+M33,+O33)</f>
        <v>7872</v>
      </c>
      <c r="J33" s="104">
        <f>IF(D33&gt;0,I33/D33*100,"-")</f>
        <v>98.166853722409272</v>
      </c>
      <c r="K33" s="103">
        <v>5714</v>
      </c>
      <c r="L33" s="104">
        <f>IF(D33&gt;0,K33/D33*100,"-")</f>
        <v>71.255767552063858</v>
      </c>
      <c r="M33" s="103">
        <v>0</v>
      </c>
      <c r="N33" s="104">
        <f>IF(D33&gt;0,M33/D33*100,"-")</f>
        <v>0</v>
      </c>
      <c r="O33" s="103">
        <v>2158</v>
      </c>
      <c r="P33" s="103">
        <v>1259</v>
      </c>
      <c r="Q33" s="104">
        <f>IF(D33&gt;0,O33/D33*100,"-")</f>
        <v>26.911086170345428</v>
      </c>
      <c r="R33" s="103">
        <v>145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39</v>
      </c>
      <c r="B34" s="102" t="s">
        <v>308</v>
      </c>
      <c r="C34" s="101" t="s">
        <v>309</v>
      </c>
      <c r="D34" s="103">
        <f>+SUM(E34,+I34)</f>
        <v>9480</v>
      </c>
      <c r="E34" s="103">
        <f>+SUM(G34,+H34)</f>
        <v>1039</v>
      </c>
      <c r="F34" s="104">
        <f>IF(D34&gt;0,E34/D34*100,"-")</f>
        <v>10.959915611814345</v>
      </c>
      <c r="G34" s="103">
        <v>1039</v>
      </c>
      <c r="H34" s="103">
        <v>0</v>
      </c>
      <c r="I34" s="103">
        <f>+SUM(K34,+M34,+O34)</f>
        <v>8441</v>
      </c>
      <c r="J34" s="104">
        <f>IF(D34&gt;0,I34/D34*100,"-")</f>
        <v>89.040084388185662</v>
      </c>
      <c r="K34" s="103">
        <v>5018</v>
      </c>
      <c r="L34" s="104">
        <f>IF(D34&gt;0,K34/D34*100,"-")</f>
        <v>52.932489451476798</v>
      </c>
      <c r="M34" s="103">
        <v>0</v>
      </c>
      <c r="N34" s="104">
        <f>IF(D34&gt;0,M34/D34*100,"-")</f>
        <v>0</v>
      </c>
      <c r="O34" s="103">
        <v>3423</v>
      </c>
      <c r="P34" s="103">
        <v>2746</v>
      </c>
      <c r="Q34" s="104">
        <f>IF(D34&gt;0,O34/D34*100,"-")</f>
        <v>36.107594936708857</v>
      </c>
      <c r="R34" s="103">
        <v>0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39</v>
      </c>
      <c r="B35" s="102" t="s">
        <v>310</v>
      </c>
      <c r="C35" s="101" t="s">
        <v>311</v>
      </c>
      <c r="D35" s="103">
        <f>+SUM(E35,+I35)</f>
        <v>4561</v>
      </c>
      <c r="E35" s="103">
        <f>+SUM(G35,+H35)</f>
        <v>29</v>
      </c>
      <c r="F35" s="104">
        <f>IF(D35&gt;0,E35/D35*100,"-")</f>
        <v>0.63582547686910762</v>
      </c>
      <c r="G35" s="103">
        <v>29</v>
      </c>
      <c r="H35" s="103">
        <v>0</v>
      </c>
      <c r="I35" s="103">
        <f>+SUM(K35,+M35,+O35)</f>
        <v>4532</v>
      </c>
      <c r="J35" s="104">
        <f>IF(D35&gt;0,I35/D35*100,"-")</f>
        <v>99.364174523130885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4532</v>
      </c>
      <c r="P35" s="103">
        <v>112</v>
      </c>
      <c r="Q35" s="104">
        <f>IF(D35&gt;0,O35/D35*100,"-")</f>
        <v>99.364174523130885</v>
      </c>
      <c r="R35" s="103">
        <v>25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39</v>
      </c>
      <c r="B36" s="102" t="s">
        <v>312</v>
      </c>
      <c r="C36" s="101" t="s">
        <v>313</v>
      </c>
      <c r="D36" s="103">
        <f>+SUM(E36,+I36)</f>
        <v>5500</v>
      </c>
      <c r="E36" s="103">
        <f>+SUM(G36,+H36)</f>
        <v>596</v>
      </c>
      <c r="F36" s="104">
        <f>IF(D36&gt;0,E36/D36*100,"-")</f>
        <v>10.836363636363638</v>
      </c>
      <c r="G36" s="103">
        <v>596</v>
      </c>
      <c r="H36" s="103">
        <v>0</v>
      </c>
      <c r="I36" s="103">
        <f>+SUM(K36,+M36,+O36)</f>
        <v>4904</v>
      </c>
      <c r="J36" s="104">
        <f>IF(D36&gt;0,I36/D36*100,"-")</f>
        <v>89.163636363636371</v>
      </c>
      <c r="K36" s="103">
        <v>3078</v>
      </c>
      <c r="L36" s="104">
        <f>IF(D36&gt;0,K36/D36*100,"-")</f>
        <v>55.963636363636361</v>
      </c>
      <c r="M36" s="103">
        <v>0</v>
      </c>
      <c r="N36" s="104">
        <f>IF(D36&gt;0,M36/D36*100,"-")</f>
        <v>0</v>
      </c>
      <c r="O36" s="103">
        <v>1826</v>
      </c>
      <c r="P36" s="103">
        <v>1148</v>
      </c>
      <c r="Q36" s="104">
        <f>IF(D36&gt;0,O36/D36*100,"-")</f>
        <v>33.200000000000003</v>
      </c>
      <c r="R36" s="103">
        <v>24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39</v>
      </c>
      <c r="B37" s="102" t="s">
        <v>314</v>
      </c>
      <c r="C37" s="101" t="s">
        <v>315</v>
      </c>
      <c r="D37" s="103">
        <f>+SUM(E37,+I37)</f>
        <v>360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360</v>
      </c>
      <c r="J37" s="104">
        <f>IF(D37&gt;0,I37/D37*100,"-")</f>
        <v>100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360</v>
      </c>
      <c r="P37" s="103">
        <v>360</v>
      </c>
      <c r="Q37" s="104">
        <f>IF(D37&gt;0,O37/D37*100,"-")</f>
        <v>100</v>
      </c>
      <c r="R37" s="103">
        <v>0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新潟県</v>
      </c>
      <c r="B7" s="107" t="str">
        <f>水洗化人口等!B7</f>
        <v>15000</v>
      </c>
      <c r="C7" s="106" t="s">
        <v>200</v>
      </c>
      <c r="D7" s="108">
        <f>SUM(E7,+H7,+K7)</f>
        <v>432301</v>
      </c>
      <c r="E7" s="108">
        <f>SUM(F7:G7)</f>
        <v>3691</v>
      </c>
      <c r="F7" s="108">
        <f>SUM(F$8:F$207)</f>
        <v>3682</v>
      </c>
      <c r="G7" s="108">
        <f>SUM(G$8:G$207)</f>
        <v>9</v>
      </c>
      <c r="H7" s="108">
        <f>SUM(I7:J7)</f>
        <v>118717</v>
      </c>
      <c r="I7" s="108">
        <f>SUM(I$8:I$207)</f>
        <v>78265</v>
      </c>
      <c r="J7" s="108">
        <f>SUM(J$8:J$207)</f>
        <v>40452</v>
      </c>
      <c r="K7" s="108">
        <f>SUM(L7:M7)</f>
        <v>309893</v>
      </c>
      <c r="L7" s="108">
        <f>SUM(L$8:L$207)</f>
        <v>3571</v>
      </c>
      <c r="M7" s="108">
        <f>SUM(M$8:M$207)</f>
        <v>306322</v>
      </c>
      <c r="N7" s="108">
        <f>SUM(O7,+V7,+AC7)</f>
        <v>432353</v>
      </c>
      <c r="O7" s="108">
        <f>SUM(P7:U7)</f>
        <v>85518</v>
      </c>
      <c r="P7" s="108">
        <f t="shared" ref="P7:U7" si="0">SUM(P$8:P$207)</f>
        <v>73013</v>
      </c>
      <c r="Q7" s="108">
        <f t="shared" si="0"/>
        <v>0</v>
      </c>
      <c r="R7" s="108">
        <f t="shared" si="0"/>
        <v>0</v>
      </c>
      <c r="S7" s="108">
        <f t="shared" si="0"/>
        <v>12505</v>
      </c>
      <c r="T7" s="108">
        <f t="shared" si="0"/>
        <v>0</v>
      </c>
      <c r="U7" s="108">
        <f t="shared" si="0"/>
        <v>0</v>
      </c>
      <c r="V7" s="108">
        <f>SUM(W7:AB7)</f>
        <v>346783</v>
      </c>
      <c r="W7" s="108">
        <f t="shared" ref="W7:AB7" si="1">SUM(W$8:W$207)</f>
        <v>306169</v>
      </c>
      <c r="X7" s="108">
        <f t="shared" si="1"/>
        <v>0</v>
      </c>
      <c r="Y7" s="108">
        <f t="shared" si="1"/>
        <v>0</v>
      </c>
      <c r="Z7" s="108">
        <f t="shared" si="1"/>
        <v>40614</v>
      </c>
      <c r="AA7" s="108">
        <f t="shared" si="1"/>
        <v>0</v>
      </c>
      <c r="AB7" s="108">
        <f t="shared" si="1"/>
        <v>0</v>
      </c>
      <c r="AC7" s="108">
        <f>SUM(AD7:AE7)</f>
        <v>52</v>
      </c>
      <c r="AD7" s="108">
        <f>SUM(AD$8:AD$207)</f>
        <v>52</v>
      </c>
      <c r="AE7" s="108">
        <f>SUM(AE$8:AE$207)</f>
        <v>0</v>
      </c>
      <c r="AF7" s="108">
        <f>SUM(AG7:AI7)</f>
        <v>8215</v>
      </c>
      <c r="AG7" s="108">
        <f>SUM(AG$8:AG$207)</f>
        <v>8215</v>
      </c>
      <c r="AH7" s="108">
        <f>SUM(AH$8:AH$207)</f>
        <v>0</v>
      </c>
      <c r="AI7" s="108">
        <f>SUM(AI$8:AI$207)</f>
        <v>0</v>
      </c>
      <c r="AJ7" s="108">
        <f>SUM(AK7:AS7)</f>
        <v>8482</v>
      </c>
      <c r="AK7" s="108">
        <f t="shared" ref="AK7:AS7" si="2">SUM(AK$8:AK$207)</f>
        <v>180</v>
      </c>
      <c r="AL7" s="108">
        <f t="shared" si="2"/>
        <v>267</v>
      </c>
      <c r="AM7" s="108">
        <f t="shared" si="2"/>
        <v>7892</v>
      </c>
      <c r="AN7" s="108">
        <f t="shared" si="2"/>
        <v>125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4</v>
      </c>
      <c r="AS7" s="108">
        <f t="shared" si="2"/>
        <v>14</v>
      </c>
      <c r="AT7" s="108">
        <f>SUM(AU7:AY7)</f>
        <v>230</v>
      </c>
      <c r="AU7" s="108">
        <f>SUM(AU$8:AU$207)</f>
        <v>180</v>
      </c>
      <c r="AV7" s="108">
        <f>SUM(AV$8:AV$207)</f>
        <v>0</v>
      </c>
      <c r="AW7" s="108">
        <f>SUM(AW$8:AW$207)</f>
        <v>50</v>
      </c>
      <c r="AX7" s="108">
        <f>SUM(AX$8:AX$207)</f>
        <v>0</v>
      </c>
      <c r="AY7" s="108">
        <f>SUM(AY$8:AY$207)</f>
        <v>0</v>
      </c>
      <c r="AZ7" s="108">
        <f>SUM(BA7:BC7)</f>
        <v>260</v>
      </c>
      <c r="BA7" s="108">
        <f>SUM(BA$8:BA$207)</f>
        <v>260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39</v>
      </c>
      <c r="B8" s="113" t="s">
        <v>254</v>
      </c>
      <c r="C8" s="101" t="s">
        <v>255</v>
      </c>
      <c r="D8" s="103">
        <f>SUM(E8,+H8,+K8)</f>
        <v>87577</v>
      </c>
      <c r="E8" s="103">
        <f>SUM(F8:G8)</f>
        <v>0</v>
      </c>
      <c r="F8" s="103">
        <v>0</v>
      </c>
      <c r="G8" s="103">
        <v>0</v>
      </c>
      <c r="H8" s="103">
        <f>SUM(I8:J8)</f>
        <v>14642</v>
      </c>
      <c r="I8" s="103">
        <v>14642</v>
      </c>
      <c r="J8" s="103">
        <v>0</v>
      </c>
      <c r="K8" s="103">
        <f>SUM(L8:M8)</f>
        <v>72935</v>
      </c>
      <c r="L8" s="103">
        <v>0</v>
      </c>
      <c r="M8" s="103">
        <v>72935</v>
      </c>
      <c r="N8" s="103">
        <f>SUM(O8,+V8,+AC8)</f>
        <v>87577</v>
      </c>
      <c r="O8" s="103">
        <f>SUM(P8:U8)</f>
        <v>14642</v>
      </c>
      <c r="P8" s="103">
        <v>13229</v>
      </c>
      <c r="Q8" s="103">
        <v>0</v>
      </c>
      <c r="R8" s="103">
        <v>0</v>
      </c>
      <c r="S8" s="103">
        <v>1413</v>
      </c>
      <c r="T8" s="103">
        <v>0</v>
      </c>
      <c r="U8" s="103">
        <v>0</v>
      </c>
      <c r="V8" s="103">
        <f>SUM(W8:AB8)</f>
        <v>72935</v>
      </c>
      <c r="W8" s="103">
        <v>67716</v>
      </c>
      <c r="X8" s="103">
        <v>0</v>
      </c>
      <c r="Y8" s="103">
        <v>0</v>
      </c>
      <c r="Z8" s="103">
        <v>5219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2872</v>
      </c>
      <c r="AG8" s="103">
        <v>2872</v>
      </c>
      <c r="AH8" s="103">
        <v>0</v>
      </c>
      <c r="AI8" s="103">
        <v>0</v>
      </c>
      <c r="AJ8" s="103">
        <f>SUM(AK8:AS8)</f>
        <v>2872</v>
      </c>
      <c r="AK8" s="103">
        <v>0</v>
      </c>
      <c r="AL8" s="103">
        <v>0</v>
      </c>
      <c r="AM8" s="103">
        <v>2872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89</v>
      </c>
      <c r="BA8" s="103">
        <v>89</v>
      </c>
      <c r="BB8" s="103">
        <v>0</v>
      </c>
      <c r="BC8" s="103">
        <v>0</v>
      </c>
    </row>
    <row r="9" spans="1:55" s="105" customFormat="1" ht="13.5" customHeight="1">
      <c r="A9" s="115" t="s">
        <v>39</v>
      </c>
      <c r="B9" s="113" t="s">
        <v>258</v>
      </c>
      <c r="C9" s="101" t="s">
        <v>259</v>
      </c>
      <c r="D9" s="103">
        <f>SUM(E9,+H9,+K9)</f>
        <v>22350</v>
      </c>
      <c r="E9" s="103">
        <f>SUM(F9:G9)</f>
        <v>0</v>
      </c>
      <c r="F9" s="103">
        <v>0</v>
      </c>
      <c r="G9" s="103">
        <v>0</v>
      </c>
      <c r="H9" s="103">
        <f>SUM(I9:J9)</f>
        <v>22350</v>
      </c>
      <c r="I9" s="103">
        <v>3075</v>
      </c>
      <c r="J9" s="103">
        <v>19275</v>
      </c>
      <c r="K9" s="103">
        <f>SUM(L9:M9)</f>
        <v>0</v>
      </c>
      <c r="L9" s="103">
        <v>0</v>
      </c>
      <c r="M9" s="103">
        <v>0</v>
      </c>
      <c r="N9" s="103">
        <f>SUM(O9,+V9,+AC9)</f>
        <v>22350</v>
      </c>
      <c r="O9" s="103">
        <f>SUM(P9:U9)</f>
        <v>3075</v>
      </c>
      <c r="P9" s="103">
        <v>97</v>
      </c>
      <c r="Q9" s="103">
        <v>0</v>
      </c>
      <c r="R9" s="103">
        <v>0</v>
      </c>
      <c r="S9" s="103">
        <v>2978</v>
      </c>
      <c r="T9" s="103">
        <v>0</v>
      </c>
      <c r="U9" s="103">
        <v>0</v>
      </c>
      <c r="V9" s="103">
        <f>SUM(W9:AB9)</f>
        <v>19275</v>
      </c>
      <c r="W9" s="103">
        <v>403</v>
      </c>
      <c r="X9" s="103">
        <v>0</v>
      </c>
      <c r="Y9" s="103">
        <v>0</v>
      </c>
      <c r="Z9" s="103">
        <v>18872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17</v>
      </c>
      <c r="AG9" s="103">
        <v>17</v>
      </c>
      <c r="AH9" s="103">
        <v>0</v>
      </c>
      <c r="AI9" s="103">
        <v>0</v>
      </c>
      <c r="AJ9" s="103">
        <f>SUM(AK9:AS9)</f>
        <v>17</v>
      </c>
      <c r="AK9" s="103">
        <v>0</v>
      </c>
      <c r="AL9" s="103">
        <v>0</v>
      </c>
      <c r="AM9" s="103">
        <v>17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2</v>
      </c>
      <c r="AU9" s="103">
        <v>0</v>
      </c>
      <c r="AV9" s="103">
        <v>0</v>
      </c>
      <c r="AW9" s="103">
        <v>2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39</v>
      </c>
      <c r="B10" s="113" t="s">
        <v>260</v>
      </c>
      <c r="C10" s="101" t="s">
        <v>261</v>
      </c>
      <c r="D10" s="103">
        <f>SUM(E10,+H10,+K10)</f>
        <v>42597</v>
      </c>
      <c r="E10" s="103">
        <f>SUM(F10:G10)</f>
        <v>0</v>
      </c>
      <c r="F10" s="103">
        <v>0</v>
      </c>
      <c r="G10" s="103">
        <v>0</v>
      </c>
      <c r="H10" s="103">
        <f>SUM(I10:J10)</f>
        <v>6824</v>
      </c>
      <c r="I10" s="103">
        <v>6824</v>
      </c>
      <c r="J10" s="103">
        <v>0</v>
      </c>
      <c r="K10" s="103">
        <f>SUM(L10:M10)</f>
        <v>35773</v>
      </c>
      <c r="L10" s="103">
        <v>4</v>
      </c>
      <c r="M10" s="103">
        <v>35769</v>
      </c>
      <c r="N10" s="103">
        <f>SUM(O10,+V10,+AC10)</f>
        <v>42597</v>
      </c>
      <c r="O10" s="103">
        <f>SUM(P10:U10)</f>
        <v>6828</v>
      </c>
      <c r="P10" s="103">
        <v>6828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35769</v>
      </c>
      <c r="W10" s="103">
        <v>35769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1298</v>
      </c>
      <c r="AG10" s="103">
        <v>1298</v>
      </c>
      <c r="AH10" s="103">
        <v>0</v>
      </c>
      <c r="AI10" s="103">
        <v>0</v>
      </c>
      <c r="AJ10" s="103">
        <f>SUM(AK10:AS10)</f>
        <v>1298</v>
      </c>
      <c r="AK10" s="103">
        <v>0</v>
      </c>
      <c r="AL10" s="103">
        <v>0</v>
      </c>
      <c r="AM10" s="103">
        <v>1284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14</v>
      </c>
      <c r="AT10" s="103">
        <f>SUM(AU10:AY10)</f>
        <v>43</v>
      </c>
      <c r="AU10" s="103">
        <v>0</v>
      </c>
      <c r="AV10" s="103">
        <v>0</v>
      </c>
      <c r="AW10" s="103">
        <v>43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39</v>
      </c>
      <c r="B11" s="113" t="s">
        <v>262</v>
      </c>
      <c r="C11" s="101" t="s">
        <v>263</v>
      </c>
      <c r="D11" s="103">
        <f>SUM(E11,+H11,+K11)</f>
        <v>15901</v>
      </c>
      <c r="E11" s="103">
        <f>SUM(F11:G11)</f>
        <v>952</v>
      </c>
      <c r="F11" s="103">
        <v>952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14949</v>
      </c>
      <c r="L11" s="103">
        <v>0</v>
      </c>
      <c r="M11" s="103">
        <v>14949</v>
      </c>
      <c r="N11" s="103">
        <f>SUM(O11,+V11,+AC11)</f>
        <v>15901</v>
      </c>
      <c r="O11" s="103">
        <f>SUM(P11:U11)</f>
        <v>952</v>
      </c>
      <c r="P11" s="103">
        <v>952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14949</v>
      </c>
      <c r="W11" s="103">
        <v>14949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1040</v>
      </c>
      <c r="AG11" s="103">
        <v>1040</v>
      </c>
      <c r="AH11" s="103">
        <v>0</v>
      </c>
      <c r="AI11" s="103">
        <v>0</v>
      </c>
      <c r="AJ11" s="103">
        <f>SUM(AK11:AS11)</f>
        <v>1040</v>
      </c>
      <c r="AK11" s="103">
        <v>0</v>
      </c>
      <c r="AL11" s="103">
        <v>0</v>
      </c>
      <c r="AM11" s="103">
        <v>1040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39</v>
      </c>
      <c r="B12" s="113" t="s">
        <v>264</v>
      </c>
      <c r="C12" s="101" t="s">
        <v>265</v>
      </c>
      <c r="D12" s="103">
        <f>SUM(E12,+H12,+K12)</f>
        <v>35953</v>
      </c>
      <c r="E12" s="103">
        <f>SUM(F12:G12)</f>
        <v>0</v>
      </c>
      <c r="F12" s="103">
        <v>0</v>
      </c>
      <c r="G12" s="103">
        <v>0</v>
      </c>
      <c r="H12" s="103">
        <f>SUM(I12:J12)</f>
        <v>10333</v>
      </c>
      <c r="I12" s="103">
        <v>10333</v>
      </c>
      <c r="J12" s="103">
        <v>0</v>
      </c>
      <c r="K12" s="103">
        <f>SUM(L12:M12)</f>
        <v>25620</v>
      </c>
      <c r="L12" s="103">
        <v>0</v>
      </c>
      <c r="M12" s="103">
        <v>25620</v>
      </c>
      <c r="N12" s="103">
        <f>SUM(O12,+V12,+AC12)</f>
        <v>35953</v>
      </c>
      <c r="O12" s="103">
        <f>SUM(P12:U12)</f>
        <v>10333</v>
      </c>
      <c r="P12" s="103">
        <v>10333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25620</v>
      </c>
      <c r="W12" s="103">
        <v>25620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</v>
      </c>
      <c r="AG12" s="103">
        <v>11</v>
      </c>
      <c r="AH12" s="103">
        <v>0</v>
      </c>
      <c r="AI12" s="103">
        <v>0</v>
      </c>
      <c r="AJ12" s="103">
        <f>SUM(AK12:AS12)</f>
        <v>11</v>
      </c>
      <c r="AK12" s="103">
        <v>0</v>
      </c>
      <c r="AL12" s="103">
        <v>0</v>
      </c>
      <c r="AM12" s="103">
        <v>11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39</v>
      </c>
      <c r="B13" s="113" t="s">
        <v>266</v>
      </c>
      <c r="C13" s="101" t="s">
        <v>267</v>
      </c>
      <c r="D13" s="103">
        <f>SUM(E13,+H13,+K13)</f>
        <v>5768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5768</v>
      </c>
      <c r="L13" s="103">
        <v>968</v>
      </c>
      <c r="M13" s="103">
        <v>4800</v>
      </c>
      <c r="N13" s="103">
        <f>SUM(O13,+V13,+AC13)</f>
        <v>5768</v>
      </c>
      <c r="O13" s="103">
        <f>SUM(P13:U13)</f>
        <v>968</v>
      </c>
      <c r="P13" s="103">
        <v>968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4800</v>
      </c>
      <c r="W13" s="103">
        <v>4800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192</v>
      </c>
      <c r="AG13" s="103">
        <v>192</v>
      </c>
      <c r="AH13" s="103">
        <v>0</v>
      </c>
      <c r="AI13" s="103">
        <v>0</v>
      </c>
      <c r="AJ13" s="103">
        <f>SUM(AK13:AS13)</f>
        <v>192</v>
      </c>
      <c r="AK13" s="103">
        <v>0</v>
      </c>
      <c r="AL13" s="103">
        <v>0</v>
      </c>
      <c r="AM13" s="103">
        <v>192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39</v>
      </c>
      <c r="B14" s="113" t="s">
        <v>268</v>
      </c>
      <c r="C14" s="101" t="s">
        <v>269</v>
      </c>
      <c r="D14" s="103">
        <f>SUM(E14,+H14,+K14)</f>
        <v>7222</v>
      </c>
      <c r="E14" s="103">
        <f>SUM(F14:G14)</f>
        <v>0</v>
      </c>
      <c r="F14" s="103">
        <v>0</v>
      </c>
      <c r="G14" s="103">
        <v>0</v>
      </c>
      <c r="H14" s="103">
        <f>SUM(I14:J14)</f>
        <v>1265</v>
      </c>
      <c r="I14" s="103">
        <v>1265</v>
      </c>
      <c r="J14" s="103">
        <v>0</v>
      </c>
      <c r="K14" s="103">
        <f>SUM(L14:M14)</f>
        <v>5957</v>
      </c>
      <c r="L14" s="103">
        <v>0</v>
      </c>
      <c r="M14" s="103">
        <v>5957</v>
      </c>
      <c r="N14" s="103">
        <f>SUM(O14,+V14,+AC14)</f>
        <v>7251</v>
      </c>
      <c r="O14" s="103">
        <f>SUM(P14:U14)</f>
        <v>1265</v>
      </c>
      <c r="P14" s="103">
        <v>1265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5957</v>
      </c>
      <c r="W14" s="103">
        <v>5957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29</v>
      </c>
      <c r="AD14" s="103">
        <v>29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39</v>
      </c>
      <c r="B15" s="113" t="s">
        <v>270</v>
      </c>
      <c r="C15" s="101" t="s">
        <v>271</v>
      </c>
      <c r="D15" s="103">
        <f>SUM(E15,+H15,+K15)</f>
        <v>12137</v>
      </c>
      <c r="E15" s="103">
        <f>SUM(F15:G15)</f>
        <v>0</v>
      </c>
      <c r="F15" s="103">
        <v>0</v>
      </c>
      <c r="G15" s="103">
        <v>0</v>
      </c>
      <c r="H15" s="103">
        <f>SUM(I15:J15)</f>
        <v>12016</v>
      </c>
      <c r="I15" s="103">
        <v>2891</v>
      </c>
      <c r="J15" s="103">
        <v>9125</v>
      </c>
      <c r="K15" s="103">
        <f>SUM(L15:M15)</f>
        <v>121</v>
      </c>
      <c r="L15" s="103">
        <v>121</v>
      </c>
      <c r="M15" s="103">
        <v>0</v>
      </c>
      <c r="N15" s="103">
        <f>SUM(O15,+V15,+AC15)</f>
        <v>12137</v>
      </c>
      <c r="O15" s="103">
        <f>SUM(P15:U15)</f>
        <v>3012</v>
      </c>
      <c r="P15" s="103">
        <v>833</v>
      </c>
      <c r="Q15" s="103">
        <v>0</v>
      </c>
      <c r="R15" s="103">
        <v>0</v>
      </c>
      <c r="S15" s="103">
        <v>2179</v>
      </c>
      <c r="T15" s="103">
        <v>0</v>
      </c>
      <c r="U15" s="103">
        <v>0</v>
      </c>
      <c r="V15" s="103">
        <f>SUM(W15:AB15)</f>
        <v>9125</v>
      </c>
      <c r="W15" s="103">
        <v>1490</v>
      </c>
      <c r="X15" s="103">
        <v>0</v>
      </c>
      <c r="Y15" s="103">
        <v>0</v>
      </c>
      <c r="Z15" s="103">
        <v>7635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72</v>
      </c>
      <c r="AG15" s="103">
        <v>72</v>
      </c>
      <c r="AH15" s="103">
        <v>0</v>
      </c>
      <c r="AI15" s="103">
        <v>0</v>
      </c>
      <c r="AJ15" s="103">
        <f>SUM(AK15:AS15)</f>
        <v>72</v>
      </c>
      <c r="AK15" s="103">
        <v>0</v>
      </c>
      <c r="AL15" s="103">
        <v>0</v>
      </c>
      <c r="AM15" s="103">
        <v>6</v>
      </c>
      <c r="AN15" s="103">
        <v>66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</v>
      </c>
      <c r="AU15" s="103">
        <v>0</v>
      </c>
      <c r="AV15" s="103">
        <v>0</v>
      </c>
      <c r="AW15" s="103">
        <v>1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39</v>
      </c>
      <c r="B16" s="113" t="s">
        <v>272</v>
      </c>
      <c r="C16" s="101" t="s">
        <v>273</v>
      </c>
      <c r="D16" s="103">
        <f>SUM(E16,+H16,+K16)</f>
        <v>4097</v>
      </c>
      <c r="E16" s="103">
        <f>SUM(F16:G16)</f>
        <v>0</v>
      </c>
      <c r="F16" s="103">
        <v>0</v>
      </c>
      <c r="G16" s="103">
        <v>0</v>
      </c>
      <c r="H16" s="103">
        <f>SUM(I16:J16)</f>
        <v>895</v>
      </c>
      <c r="I16" s="103">
        <v>895</v>
      </c>
      <c r="J16" s="103">
        <v>0</v>
      </c>
      <c r="K16" s="103">
        <f>SUM(L16:M16)</f>
        <v>3202</v>
      </c>
      <c r="L16" s="103">
        <v>0</v>
      </c>
      <c r="M16" s="103">
        <v>3202</v>
      </c>
      <c r="N16" s="103">
        <f>SUM(O16,+V16,+AC16)</f>
        <v>4097</v>
      </c>
      <c r="O16" s="103">
        <f>SUM(P16:U16)</f>
        <v>895</v>
      </c>
      <c r="P16" s="103">
        <v>0</v>
      </c>
      <c r="Q16" s="103">
        <v>0</v>
      </c>
      <c r="R16" s="103">
        <v>0</v>
      </c>
      <c r="S16" s="103">
        <v>895</v>
      </c>
      <c r="T16" s="103">
        <v>0</v>
      </c>
      <c r="U16" s="103">
        <v>0</v>
      </c>
      <c r="V16" s="103">
        <f>SUM(W16:AB16)</f>
        <v>3202</v>
      </c>
      <c r="W16" s="103">
        <v>0</v>
      </c>
      <c r="X16" s="103">
        <v>0</v>
      </c>
      <c r="Y16" s="103">
        <v>0</v>
      </c>
      <c r="Z16" s="103">
        <v>3202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39</v>
      </c>
      <c r="B17" s="113" t="s">
        <v>274</v>
      </c>
      <c r="C17" s="101" t="s">
        <v>275</v>
      </c>
      <c r="D17" s="103">
        <f>SUM(E17,+H17,+K17)</f>
        <v>20733</v>
      </c>
      <c r="E17" s="103">
        <f>SUM(F17:G17)</f>
        <v>0</v>
      </c>
      <c r="F17" s="103">
        <v>0</v>
      </c>
      <c r="G17" s="103">
        <v>0</v>
      </c>
      <c r="H17" s="103">
        <f>SUM(I17:J17)</f>
        <v>9429</v>
      </c>
      <c r="I17" s="103">
        <v>3595</v>
      </c>
      <c r="J17" s="103">
        <v>5834</v>
      </c>
      <c r="K17" s="103">
        <f>SUM(L17:M17)</f>
        <v>11304</v>
      </c>
      <c r="L17" s="103">
        <v>311</v>
      </c>
      <c r="M17" s="103">
        <v>10993</v>
      </c>
      <c r="N17" s="103">
        <f>SUM(O17,+V17,+AC17)</f>
        <v>20733</v>
      </c>
      <c r="O17" s="103">
        <f>SUM(P17:U17)</f>
        <v>3906</v>
      </c>
      <c r="P17" s="103">
        <v>3906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16827</v>
      </c>
      <c r="W17" s="103">
        <v>16827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855</v>
      </c>
      <c r="AG17" s="103">
        <v>855</v>
      </c>
      <c r="AH17" s="103">
        <v>0</v>
      </c>
      <c r="AI17" s="103">
        <v>0</v>
      </c>
      <c r="AJ17" s="103">
        <f>SUM(AK17:AS17)</f>
        <v>855</v>
      </c>
      <c r="AK17" s="103">
        <v>0</v>
      </c>
      <c r="AL17" s="103">
        <v>0</v>
      </c>
      <c r="AM17" s="103">
        <v>855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39</v>
      </c>
      <c r="B18" s="113" t="s">
        <v>276</v>
      </c>
      <c r="C18" s="101" t="s">
        <v>277</v>
      </c>
      <c r="D18" s="103">
        <f>SUM(E18,+H18,+K18)</f>
        <v>26965</v>
      </c>
      <c r="E18" s="103">
        <f>SUM(F18:G18)</f>
        <v>0</v>
      </c>
      <c r="F18" s="103">
        <v>0</v>
      </c>
      <c r="G18" s="103">
        <v>0</v>
      </c>
      <c r="H18" s="103">
        <f>SUM(I18:J18)</f>
        <v>4238</v>
      </c>
      <c r="I18" s="103">
        <v>4238</v>
      </c>
      <c r="J18" s="103">
        <v>0</v>
      </c>
      <c r="K18" s="103">
        <f>SUM(L18:M18)</f>
        <v>22727</v>
      </c>
      <c r="L18" s="103">
        <v>0</v>
      </c>
      <c r="M18" s="103">
        <v>22727</v>
      </c>
      <c r="N18" s="103">
        <f>SUM(O18,+V18,+AC18)</f>
        <v>26965</v>
      </c>
      <c r="O18" s="103">
        <f>SUM(P18:U18)</f>
        <v>4238</v>
      </c>
      <c r="P18" s="103">
        <v>4238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22727</v>
      </c>
      <c r="W18" s="103">
        <v>22727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180</v>
      </c>
      <c r="AG18" s="103">
        <v>180</v>
      </c>
      <c r="AH18" s="103">
        <v>0</v>
      </c>
      <c r="AI18" s="103">
        <v>0</v>
      </c>
      <c r="AJ18" s="103">
        <f>SUM(AK18:AS18)</f>
        <v>180</v>
      </c>
      <c r="AK18" s="103">
        <v>180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180</v>
      </c>
      <c r="AU18" s="103">
        <v>180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39</v>
      </c>
      <c r="B19" s="113" t="s">
        <v>278</v>
      </c>
      <c r="C19" s="101" t="s">
        <v>279</v>
      </c>
      <c r="D19" s="103">
        <f>SUM(E19,+H19,+K19)</f>
        <v>4830</v>
      </c>
      <c r="E19" s="103">
        <f>SUM(F19:G19)</f>
        <v>0</v>
      </c>
      <c r="F19" s="103">
        <v>0</v>
      </c>
      <c r="G19" s="103">
        <v>0</v>
      </c>
      <c r="H19" s="103">
        <f>SUM(I19:J19)</f>
        <v>1425</v>
      </c>
      <c r="I19" s="103">
        <v>1425</v>
      </c>
      <c r="J19" s="103">
        <v>0</v>
      </c>
      <c r="K19" s="103">
        <f>SUM(L19:M19)</f>
        <v>3405</v>
      </c>
      <c r="L19" s="103">
        <v>272</v>
      </c>
      <c r="M19" s="103">
        <v>3133</v>
      </c>
      <c r="N19" s="103">
        <f>SUM(O19,+V19,+AC19)</f>
        <v>4830</v>
      </c>
      <c r="O19" s="103">
        <f>SUM(P19:U19)</f>
        <v>1697</v>
      </c>
      <c r="P19" s="103">
        <v>1697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3133</v>
      </c>
      <c r="W19" s="103">
        <v>3133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</v>
      </c>
      <c r="AG19" s="103">
        <v>6</v>
      </c>
      <c r="AH19" s="103">
        <v>0</v>
      </c>
      <c r="AI19" s="103">
        <v>0</v>
      </c>
      <c r="AJ19" s="103">
        <f>SUM(AK19:AS19)</f>
        <v>6</v>
      </c>
      <c r="AK19" s="103">
        <v>0</v>
      </c>
      <c r="AL19" s="103">
        <v>0</v>
      </c>
      <c r="AM19" s="103">
        <v>6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39</v>
      </c>
      <c r="B20" s="113" t="s">
        <v>280</v>
      </c>
      <c r="C20" s="101" t="s">
        <v>281</v>
      </c>
      <c r="D20" s="103">
        <f>SUM(E20,+H20,+K20)</f>
        <v>6690</v>
      </c>
      <c r="E20" s="103">
        <f>SUM(F20:G20)</f>
        <v>0</v>
      </c>
      <c r="F20" s="103">
        <v>0</v>
      </c>
      <c r="G20" s="103">
        <v>0</v>
      </c>
      <c r="H20" s="103">
        <f>SUM(I20:J20)</f>
        <v>2611</v>
      </c>
      <c r="I20" s="103">
        <v>2611</v>
      </c>
      <c r="J20" s="103">
        <v>0</v>
      </c>
      <c r="K20" s="103">
        <f>SUM(L20:M20)</f>
        <v>4079</v>
      </c>
      <c r="L20" s="103">
        <v>0</v>
      </c>
      <c r="M20" s="103">
        <v>4079</v>
      </c>
      <c r="N20" s="103">
        <f>SUM(O20,+V20,+AC20)</f>
        <v>6690</v>
      </c>
      <c r="O20" s="103">
        <f>SUM(P20:U20)</f>
        <v>2611</v>
      </c>
      <c r="P20" s="103">
        <v>2611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4079</v>
      </c>
      <c r="W20" s="103">
        <v>4079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21</v>
      </c>
      <c r="AG20" s="103">
        <v>21</v>
      </c>
      <c r="AH20" s="103">
        <v>0</v>
      </c>
      <c r="AI20" s="103">
        <v>0</v>
      </c>
      <c r="AJ20" s="103">
        <f>SUM(AK20:AS20)</f>
        <v>21</v>
      </c>
      <c r="AK20" s="103">
        <v>0</v>
      </c>
      <c r="AL20" s="103">
        <v>0</v>
      </c>
      <c r="AM20" s="103">
        <v>21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39</v>
      </c>
      <c r="B21" s="113" t="s">
        <v>282</v>
      </c>
      <c r="C21" s="101" t="s">
        <v>283</v>
      </c>
      <c r="D21" s="103">
        <f>SUM(E21,+H21,+K21)</f>
        <v>14349</v>
      </c>
      <c r="E21" s="103">
        <f>SUM(F21:G21)</f>
        <v>0</v>
      </c>
      <c r="F21" s="103">
        <v>0</v>
      </c>
      <c r="G21" s="103">
        <v>0</v>
      </c>
      <c r="H21" s="103">
        <f>SUM(I21:J21)</f>
        <v>4438</v>
      </c>
      <c r="I21" s="103">
        <v>4438</v>
      </c>
      <c r="J21" s="103">
        <v>0</v>
      </c>
      <c r="K21" s="103">
        <f>SUM(L21:M21)</f>
        <v>9911</v>
      </c>
      <c r="L21" s="103">
        <v>0</v>
      </c>
      <c r="M21" s="103">
        <v>9911</v>
      </c>
      <c r="N21" s="103">
        <f>SUM(O21,+V21,+AC21)</f>
        <v>14349</v>
      </c>
      <c r="O21" s="103">
        <f>SUM(P21:U21)</f>
        <v>4438</v>
      </c>
      <c r="P21" s="103">
        <v>4438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9911</v>
      </c>
      <c r="W21" s="103">
        <v>9911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515</v>
      </c>
      <c r="AG21" s="103">
        <v>515</v>
      </c>
      <c r="AH21" s="103">
        <v>0</v>
      </c>
      <c r="AI21" s="103">
        <v>0</v>
      </c>
      <c r="AJ21" s="103">
        <f>SUM(AK21:AS21)</f>
        <v>515</v>
      </c>
      <c r="AK21" s="103">
        <v>0</v>
      </c>
      <c r="AL21" s="103">
        <v>0</v>
      </c>
      <c r="AM21" s="103">
        <v>515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39</v>
      </c>
      <c r="B22" s="113" t="s">
        <v>284</v>
      </c>
      <c r="C22" s="101" t="s">
        <v>285</v>
      </c>
      <c r="D22" s="103">
        <f>SUM(E22,+H22,+K22)</f>
        <v>53204</v>
      </c>
      <c r="E22" s="103">
        <f>SUM(F22:G22)</f>
        <v>0</v>
      </c>
      <c r="F22" s="103">
        <v>0</v>
      </c>
      <c r="G22" s="103">
        <v>0</v>
      </c>
      <c r="H22" s="103">
        <f>SUM(I22:J22)</f>
        <v>6323</v>
      </c>
      <c r="I22" s="103">
        <v>6323</v>
      </c>
      <c r="J22" s="103">
        <v>0</v>
      </c>
      <c r="K22" s="103">
        <f>SUM(L22:M22)</f>
        <v>46881</v>
      </c>
      <c r="L22" s="103">
        <v>0</v>
      </c>
      <c r="M22" s="103">
        <v>46881</v>
      </c>
      <c r="N22" s="103">
        <f>SUM(O22,+V22,+AC22)</f>
        <v>53225</v>
      </c>
      <c r="O22" s="103">
        <f>SUM(P22:U22)</f>
        <v>6323</v>
      </c>
      <c r="P22" s="103">
        <v>6323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46881</v>
      </c>
      <c r="W22" s="103">
        <v>46881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21</v>
      </c>
      <c r="AD22" s="103">
        <v>21</v>
      </c>
      <c r="AE22" s="103">
        <v>0</v>
      </c>
      <c r="AF22" s="103">
        <f>SUM(AG22:AI22)</f>
        <v>298</v>
      </c>
      <c r="AG22" s="103">
        <v>298</v>
      </c>
      <c r="AH22" s="103">
        <v>0</v>
      </c>
      <c r="AI22" s="103">
        <v>0</v>
      </c>
      <c r="AJ22" s="103">
        <f>SUM(AK22:AS22)</f>
        <v>414</v>
      </c>
      <c r="AK22" s="103">
        <v>0</v>
      </c>
      <c r="AL22" s="103">
        <v>116</v>
      </c>
      <c r="AM22" s="103">
        <v>298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116</v>
      </c>
      <c r="BA22" s="103">
        <v>116</v>
      </c>
      <c r="BB22" s="103">
        <v>0</v>
      </c>
      <c r="BC22" s="103">
        <v>0</v>
      </c>
    </row>
    <row r="23" spans="1:55" s="105" customFormat="1" ht="13.5" customHeight="1">
      <c r="A23" s="115" t="s">
        <v>39</v>
      </c>
      <c r="B23" s="113" t="s">
        <v>286</v>
      </c>
      <c r="C23" s="101" t="s">
        <v>287</v>
      </c>
      <c r="D23" s="103">
        <f>SUM(E23,+H23,+K23)</f>
        <v>8732</v>
      </c>
      <c r="E23" s="103">
        <f>SUM(F23:G23)</f>
        <v>0</v>
      </c>
      <c r="F23" s="103">
        <v>0</v>
      </c>
      <c r="G23" s="103">
        <v>0</v>
      </c>
      <c r="H23" s="103">
        <f>SUM(I23:J23)</f>
        <v>2152</v>
      </c>
      <c r="I23" s="103">
        <v>2152</v>
      </c>
      <c r="J23" s="103">
        <v>0</v>
      </c>
      <c r="K23" s="103">
        <f>SUM(L23:M23)</f>
        <v>6580</v>
      </c>
      <c r="L23" s="103">
        <v>0</v>
      </c>
      <c r="M23" s="103">
        <v>6580</v>
      </c>
      <c r="N23" s="103">
        <f>SUM(O23,+V23,+AC23)</f>
        <v>8732</v>
      </c>
      <c r="O23" s="103">
        <f>SUM(P23:U23)</f>
        <v>2152</v>
      </c>
      <c r="P23" s="103">
        <v>2152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6580</v>
      </c>
      <c r="W23" s="103">
        <v>6580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417</v>
      </c>
      <c r="AG23" s="103">
        <v>417</v>
      </c>
      <c r="AH23" s="103">
        <v>0</v>
      </c>
      <c r="AI23" s="103">
        <v>0</v>
      </c>
      <c r="AJ23" s="103">
        <f>SUM(AK23:AS23)</f>
        <v>417</v>
      </c>
      <c r="AK23" s="103">
        <v>0</v>
      </c>
      <c r="AL23" s="103">
        <v>0</v>
      </c>
      <c r="AM23" s="103">
        <v>417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39</v>
      </c>
      <c r="B24" s="113" t="s">
        <v>288</v>
      </c>
      <c r="C24" s="101" t="s">
        <v>289</v>
      </c>
      <c r="D24" s="103">
        <f>SUM(E24,+H24,+K24)</f>
        <v>16734</v>
      </c>
      <c r="E24" s="103">
        <f>SUM(F24:G24)</f>
        <v>0</v>
      </c>
      <c r="F24" s="103">
        <v>0</v>
      </c>
      <c r="G24" s="103">
        <v>0</v>
      </c>
      <c r="H24" s="103">
        <f>SUM(I24:J24)</f>
        <v>6430</v>
      </c>
      <c r="I24" s="103">
        <v>6430</v>
      </c>
      <c r="J24" s="103">
        <v>0</v>
      </c>
      <c r="K24" s="103">
        <f>SUM(L24:M24)</f>
        <v>10304</v>
      </c>
      <c r="L24" s="103">
        <v>0</v>
      </c>
      <c r="M24" s="103">
        <v>10304</v>
      </c>
      <c r="N24" s="103">
        <f>SUM(O24,+V24,+AC24)</f>
        <v>16734</v>
      </c>
      <c r="O24" s="103">
        <f>SUM(P24:U24)</f>
        <v>6430</v>
      </c>
      <c r="P24" s="103">
        <v>6430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10304</v>
      </c>
      <c r="W24" s="103">
        <v>10304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</v>
      </c>
      <c r="AG24" s="103">
        <v>4</v>
      </c>
      <c r="AH24" s="103">
        <v>0</v>
      </c>
      <c r="AI24" s="103">
        <v>0</v>
      </c>
      <c r="AJ24" s="103">
        <f>SUM(AK24:AS24)</f>
        <v>155</v>
      </c>
      <c r="AK24" s="103">
        <v>0</v>
      </c>
      <c r="AL24" s="103">
        <v>151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4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39</v>
      </c>
      <c r="B25" s="113" t="s">
        <v>290</v>
      </c>
      <c r="C25" s="101" t="s">
        <v>291</v>
      </c>
      <c r="D25" s="103">
        <f>SUM(E25,+H25,+K25)</f>
        <v>1947</v>
      </c>
      <c r="E25" s="103">
        <f>SUM(F25:G25)</f>
        <v>0</v>
      </c>
      <c r="F25" s="103">
        <v>0</v>
      </c>
      <c r="G25" s="103">
        <v>0</v>
      </c>
      <c r="H25" s="103">
        <f>SUM(I25:J25)</f>
        <v>676</v>
      </c>
      <c r="I25" s="103">
        <v>676</v>
      </c>
      <c r="J25" s="103">
        <v>0</v>
      </c>
      <c r="K25" s="103">
        <f>SUM(L25:M25)</f>
        <v>1271</v>
      </c>
      <c r="L25" s="103">
        <v>0</v>
      </c>
      <c r="M25" s="103">
        <v>1271</v>
      </c>
      <c r="N25" s="103">
        <f>SUM(O25,+V25,+AC25)</f>
        <v>1947</v>
      </c>
      <c r="O25" s="103">
        <f>SUM(P25:U25)</f>
        <v>676</v>
      </c>
      <c r="P25" s="103">
        <v>0</v>
      </c>
      <c r="Q25" s="103">
        <v>0</v>
      </c>
      <c r="R25" s="103">
        <v>0</v>
      </c>
      <c r="S25" s="103">
        <v>676</v>
      </c>
      <c r="T25" s="103">
        <v>0</v>
      </c>
      <c r="U25" s="103">
        <v>0</v>
      </c>
      <c r="V25" s="103">
        <f>SUM(W25:AB25)</f>
        <v>1271</v>
      </c>
      <c r="W25" s="103">
        <v>0</v>
      </c>
      <c r="X25" s="103">
        <v>0</v>
      </c>
      <c r="Y25" s="103">
        <v>0</v>
      </c>
      <c r="Z25" s="103">
        <v>1271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39</v>
      </c>
      <c r="B26" s="113" t="s">
        <v>292</v>
      </c>
      <c r="C26" s="101" t="s">
        <v>293</v>
      </c>
      <c r="D26" s="103">
        <f>SUM(E26,+H26,+K26)</f>
        <v>12820</v>
      </c>
      <c r="E26" s="103">
        <f>SUM(F26:G26)</f>
        <v>0</v>
      </c>
      <c r="F26" s="103">
        <v>0</v>
      </c>
      <c r="G26" s="103">
        <v>0</v>
      </c>
      <c r="H26" s="103">
        <f>SUM(I26:J26)</f>
        <v>5119</v>
      </c>
      <c r="I26" s="103">
        <v>1531</v>
      </c>
      <c r="J26" s="103">
        <v>3588</v>
      </c>
      <c r="K26" s="103">
        <f>SUM(L26:M26)</f>
        <v>7701</v>
      </c>
      <c r="L26" s="103">
        <v>239</v>
      </c>
      <c r="M26" s="103">
        <v>7462</v>
      </c>
      <c r="N26" s="103">
        <f>SUM(O26,+V26,+AC26)</f>
        <v>12820</v>
      </c>
      <c r="O26" s="103">
        <f>SUM(P26:U26)</f>
        <v>1770</v>
      </c>
      <c r="P26" s="103">
        <v>1770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11050</v>
      </c>
      <c r="W26" s="103">
        <v>11050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66</v>
      </c>
      <c r="AG26" s="103">
        <v>66</v>
      </c>
      <c r="AH26" s="103">
        <v>0</v>
      </c>
      <c r="AI26" s="103">
        <v>0</v>
      </c>
      <c r="AJ26" s="103">
        <f>SUM(AK26:AS26)</f>
        <v>66</v>
      </c>
      <c r="AK26" s="103">
        <v>0</v>
      </c>
      <c r="AL26" s="103">
        <v>0</v>
      </c>
      <c r="AM26" s="103">
        <v>66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39</v>
      </c>
      <c r="B27" s="113" t="s">
        <v>294</v>
      </c>
      <c r="C27" s="101" t="s">
        <v>295</v>
      </c>
      <c r="D27" s="103">
        <f>SUM(E27,+H27,+K27)</f>
        <v>6049</v>
      </c>
      <c r="E27" s="103">
        <f>SUM(F27:G27)</f>
        <v>0</v>
      </c>
      <c r="F27" s="103">
        <v>0</v>
      </c>
      <c r="G27" s="103">
        <v>0</v>
      </c>
      <c r="H27" s="103">
        <f>SUM(I27:J27)</f>
        <v>1634</v>
      </c>
      <c r="I27" s="103">
        <v>1634</v>
      </c>
      <c r="J27" s="103">
        <v>0</v>
      </c>
      <c r="K27" s="103">
        <f>SUM(L27:M27)</f>
        <v>4415</v>
      </c>
      <c r="L27" s="103">
        <v>0</v>
      </c>
      <c r="M27" s="103">
        <v>4415</v>
      </c>
      <c r="N27" s="103">
        <f>SUM(O27,+V27,+AC27)</f>
        <v>6049</v>
      </c>
      <c r="O27" s="103">
        <f>SUM(P27:U27)</f>
        <v>1634</v>
      </c>
      <c r="P27" s="103">
        <v>0</v>
      </c>
      <c r="Q27" s="103">
        <v>0</v>
      </c>
      <c r="R27" s="103">
        <v>0</v>
      </c>
      <c r="S27" s="103">
        <v>1634</v>
      </c>
      <c r="T27" s="103">
        <v>0</v>
      </c>
      <c r="U27" s="103">
        <v>0</v>
      </c>
      <c r="V27" s="103">
        <f>SUM(W27:AB27)</f>
        <v>4415</v>
      </c>
      <c r="W27" s="103">
        <v>0</v>
      </c>
      <c r="X27" s="103">
        <v>0</v>
      </c>
      <c r="Y27" s="103">
        <v>0</v>
      </c>
      <c r="Z27" s="103">
        <v>4415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39</v>
      </c>
      <c r="B28" s="113" t="s">
        <v>296</v>
      </c>
      <c r="C28" s="101" t="s">
        <v>297</v>
      </c>
      <c r="D28" s="103">
        <f>SUM(E28,+H28,+K28)</f>
        <v>2111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2111</v>
      </c>
      <c r="L28" s="103">
        <v>801</v>
      </c>
      <c r="M28" s="103">
        <v>1310</v>
      </c>
      <c r="N28" s="103">
        <f>SUM(O28,+V28,+AC28)</f>
        <v>2111</v>
      </c>
      <c r="O28" s="103">
        <f>SUM(P28:U28)</f>
        <v>801</v>
      </c>
      <c r="P28" s="103">
        <v>801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1310</v>
      </c>
      <c r="W28" s="103">
        <v>1310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39</v>
      </c>
      <c r="B29" s="113" t="s">
        <v>298</v>
      </c>
      <c r="C29" s="101" t="s">
        <v>299</v>
      </c>
      <c r="D29" s="103">
        <f>SUM(E29,+H29,+K29)</f>
        <v>508</v>
      </c>
      <c r="E29" s="103">
        <f>SUM(F29:G29)</f>
        <v>0</v>
      </c>
      <c r="F29" s="103">
        <v>0</v>
      </c>
      <c r="G29" s="103">
        <v>0</v>
      </c>
      <c r="H29" s="103">
        <f>SUM(I29:J29)</f>
        <v>190</v>
      </c>
      <c r="I29" s="103">
        <v>190</v>
      </c>
      <c r="J29" s="103">
        <v>0</v>
      </c>
      <c r="K29" s="103">
        <f>SUM(L29:M29)</f>
        <v>318</v>
      </c>
      <c r="L29" s="103">
        <v>0</v>
      </c>
      <c r="M29" s="103">
        <v>318</v>
      </c>
      <c r="N29" s="103">
        <f>SUM(O29,+V29,+AC29)</f>
        <v>508</v>
      </c>
      <c r="O29" s="103">
        <f>SUM(P29:U29)</f>
        <v>190</v>
      </c>
      <c r="P29" s="103">
        <v>190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318</v>
      </c>
      <c r="W29" s="103">
        <v>318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</v>
      </c>
      <c r="AG29" s="103">
        <v>17</v>
      </c>
      <c r="AH29" s="103">
        <v>0</v>
      </c>
      <c r="AI29" s="103">
        <v>0</v>
      </c>
      <c r="AJ29" s="103">
        <f>SUM(AK29:AS29)</f>
        <v>17</v>
      </c>
      <c r="AK29" s="103">
        <v>0</v>
      </c>
      <c r="AL29" s="103">
        <v>0</v>
      </c>
      <c r="AM29" s="103">
        <v>17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39</v>
      </c>
      <c r="B30" s="113" t="s">
        <v>300</v>
      </c>
      <c r="C30" s="101" t="s">
        <v>301</v>
      </c>
      <c r="D30" s="103">
        <f>SUM(E30,+H30,+K30)</f>
        <v>4261</v>
      </c>
      <c r="E30" s="103">
        <f>SUM(F30:G30)</f>
        <v>0</v>
      </c>
      <c r="F30" s="103">
        <v>0</v>
      </c>
      <c r="G30" s="103">
        <v>0</v>
      </c>
      <c r="H30" s="103">
        <f>SUM(I30:J30)</f>
        <v>509</v>
      </c>
      <c r="I30" s="103">
        <v>509</v>
      </c>
      <c r="J30" s="103">
        <v>0</v>
      </c>
      <c r="K30" s="103">
        <f>SUM(L30:M30)</f>
        <v>3752</v>
      </c>
      <c r="L30" s="103">
        <v>0</v>
      </c>
      <c r="M30" s="103">
        <v>3752</v>
      </c>
      <c r="N30" s="103">
        <f>SUM(O30,+V30,+AC30)</f>
        <v>4263</v>
      </c>
      <c r="O30" s="103">
        <f>SUM(P30:U30)</f>
        <v>509</v>
      </c>
      <c r="P30" s="103">
        <v>509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3752</v>
      </c>
      <c r="W30" s="103">
        <v>3752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2</v>
      </c>
      <c r="AD30" s="103">
        <v>2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39</v>
      </c>
      <c r="B31" s="113" t="s">
        <v>302</v>
      </c>
      <c r="C31" s="101" t="s">
        <v>303</v>
      </c>
      <c r="D31" s="103">
        <f>SUM(E31,+H31,+K31)</f>
        <v>4324</v>
      </c>
      <c r="E31" s="103">
        <f>SUM(F31:G31)</f>
        <v>0</v>
      </c>
      <c r="F31" s="103">
        <v>0</v>
      </c>
      <c r="G31" s="103">
        <v>0</v>
      </c>
      <c r="H31" s="103">
        <f>SUM(I31:J31)</f>
        <v>1068</v>
      </c>
      <c r="I31" s="103">
        <v>1068</v>
      </c>
      <c r="J31" s="103">
        <v>0</v>
      </c>
      <c r="K31" s="103">
        <f>SUM(L31:M31)</f>
        <v>3256</v>
      </c>
      <c r="L31" s="103">
        <v>0</v>
      </c>
      <c r="M31" s="103">
        <v>3256</v>
      </c>
      <c r="N31" s="103">
        <f>SUM(O31,+V31,+AC31)</f>
        <v>4324</v>
      </c>
      <c r="O31" s="103">
        <f>SUM(P31:U31)</f>
        <v>1068</v>
      </c>
      <c r="P31" s="103">
        <v>1068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3256</v>
      </c>
      <c r="W31" s="103">
        <v>3256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51</v>
      </c>
      <c r="AG31" s="103">
        <v>51</v>
      </c>
      <c r="AH31" s="103">
        <v>0</v>
      </c>
      <c r="AI31" s="103">
        <v>0</v>
      </c>
      <c r="AJ31" s="103">
        <f>SUM(AK31:AS31)</f>
        <v>51</v>
      </c>
      <c r="AK31" s="103">
        <v>0</v>
      </c>
      <c r="AL31" s="103">
        <v>0</v>
      </c>
      <c r="AM31" s="103">
        <v>51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3</v>
      </c>
      <c r="AU31" s="103">
        <v>0</v>
      </c>
      <c r="AV31" s="103">
        <v>0</v>
      </c>
      <c r="AW31" s="103">
        <v>3</v>
      </c>
      <c r="AX31" s="103">
        <v>0</v>
      </c>
      <c r="AY31" s="103">
        <v>0</v>
      </c>
      <c r="AZ31" s="103">
        <f>SUM(BA31:BC31)</f>
        <v>55</v>
      </c>
      <c r="BA31" s="103">
        <v>55</v>
      </c>
      <c r="BB31" s="103">
        <v>0</v>
      </c>
      <c r="BC31" s="103">
        <v>0</v>
      </c>
    </row>
    <row r="32" spans="1:55" s="105" customFormat="1" ht="13.5" customHeight="1">
      <c r="A32" s="115" t="s">
        <v>39</v>
      </c>
      <c r="B32" s="113" t="s">
        <v>304</v>
      </c>
      <c r="C32" s="101" t="s">
        <v>305</v>
      </c>
      <c r="D32" s="103">
        <f>SUM(E32,+H32,+K32)</f>
        <v>1140</v>
      </c>
      <c r="E32" s="103">
        <f>SUM(F32:G32)</f>
        <v>0</v>
      </c>
      <c r="F32" s="103">
        <v>0</v>
      </c>
      <c r="G32" s="103">
        <v>0</v>
      </c>
      <c r="H32" s="103">
        <f>SUM(I32:J32)</f>
        <v>44</v>
      </c>
      <c r="I32" s="103">
        <v>44</v>
      </c>
      <c r="J32" s="103">
        <v>0</v>
      </c>
      <c r="K32" s="103">
        <f>SUM(L32:M32)</f>
        <v>1096</v>
      </c>
      <c r="L32" s="103">
        <v>0</v>
      </c>
      <c r="M32" s="103">
        <v>1096</v>
      </c>
      <c r="N32" s="103">
        <f>SUM(O32,+V32,+AC32)</f>
        <v>1140</v>
      </c>
      <c r="O32" s="103">
        <f>SUM(P32:U32)</f>
        <v>44</v>
      </c>
      <c r="P32" s="103">
        <v>44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1096</v>
      </c>
      <c r="W32" s="103">
        <v>1096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39</v>
      </c>
      <c r="B33" s="113" t="s">
        <v>306</v>
      </c>
      <c r="C33" s="101" t="s">
        <v>307</v>
      </c>
      <c r="D33" s="103">
        <f>SUM(E33,+H33,+K33)</f>
        <v>4270</v>
      </c>
      <c r="E33" s="103">
        <f>SUM(F33:G33)</f>
        <v>0</v>
      </c>
      <c r="F33" s="103">
        <v>0</v>
      </c>
      <c r="G33" s="103">
        <v>0</v>
      </c>
      <c r="H33" s="103">
        <f>SUM(I33:J33)</f>
        <v>235</v>
      </c>
      <c r="I33" s="103">
        <v>235</v>
      </c>
      <c r="J33" s="103">
        <v>0</v>
      </c>
      <c r="K33" s="103">
        <f>SUM(L33:M33)</f>
        <v>4035</v>
      </c>
      <c r="L33" s="103">
        <v>326</v>
      </c>
      <c r="M33" s="103">
        <v>3709</v>
      </c>
      <c r="N33" s="103">
        <f>SUM(O33,+V33,+AC33)</f>
        <v>4270</v>
      </c>
      <c r="O33" s="103">
        <f>SUM(P33:U33)</f>
        <v>561</v>
      </c>
      <c r="P33" s="103">
        <v>561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3709</v>
      </c>
      <c r="W33" s="103">
        <v>3709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22</v>
      </c>
      <c r="AG33" s="103">
        <v>22</v>
      </c>
      <c r="AH33" s="103">
        <v>0</v>
      </c>
      <c r="AI33" s="103">
        <v>0</v>
      </c>
      <c r="AJ33" s="103">
        <f>SUM(AK33:AS33)</f>
        <v>22</v>
      </c>
      <c r="AK33" s="103">
        <v>0</v>
      </c>
      <c r="AL33" s="103">
        <v>0</v>
      </c>
      <c r="AM33" s="103">
        <v>22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39</v>
      </c>
      <c r="B34" s="113" t="s">
        <v>308</v>
      </c>
      <c r="C34" s="101" t="s">
        <v>309</v>
      </c>
      <c r="D34" s="103">
        <f>SUM(E34,+H34,+K34)</f>
        <v>2120</v>
      </c>
      <c r="E34" s="103">
        <f>SUM(F34:G34)</f>
        <v>0</v>
      </c>
      <c r="F34" s="103">
        <v>0</v>
      </c>
      <c r="G34" s="103">
        <v>0</v>
      </c>
      <c r="H34" s="103">
        <f>SUM(I34:J34)</f>
        <v>1186</v>
      </c>
      <c r="I34" s="103">
        <v>1186</v>
      </c>
      <c r="J34" s="103">
        <v>0</v>
      </c>
      <c r="K34" s="103">
        <f>SUM(L34:M34)</f>
        <v>934</v>
      </c>
      <c r="L34" s="103">
        <v>0</v>
      </c>
      <c r="M34" s="103">
        <v>934</v>
      </c>
      <c r="N34" s="103">
        <f>SUM(O34,+V34,+AC34)</f>
        <v>2120</v>
      </c>
      <c r="O34" s="103">
        <f>SUM(P34:U34)</f>
        <v>1186</v>
      </c>
      <c r="P34" s="103">
        <v>1186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934</v>
      </c>
      <c r="W34" s="103">
        <v>934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65</v>
      </c>
      <c r="AG34" s="103">
        <v>65</v>
      </c>
      <c r="AH34" s="103">
        <v>0</v>
      </c>
      <c r="AI34" s="103">
        <v>0</v>
      </c>
      <c r="AJ34" s="103">
        <f>SUM(AK34:AS34)</f>
        <v>65</v>
      </c>
      <c r="AK34" s="103">
        <v>0</v>
      </c>
      <c r="AL34" s="103">
        <v>0</v>
      </c>
      <c r="AM34" s="103">
        <v>6</v>
      </c>
      <c r="AN34" s="103">
        <v>59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39</v>
      </c>
      <c r="B35" s="113" t="s">
        <v>310</v>
      </c>
      <c r="C35" s="101" t="s">
        <v>311</v>
      </c>
      <c r="D35" s="103">
        <f>SUM(E35,+H35,+K35)</f>
        <v>2685</v>
      </c>
      <c r="E35" s="103">
        <f>SUM(F35:G35)</f>
        <v>0</v>
      </c>
      <c r="F35" s="103">
        <v>0</v>
      </c>
      <c r="G35" s="103">
        <v>0</v>
      </c>
      <c r="H35" s="103">
        <f>SUM(I35:J35)</f>
        <v>2685</v>
      </c>
      <c r="I35" s="103">
        <v>55</v>
      </c>
      <c r="J35" s="103">
        <v>2630</v>
      </c>
      <c r="K35" s="103">
        <f>SUM(L35:M35)</f>
        <v>0</v>
      </c>
      <c r="L35" s="103">
        <v>0</v>
      </c>
      <c r="M35" s="103">
        <v>0</v>
      </c>
      <c r="N35" s="103">
        <f>SUM(O35,+V35,+AC35)</f>
        <v>2685</v>
      </c>
      <c r="O35" s="103">
        <f>SUM(P35:U35)</f>
        <v>55</v>
      </c>
      <c r="P35" s="103">
        <v>55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2630</v>
      </c>
      <c r="W35" s="103">
        <v>2630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187</v>
      </c>
      <c r="AG35" s="103">
        <v>187</v>
      </c>
      <c r="AH35" s="103">
        <v>0</v>
      </c>
      <c r="AI35" s="103">
        <v>0</v>
      </c>
      <c r="AJ35" s="103">
        <f>SUM(AK35:AS35)</f>
        <v>187</v>
      </c>
      <c r="AK35" s="103">
        <v>0</v>
      </c>
      <c r="AL35" s="103">
        <v>0</v>
      </c>
      <c r="AM35" s="103">
        <v>187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39</v>
      </c>
      <c r="B36" s="113" t="s">
        <v>312</v>
      </c>
      <c r="C36" s="101" t="s">
        <v>313</v>
      </c>
      <c r="D36" s="103">
        <f>SUM(E36,+H36,+K36)</f>
        <v>4218</v>
      </c>
      <c r="E36" s="103">
        <f>SUM(F36:G36)</f>
        <v>2730</v>
      </c>
      <c r="F36" s="103">
        <v>2730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1488</v>
      </c>
      <c r="L36" s="103">
        <v>529</v>
      </c>
      <c r="M36" s="103">
        <v>959</v>
      </c>
      <c r="N36" s="103">
        <f>SUM(O36,+V36,+AC36)</f>
        <v>4218</v>
      </c>
      <c r="O36" s="103">
        <f>SUM(P36:U36)</f>
        <v>3259</v>
      </c>
      <c r="P36" s="103">
        <v>529</v>
      </c>
      <c r="Q36" s="103">
        <v>0</v>
      </c>
      <c r="R36" s="103">
        <v>0</v>
      </c>
      <c r="S36" s="103">
        <v>2730</v>
      </c>
      <c r="T36" s="103">
        <v>0</v>
      </c>
      <c r="U36" s="103">
        <v>0</v>
      </c>
      <c r="V36" s="103">
        <f>SUM(W36:AB36)</f>
        <v>959</v>
      </c>
      <c r="W36" s="103">
        <v>959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39</v>
      </c>
      <c r="B37" s="113" t="s">
        <v>314</v>
      </c>
      <c r="C37" s="101" t="s">
        <v>315</v>
      </c>
      <c r="D37" s="103">
        <f>SUM(E37,+H37,+K37)</f>
        <v>9</v>
      </c>
      <c r="E37" s="103">
        <f>SUM(F37:G37)</f>
        <v>9</v>
      </c>
      <c r="F37" s="103">
        <v>0</v>
      </c>
      <c r="G37" s="103">
        <v>9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9</v>
      </c>
      <c r="O37" s="103">
        <f>SUM(P37:U37)</f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</v>
      </c>
      <c r="W37" s="103">
        <v>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9</v>
      </c>
      <c r="AG37" s="103">
        <v>9</v>
      </c>
      <c r="AH37" s="103">
        <v>0</v>
      </c>
      <c r="AI37" s="103">
        <v>0</v>
      </c>
      <c r="AJ37" s="103">
        <f>SUM(AK37:AS37)</f>
        <v>9</v>
      </c>
      <c r="AK37" s="103">
        <v>0</v>
      </c>
      <c r="AL37" s="103">
        <v>0</v>
      </c>
      <c r="AM37" s="103">
        <v>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15100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15204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15205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15208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15216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15217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15218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15222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15223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15224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15225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15226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15227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15307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15342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15361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15385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15405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15461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15482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15504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15581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15586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2021-02-15T08:07:07Z</dcterms:modified>
</cp:coreProperties>
</file>