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2千葉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'災害廃棄物事業経費（歳出）'!$2:$64</definedName>
    <definedName name="_xlnm.Print_Area" localSheetId="2">'災害廃棄物事業経費（歳入）'!$2:$64</definedName>
    <definedName name="_xlnm.Print_Area" localSheetId="0">'災害廃棄物事業経費（市町村）'!$2:$51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組合分担金内訳!$2:$51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J20" i="2" s="1"/>
  <c r="CH64" i="4"/>
  <c r="CG64" i="4"/>
  <c r="BZ64" i="4"/>
  <c r="BU64" i="4"/>
  <c r="BT64" i="4"/>
  <c r="BN64" i="4"/>
  <c r="BM64" i="4"/>
  <c r="CE64" i="4"/>
  <c r="CD64" i="4"/>
  <c r="CC64" i="4"/>
  <c r="CB64" i="4"/>
  <c r="BY64" i="4"/>
  <c r="BX64" i="4"/>
  <c r="BV64" i="4"/>
  <c r="BS64" i="4"/>
  <c r="BL64" i="4"/>
  <c r="BK64" i="4"/>
  <c r="DI20" i="2"/>
  <c r="DH20" i="2"/>
  <c r="DD20" i="2"/>
  <c r="DC20" i="2"/>
  <c r="BZ20" i="2"/>
  <c r="DA20" i="2"/>
  <c r="CX20" i="2"/>
  <c r="BU20" i="2"/>
  <c r="CV20" i="2"/>
  <c r="CU20" i="2"/>
  <c r="CO20" i="2"/>
  <c r="CN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CH63" i="4"/>
  <c r="CG63" i="4"/>
  <c r="BZ63" i="4"/>
  <c r="BU63" i="4"/>
  <c r="BN63" i="4"/>
  <c r="BM63" i="4"/>
  <c r="CE63" i="4"/>
  <c r="CD63" i="4"/>
  <c r="CC63" i="4"/>
  <c r="CB63" i="4"/>
  <c r="BY63" i="4"/>
  <c r="BX63" i="4"/>
  <c r="BV63" i="4"/>
  <c r="BS63" i="4"/>
  <c r="BR63" i="4"/>
  <c r="BL63" i="4"/>
  <c r="BK63" i="4"/>
  <c r="M63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H62" i="4"/>
  <c r="CG62" i="4"/>
  <c r="BZ62" i="4"/>
  <c r="BU62" i="4"/>
  <c r="BT62" i="4"/>
  <c r="BN62" i="4"/>
  <c r="BM62" i="4"/>
  <c r="CE62" i="4"/>
  <c r="CD62" i="4"/>
  <c r="CC62" i="4"/>
  <c r="CB62" i="4"/>
  <c r="BY62" i="4"/>
  <c r="BX62" i="4"/>
  <c r="BV62" i="4"/>
  <c r="BS62" i="4"/>
  <c r="BL62" i="4"/>
  <c r="BK62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61" i="3" s="1"/>
  <c r="CH61" i="4"/>
  <c r="CG61" i="4"/>
  <c r="BZ61" i="4"/>
  <c r="BU61" i="4"/>
  <c r="BT61" i="4"/>
  <c r="BN61" i="4"/>
  <c r="BM61" i="4"/>
  <c r="CE61" i="4"/>
  <c r="CD61" i="4"/>
  <c r="CC61" i="4"/>
  <c r="CB61" i="4"/>
  <c r="BY61" i="4"/>
  <c r="BX61" i="4"/>
  <c r="BV61" i="4"/>
  <c r="BS61" i="4"/>
  <c r="BR61" i="4"/>
  <c r="BL61" i="4"/>
  <c r="BK61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CH60" i="4"/>
  <c r="CG60" i="4"/>
  <c r="BZ60" i="4"/>
  <c r="BU60" i="4"/>
  <c r="BT60" i="4"/>
  <c r="BN60" i="4"/>
  <c r="BM60" i="4"/>
  <c r="CE60" i="4"/>
  <c r="CD60" i="4"/>
  <c r="CC60" i="4"/>
  <c r="CB60" i="4"/>
  <c r="BY60" i="4"/>
  <c r="BX60" i="4"/>
  <c r="BV60" i="4"/>
  <c r="BS60" i="4"/>
  <c r="BR60" i="4"/>
  <c r="BL60" i="4"/>
  <c r="BK60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M59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D14" i="6"/>
  <c r="E14" i="6"/>
  <c r="CH58" i="4"/>
  <c r="CG58" i="4"/>
  <c r="BZ58" i="4"/>
  <c r="BU58" i="4"/>
  <c r="BN58" i="4"/>
  <c r="BM58" i="4"/>
  <c r="CE58" i="4"/>
  <c r="CD58" i="4"/>
  <c r="CC58" i="4"/>
  <c r="CB58" i="4"/>
  <c r="BY58" i="4"/>
  <c r="BX58" i="4"/>
  <c r="BV58" i="4"/>
  <c r="BS58" i="4"/>
  <c r="BR58" i="4"/>
  <c r="BL58" i="4"/>
  <c r="BK58" i="4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S14" i="2"/>
  <c r="AN14" i="2"/>
  <c r="CL14" i="2"/>
  <c r="AF14" i="2"/>
  <c r="AE14" i="2" s="1"/>
  <c r="N14" i="2"/>
  <c r="E14" i="2"/>
  <c r="E13" i="6"/>
  <c r="D13" i="6"/>
  <c r="J57" i="3" s="1"/>
  <c r="CH57" i="4"/>
  <c r="CG57" i="4"/>
  <c r="BZ57" i="4"/>
  <c r="BU57" i="4"/>
  <c r="BN57" i="4"/>
  <c r="BM57" i="4"/>
  <c r="CE57" i="4"/>
  <c r="CD57" i="4"/>
  <c r="CC57" i="4"/>
  <c r="CB57" i="4"/>
  <c r="BY57" i="4"/>
  <c r="BX57" i="4"/>
  <c r="BV57" i="4"/>
  <c r="BS57" i="4"/>
  <c r="BR57" i="4"/>
  <c r="BL57" i="4"/>
  <c r="BK57" i="4"/>
  <c r="CZ13" i="2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H56" i="4"/>
  <c r="CG56" i="4"/>
  <c r="BZ56" i="4"/>
  <c r="BU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L12" i="2"/>
  <c r="AF12" i="2"/>
  <c r="AE12" i="2" s="1"/>
  <c r="N12" i="2"/>
  <c r="E12" i="2"/>
  <c r="E11" i="6"/>
  <c r="D11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M55" i="3"/>
  <c r="D55" i="3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D11" i="2" s="1"/>
  <c r="E10" i="6"/>
  <c r="D10" i="6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V54" i="4"/>
  <c r="BS54" i="4"/>
  <c r="BL54" i="4"/>
  <c r="BK54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53" i="4"/>
  <c r="CG53" i="4"/>
  <c r="BZ53" i="4"/>
  <c r="BU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BJ53" i="4"/>
  <c r="D53" i="3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AM9" i="2" s="1"/>
  <c r="CM9" i="2"/>
  <c r="CL9" i="2"/>
  <c r="AF9" i="2"/>
  <c r="AE9" i="2" s="1"/>
  <c r="N9" i="2"/>
  <c r="E9" i="2"/>
  <c r="E8" i="6"/>
  <c r="D8" i="6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51" i="5"/>
  <c r="BB51" i="5"/>
  <c r="AW51" i="5"/>
  <c r="AT51" i="5"/>
  <c r="AO51" i="5"/>
  <c r="AL51" i="5"/>
  <c r="AG51" i="5"/>
  <c r="Q51" i="5"/>
  <c r="N51" i="5"/>
  <c r="D51" i="5"/>
  <c r="G51" i="5"/>
  <c r="CB51" i="4"/>
  <c r="CE51" i="4"/>
  <c r="BZ51" i="4"/>
  <c r="BY51" i="4"/>
  <c r="BT51" i="4"/>
  <c r="BS51" i="4"/>
  <c r="BN51" i="4"/>
  <c r="BM51" i="4"/>
  <c r="CH51" i="4"/>
  <c r="CG51" i="4"/>
  <c r="CD51" i="4"/>
  <c r="CC51" i="4"/>
  <c r="BX51" i="4"/>
  <c r="BW51" i="4"/>
  <c r="BV51" i="4"/>
  <c r="BU51" i="4"/>
  <c r="BR51" i="4"/>
  <c r="BQ51" i="4"/>
  <c r="BL51" i="4"/>
  <c r="BK51" i="4"/>
  <c r="BJ51" i="4"/>
  <c r="M51" i="3"/>
  <c r="DH51" i="1"/>
  <c r="DA51" i="1"/>
  <c r="CV51" i="1"/>
  <c r="CU51" i="1"/>
  <c r="CO51" i="1"/>
  <c r="DF51" i="1"/>
  <c r="BZ51" i="1"/>
  <c r="CZ51" i="1"/>
  <c r="CY51" i="1"/>
  <c r="CT51" i="1"/>
  <c r="BP51" i="1"/>
  <c r="CN51" i="1"/>
  <c r="BH51" i="1"/>
  <c r="DI51" i="1"/>
  <c r="DD51" i="1"/>
  <c r="DC51" i="1"/>
  <c r="CX51" i="1"/>
  <c r="AS51" i="1"/>
  <c r="AN51" i="1"/>
  <c r="CL51" i="1"/>
  <c r="CK51" i="1"/>
  <c r="E51" i="1"/>
  <c r="BE50" i="5"/>
  <c r="BB50" i="5"/>
  <c r="AW50" i="5"/>
  <c r="AT50" i="5"/>
  <c r="AO50" i="5"/>
  <c r="AL50" i="5"/>
  <c r="AG50" i="5"/>
  <c r="H50" i="5"/>
  <c r="Q50" i="5"/>
  <c r="N50" i="5"/>
  <c r="D50" i="5"/>
  <c r="G50" i="5"/>
  <c r="CE50" i="4"/>
  <c r="BZ50" i="4"/>
  <c r="BY50" i="4"/>
  <c r="BT50" i="4"/>
  <c r="BS50" i="4"/>
  <c r="BN50" i="4"/>
  <c r="BM50" i="4"/>
  <c r="CH50" i="4"/>
  <c r="CG50" i="4"/>
  <c r="CD50" i="4"/>
  <c r="CC50" i="4"/>
  <c r="CB50" i="4"/>
  <c r="BX50" i="4"/>
  <c r="BW50" i="4"/>
  <c r="BU50" i="4"/>
  <c r="BL50" i="4"/>
  <c r="BK50" i="4"/>
  <c r="BJ50" i="4"/>
  <c r="M50" i="3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N50" i="1"/>
  <c r="E50" i="1"/>
  <c r="BE49" i="5"/>
  <c r="BB49" i="5"/>
  <c r="AW49" i="5"/>
  <c r="AT49" i="5"/>
  <c r="AO49" i="5"/>
  <c r="AL49" i="5"/>
  <c r="AG49" i="5"/>
  <c r="H49" i="5"/>
  <c r="Q49" i="5"/>
  <c r="N49" i="5"/>
  <c r="D49" i="5"/>
  <c r="G49" i="5"/>
  <c r="AM49" i="4" s="1"/>
  <c r="E49" i="5"/>
  <c r="AB49" i="4" s="1"/>
  <c r="BZ49" i="4"/>
  <c r="BT49" i="4"/>
  <c r="BN49" i="4"/>
  <c r="CE49" i="4"/>
  <c r="BY49" i="4"/>
  <c r="BS49" i="4"/>
  <c r="BM49" i="4"/>
  <c r="CH49" i="4"/>
  <c r="CG49" i="4"/>
  <c r="CD49" i="4"/>
  <c r="CC49" i="4"/>
  <c r="CB49" i="4"/>
  <c r="BX49" i="4"/>
  <c r="BW49" i="4"/>
  <c r="BU49" i="4"/>
  <c r="BR49" i="4"/>
  <c r="BQ49" i="4"/>
  <c r="BL49" i="4"/>
  <c r="BK49" i="4"/>
  <c r="BJ49" i="4"/>
  <c r="M49" i="3"/>
  <c r="DA49" i="1"/>
  <c r="CU49" i="1"/>
  <c r="CO49" i="1"/>
  <c r="DF49" i="1"/>
  <c r="DE49" i="1"/>
  <c r="DD49" i="1"/>
  <c r="CZ49" i="1"/>
  <c r="CY49" i="1"/>
  <c r="CX49" i="1"/>
  <c r="CT49" i="1"/>
  <c r="BP49" i="1"/>
  <c r="CN49" i="1"/>
  <c r="CM49" i="1"/>
  <c r="CL49" i="1"/>
  <c r="DI49" i="1"/>
  <c r="DH49" i="1"/>
  <c r="DC49" i="1"/>
  <c r="AS49" i="1"/>
  <c r="CV49" i="1"/>
  <c r="AN49" i="1"/>
  <c r="CK49" i="1"/>
  <c r="E49" i="1"/>
  <c r="BE48" i="5"/>
  <c r="BB48" i="5"/>
  <c r="AW48" i="5"/>
  <c r="AT48" i="5"/>
  <c r="AO48" i="5"/>
  <c r="AL48" i="5"/>
  <c r="AG48" i="5"/>
  <c r="H48" i="5"/>
  <c r="Q48" i="5"/>
  <c r="N48" i="5"/>
  <c r="D48" i="5"/>
  <c r="G48" i="5"/>
  <c r="AM48" i="4" s="1"/>
  <c r="E48" i="5"/>
  <c r="AB48" i="4" s="1"/>
  <c r="BZ48" i="4"/>
  <c r="BT48" i="4"/>
  <c r="BN48" i="4"/>
  <c r="CE48" i="4"/>
  <c r="BY48" i="4"/>
  <c r="BS48" i="4"/>
  <c r="BM48" i="4"/>
  <c r="CH48" i="4"/>
  <c r="CG48" i="4"/>
  <c r="CD48" i="4"/>
  <c r="CC48" i="4"/>
  <c r="CB48" i="4"/>
  <c r="BX48" i="4"/>
  <c r="BW48" i="4"/>
  <c r="BU48" i="4"/>
  <c r="BR48" i="4"/>
  <c r="BQ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N48" i="1"/>
  <c r="E48" i="1"/>
  <c r="BE47" i="5"/>
  <c r="BB47" i="5"/>
  <c r="AW47" i="5"/>
  <c r="AT47" i="5"/>
  <c r="AO47" i="5"/>
  <c r="AL47" i="5"/>
  <c r="AG47" i="5"/>
  <c r="Q47" i="5"/>
  <c r="N47" i="5"/>
  <c r="D47" i="5"/>
  <c r="G47" i="5"/>
  <c r="E47" i="5"/>
  <c r="AB47" i="4" s="1"/>
  <c r="CD47" i="4"/>
  <c r="BX47" i="4"/>
  <c r="BR47" i="4"/>
  <c r="BL47" i="4"/>
  <c r="CG47" i="4"/>
  <c r="BU47" i="4"/>
  <c r="CH47" i="4"/>
  <c r="CE47" i="4"/>
  <c r="CC47" i="4"/>
  <c r="CB47" i="4"/>
  <c r="BZ47" i="4"/>
  <c r="BY47" i="4"/>
  <c r="BW47" i="4"/>
  <c r="BV47" i="4"/>
  <c r="BT47" i="4"/>
  <c r="BS47" i="4"/>
  <c r="BN47" i="4"/>
  <c r="BM47" i="4"/>
  <c r="BK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BC46" i="1" s="1"/>
  <c r="CE46" i="4"/>
  <c r="BZ46" i="4"/>
  <c r="BY46" i="4"/>
  <c r="BT46" i="4"/>
  <c r="BS46" i="4"/>
  <c r="BN46" i="4"/>
  <c r="BM46" i="4"/>
  <c r="CH46" i="4"/>
  <c r="CG46" i="4"/>
  <c r="CD46" i="4"/>
  <c r="CC46" i="4"/>
  <c r="CB46" i="4"/>
  <c r="BX46" i="4"/>
  <c r="BW46" i="4"/>
  <c r="BU46" i="4"/>
  <c r="BR46" i="4"/>
  <c r="BL46" i="4"/>
  <c r="BK46" i="4"/>
  <c r="BJ46" i="4"/>
  <c r="M46" i="3"/>
  <c r="DF46" i="1"/>
  <c r="DA46" i="1"/>
  <c r="CZ46" i="1"/>
  <c r="CU46" i="1"/>
  <c r="CT46" i="1"/>
  <c r="CO46" i="1"/>
  <c r="CN46" i="1"/>
  <c r="DH46" i="1"/>
  <c r="DE46" i="1"/>
  <c r="DD46" i="1"/>
  <c r="CY46" i="1"/>
  <c r="CX46" i="1"/>
  <c r="CV46" i="1"/>
  <c r="BP46" i="1"/>
  <c r="BN46" i="1"/>
  <c r="CM46" i="1"/>
  <c r="CL46" i="1"/>
  <c r="DI46" i="1"/>
  <c r="DC46" i="1"/>
  <c r="AS46" i="1"/>
  <c r="AN46" i="1"/>
  <c r="CK46" i="1"/>
  <c r="E46" i="1"/>
  <c r="BE45" i="5"/>
  <c r="BB45" i="5"/>
  <c r="AW45" i="5"/>
  <c r="AT45" i="5"/>
  <c r="AO45" i="5"/>
  <c r="AL45" i="5"/>
  <c r="AG45" i="5"/>
  <c r="Q45" i="5"/>
  <c r="N45" i="5"/>
  <c r="D45" i="5"/>
  <c r="G45" i="5"/>
  <c r="BN45" i="1" s="1"/>
  <c r="E45" i="5"/>
  <c r="BC45" i="1" s="1"/>
  <c r="BZ45" i="4"/>
  <c r="BY45" i="4"/>
  <c r="BT45" i="4"/>
  <c r="BS45" i="4"/>
  <c r="BN45" i="4"/>
  <c r="BM45" i="4"/>
  <c r="CH45" i="4"/>
  <c r="CG45" i="4"/>
  <c r="CE45" i="4"/>
  <c r="CD45" i="4"/>
  <c r="CC45" i="4"/>
  <c r="CB45" i="4"/>
  <c r="BX45" i="4"/>
  <c r="BW45" i="4"/>
  <c r="BU45" i="4"/>
  <c r="BR45" i="4"/>
  <c r="BL45" i="4"/>
  <c r="BK45" i="4"/>
  <c r="BJ45" i="4"/>
  <c r="M45" i="3"/>
  <c r="DA45" i="1"/>
  <c r="CU45" i="1"/>
  <c r="CO45" i="1"/>
  <c r="DI45" i="1"/>
  <c r="DF45" i="1"/>
  <c r="DE45" i="1"/>
  <c r="DD45" i="1"/>
  <c r="DC45" i="1"/>
  <c r="CZ45" i="1"/>
  <c r="CY45" i="1"/>
  <c r="CX45" i="1"/>
  <c r="CT45" i="1"/>
  <c r="BP45" i="1"/>
  <c r="CN45" i="1"/>
  <c r="CM45" i="1"/>
  <c r="CL45" i="1"/>
  <c r="CK45" i="1"/>
  <c r="DH45" i="1"/>
  <c r="AX45" i="1"/>
  <c r="AS45" i="1"/>
  <c r="CV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H44" i="5"/>
  <c r="G44" i="5"/>
  <c r="Q44" i="5"/>
  <c r="N44" i="5"/>
  <c r="D44" i="5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M44" i="3"/>
  <c r="DF44" i="1"/>
  <c r="CZ44" i="1"/>
  <c r="CT44" i="1"/>
  <c r="CN44" i="1"/>
  <c r="DH44" i="1"/>
  <c r="DE44" i="1"/>
  <c r="DD44" i="1"/>
  <c r="DA44" i="1"/>
  <c r="CY44" i="1"/>
  <c r="CX44" i="1"/>
  <c r="CV44" i="1"/>
  <c r="CU44" i="1"/>
  <c r="CS44" i="1"/>
  <c r="BP44" i="1"/>
  <c r="CO44" i="1"/>
  <c r="CM44" i="1"/>
  <c r="CL44" i="1"/>
  <c r="DI44" i="1"/>
  <c r="DC44" i="1"/>
  <c r="AX44" i="1"/>
  <c r="AS44" i="1"/>
  <c r="AN44" i="1"/>
  <c r="CK44" i="1"/>
  <c r="AF44" i="1"/>
  <c r="AE44" i="1" s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E43" i="5"/>
  <c r="BC43" i="1" s="1"/>
  <c r="CG43" i="4"/>
  <c r="BU43" i="4"/>
  <c r="BZ43" i="4"/>
  <c r="BT43" i="4"/>
  <c r="BN43" i="4"/>
  <c r="CH43" i="4"/>
  <c r="CE43" i="4"/>
  <c r="CD43" i="4"/>
  <c r="CC43" i="4"/>
  <c r="CB43" i="4"/>
  <c r="BY43" i="4"/>
  <c r="BX43" i="4"/>
  <c r="BW43" i="4"/>
  <c r="BS43" i="4"/>
  <c r="BR43" i="4"/>
  <c r="BQ43" i="4"/>
  <c r="BM43" i="4"/>
  <c r="BL43" i="4"/>
  <c r="BK43" i="4"/>
  <c r="BJ43" i="4"/>
  <c r="M43" i="3"/>
  <c r="DH43" i="1"/>
  <c r="DC43" i="1"/>
  <c r="CV43" i="1"/>
  <c r="DF43" i="1"/>
  <c r="DE43" i="1"/>
  <c r="DD43" i="1"/>
  <c r="DA43" i="1"/>
  <c r="CZ43" i="1"/>
  <c r="CY43" i="1"/>
  <c r="CX43" i="1"/>
  <c r="CU43" i="1"/>
  <c r="CT43" i="1"/>
  <c r="CS43" i="1"/>
  <c r="CO43" i="1"/>
  <c r="CN43" i="1"/>
  <c r="CM43" i="1"/>
  <c r="CL43" i="1"/>
  <c r="DI43" i="1"/>
  <c r="AX43" i="1"/>
  <c r="AS43" i="1"/>
  <c r="AN43" i="1"/>
  <c r="AF43" i="1"/>
  <c r="AE43" i="1" s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BN42" i="1" s="1"/>
  <c r="E42" i="5"/>
  <c r="AB42" i="4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BJ42" i="4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Q40" i="5"/>
  <c r="N40" i="5"/>
  <c r="E40" i="5"/>
  <c r="D40" i="5"/>
  <c r="H40" i="5"/>
  <c r="CE40" i="1" s="1"/>
  <c r="G40" i="5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Q39" i="5"/>
  <c r="E39" i="5"/>
  <c r="D39" i="5"/>
  <c r="G39" i="5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BN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Q38" i="5"/>
  <c r="N38" i="5"/>
  <c r="D38" i="5"/>
  <c r="H38" i="5"/>
  <c r="BD38" i="4" s="1"/>
  <c r="G38" i="5"/>
  <c r="CH38" i="4"/>
  <c r="CG38" i="4"/>
  <c r="BU38" i="4"/>
  <c r="CE38" i="4"/>
  <c r="CD38" i="4"/>
  <c r="CC38" i="4"/>
  <c r="CA38" i="4"/>
  <c r="BZ38" i="4"/>
  <c r="BY38" i="4"/>
  <c r="BX38" i="4"/>
  <c r="BW38" i="4"/>
  <c r="BT38" i="4"/>
  <c r="BS38" i="4"/>
  <c r="BN38" i="4"/>
  <c r="BM38" i="4"/>
  <c r="BL38" i="4"/>
  <c r="BK38" i="4"/>
  <c r="M38" i="3"/>
  <c r="DA38" i="1"/>
  <c r="CU38" i="1"/>
  <c r="CO38" i="1"/>
  <c r="DF38" i="1"/>
  <c r="DE38" i="1"/>
  <c r="DD38" i="1"/>
  <c r="CZ38" i="1"/>
  <c r="CY38" i="1"/>
  <c r="CX38" i="1"/>
  <c r="CT38" i="1"/>
  <c r="BP38" i="1"/>
  <c r="CN38" i="1"/>
  <c r="CM38" i="1"/>
  <c r="CL38" i="1"/>
  <c r="DI38" i="1"/>
  <c r="DH38" i="1"/>
  <c r="DC38" i="1"/>
  <c r="AS38" i="1"/>
  <c r="CV38" i="1"/>
  <c r="AN38" i="1"/>
  <c r="CK38" i="1"/>
  <c r="E38" i="1"/>
  <c r="BE37" i="5"/>
  <c r="BB37" i="5"/>
  <c r="AW37" i="5"/>
  <c r="AT37" i="5"/>
  <c r="AO37" i="5"/>
  <c r="AL37" i="5"/>
  <c r="AG37" i="5"/>
  <c r="G37" i="5"/>
  <c r="H37" i="5"/>
  <c r="Q37" i="5"/>
  <c r="E37" i="5"/>
  <c r="D37" i="5"/>
  <c r="BZ37" i="4"/>
  <c r="BY37" i="4"/>
  <c r="BT37" i="4"/>
  <c r="BS37" i="4"/>
  <c r="BN37" i="4"/>
  <c r="BM37" i="4"/>
  <c r="CE37" i="4"/>
  <c r="CH37" i="4"/>
  <c r="CG37" i="4"/>
  <c r="CD37" i="4"/>
  <c r="CC37" i="4"/>
  <c r="CA37" i="4"/>
  <c r="BX37" i="4"/>
  <c r="BW37" i="4"/>
  <c r="BV37" i="4"/>
  <c r="BR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T35" i="4"/>
  <c r="BS35" i="4"/>
  <c r="BN35" i="4"/>
  <c r="BM35" i="4"/>
  <c r="CE35" i="4"/>
  <c r="BY35" i="4"/>
  <c r="CH35" i="4"/>
  <c r="CG35" i="4"/>
  <c r="CD35" i="4"/>
  <c r="CC35" i="4"/>
  <c r="CA35" i="4"/>
  <c r="BX35" i="4"/>
  <c r="BW35" i="4"/>
  <c r="BU35" i="4"/>
  <c r="BR35" i="4"/>
  <c r="BL35" i="4"/>
  <c r="BK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G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M34" i="3"/>
  <c r="D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A33" i="4"/>
  <c r="BX33" i="4"/>
  <c r="BW33" i="4"/>
  <c r="BV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H32" i="4"/>
  <c r="CG32" i="4"/>
  <c r="CE32" i="4"/>
  <c r="CD32" i="4"/>
  <c r="CC32" i="4"/>
  <c r="CB32" i="4"/>
  <c r="BY32" i="4"/>
  <c r="BX32" i="4"/>
  <c r="BW32" i="4"/>
  <c r="BU32" i="4"/>
  <c r="BS32" i="4"/>
  <c r="BR32" i="4"/>
  <c r="BM32" i="4"/>
  <c r="BL32" i="4"/>
  <c r="BK32" i="4"/>
  <c r="BJ32" i="4"/>
  <c r="M32" i="3"/>
  <c r="DH32" i="1"/>
  <c r="CV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U31" i="4"/>
  <c r="BR31" i="4"/>
  <c r="BL31" i="4"/>
  <c r="BK31" i="4"/>
  <c r="BJ31" i="4"/>
  <c r="M31" i="3"/>
  <c r="DF31" i="1"/>
  <c r="DE31" i="1"/>
  <c r="BZ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Q30" i="4"/>
  <c r="BL30" i="4"/>
  <c r="BK30" i="4"/>
  <c r="BJ30" i="4"/>
  <c r="DI30" i="1"/>
  <c r="DH30" i="1"/>
  <c r="DF30" i="1"/>
  <c r="DE30" i="1"/>
  <c r="BZ30" i="1"/>
  <c r="CZ30" i="1"/>
  <c r="CY30" i="1"/>
  <c r="CV30" i="1"/>
  <c r="CT30" i="1"/>
  <c r="BP30" i="1"/>
  <c r="CN30" i="1"/>
  <c r="CM30" i="1"/>
  <c r="BH30" i="1"/>
  <c r="DD30" i="1"/>
  <c r="AX30" i="1"/>
  <c r="DA30" i="1"/>
  <c r="CX30" i="1"/>
  <c r="AS30" i="1"/>
  <c r="CU30" i="1"/>
  <c r="AN30" i="1"/>
  <c r="CO30" i="1"/>
  <c r="CL30" i="1"/>
  <c r="AF30" i="1"/>
  <c r="AE30" i="1" s="1"/>
  <c r="N30" i="1"/>
  <c r="M30" i="1" s="1"/>
  <c r="BE29" i="5"/>
  <c r="BB29" i="5"/>
  <c r="AW29" i="5"/>
  <c r="AT29" i="5"/>
  <c r="AO29" i="5"/>
  <c r="AL29" i="5"/>
  <c r="AG29" i="5"/>
  <c r="Q29" i="5"/>
  <c r="E29" i="5"/>
  <c r="D29" i="5"/>
  <c r="G29" i="5"/>
  <c r="BN29" i="1" s="1"/>
  <c r="BZ29" i="4"/>
  <c r="BT29" i="4"/>
  <c r="BN29" i="4"/>
  <c r="CE29" i="4"/>
  <c r="BY29" i="4"/>
  <c r="BS29" i="4"/>
  <c r="AM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M29" i="3"/>
  <c r="DF29" i="1"/>
  <c r="CZ29" i="1"/>
  <c r="CT29" i="1"/>
  <c r="CN29" i="1"/>
  <c r="DH29" i="1"/>
  <c r="DE29" i="1"/>
  <c r="DD29" i="1"/>
  <c r="DA29" i="1"/>
  <c r="CY29" i="1"/>
  <c r="CX29" i="1"/>
  <c r="CV29" i="1"/>
  <c r="CU29" i="1"/>
  <c r="CS29" i="1"/>
  <c r="BP29" i="1"/>
  <c r="CO29" i="1"/>
  <c r="CM29" i="1"/>
  <c r="CL29" i="1"/>
  <c r="DI29" i="1"/>
  <c r="DC29" i="1"/>
  <c r="AX29" i="1"/>
  <c r="AS29" i="1"/>
  <c r="AN29" i="1"/>
  <c r="CK29" i="1"/>
  <c r="AF29" i="1"/>
  <c r="AE29" i="1" s="1"/>
  <c r="E29" i="1"/>
  <c r="BE28" i="5"/>
  <c r="BB28" i="5"/>
  <c r="AW28" i="5"/>
  <c r="AT28" i="5"/>
  <c r="AO28" i="5"/>
  <c r="AL28" i="5"/>
  <c r="AG28" i="5"/>
  <c r="Q28" i="5"/>
  <c r="N28" i="5"/>
  <c r="D28" i="5"/>
  <c r="H28" i="5"/>
  <c r="BD28" i="4" s="1"/>
  <c r="G28" i="5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M28" i="3"/>
  <c r="DA28" i="1"/>
  <c r="CU28" i="1"/>
  <c r="CO28" i="1"/>
  <c r="CE28" i="1"/>
  <c r="DF28" i="1"/>
  <c r="DE28" i="1"/>
  <c r="DD28" i="1"/>
  <c r="CZ28" i="1"/>
  <c r="CY28" i="1"/>
  <c r="BU28" i="1"/>
  <c r="CT28" i="1"/>
  <c r="BP28" i="1"/>
  <c r="CN28" i="1"/>
  <c r="CM28" i="1"/>
  <c r="CL28" i="1"/>
  <c r="DI28" i="1"/>
  <c r="DH28" i="1"/>
  <c r="DC28" i="1"/>
  <c r="AS28" i="1"/>
  <c r="CV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Q27" i="5"/>
  <c r="E27" i="5"/>
  <c r="D27" i="5"/>
  <c r="G27" i="5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U27" i="4"/>
  <c r="BR27" i="4"/>
  <c r="BL27" i="4"/>
  <c r="BK27" i="4"/>
  <c r="BJ27" i="4"/>
  <c r="M27" i="3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R26" i="4"/>
  <c r="BL26" i="4"/>
  <c r="BK26" i="4"/>
  <c r="BJ26" i="4"/>
  <c r="DC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CA25" i="4"/>
  <c r="BX25" i="4"/>
  <c r="BW25" i="4"/>
  <c r="BU25" i="4"/>
  <c r="BR25" i="4"/>
  <c r="BL25" i="4"/>
  <c r="BK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D24" i="5"/>
  <c r="G24" i="5"/>
  <c r="CE24" i="4"/>
  <c r="BY24" i="4"/>
  <c r="BS24" i="4"/>
  <c r="BM24" i="4"/>
  <c r="BZ24" i="4"/>
  <c r="BT24" i="4"/>
  <c r="BN24" i="4"/>
  <c r="CH24" i="4"/>
  <c r="CG24" i="4"/>
  <c r="CD24" i="4"/>
  <c r="CC24" i="4"/>
  <c r="CB24" i="4"/>
  <c r="CA24" i="4"/>
  <c r="BX24" i="4"/>
  <c r="BW24" i="4"/>
  <c r="BV24" i="4"/>
  <c r="BU24" i="4"/>
  <c r="BL24" i="4"/>
  <c r="BK24" i="4"/>
  <c r="BJ24" i="4"/>
  <c r="BI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D23" i="3"/>
  <c r="DA23" i="1"/>
  <c r="CV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N22" i="4"/>
  <c r="BM22" i="4"/>
  <c r="CE22" i="4"/>
  <c r="BY22" i="4"/>
  <c r="BS22" i="4"/>
  <c r="CH22" i="4"/>
  <c r="CG22" i="4"/>
  <c r="CD22" i="4"/>
  <c r="CC22" i="4"/>
  <c r="BX22" i="4"/>
  <c r="BW22" i="4"/>
  <c r="BU22" i="4"/>
  <c r="BR22" i="4"/>
  <c r="BL22" i="4"/>
  <c r="BK22" i="4"/>
  <c r="M22" i="3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M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U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V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U17" i="1"/>
  <c r="CT17" i="1"/>
  <c r="CO17" i="1"/>
  <c r="CN17" i="1"/>
  <c r="DE17" i="1"/>
  <c r="DD17" i="1"/>
  <c r="CZ17" i="1"/>
  <c r="CY17" i="1"/>
  <c r="BU17" i="1"/>
  <c r="CW17" i="1" s="1"/>
  <c r="BP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C14" i="4"/>
  <c r="BZ14" i="4"/>
  <c r="BW14" i="4"/>
  <c r="BT14" i="4"/>
  <c r="BN14" i="4"/>
  <c r="BK14" i="4"/>
  <c r="CG14" i="4"/>
  <c r="CD14" i="4"/>
  <c r="BX14" i="4"/>
  <c r="BU14" i="4"/>
  <c r="BL14" i="4"/>
  <c r="CH14" i="4"/>
  <c r="CE14" i="4"/>
  <c r="CB14" i="4"/>
  <c r="BY14" i="4"/>
  <c r="BM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H10" i="5"/>
  <c r="G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CD9" i="4"/>
  <c r="CC9" i="4"/>
  <c r="BX9" i="4"/>
  <c r="BW9" i="4"/>
  <c r="BR9" i="4"/>
  <c r="BL9" i="4"/>
  <c r="BK9" i="4"/>
  <c r="CG9" i="4"/>
  <c r="BU9" i="4"/>
  <c r="CH9" i="4"/>
  <c r="CE9" i="4"/>
  <c r="CB9" i="4"/>
  <c r="BZ9" i="4"/>
  <c r="BY9" i="4"/>
  <c r="BV9" i="4"/>
  <c r="BT9" i="4"/>
  <c r="BN9" i="4"/>
  <c r="BM9" i="4"/>
  <c r="BJ9" i="4"/>
  <c r="M9" i="3"/>
  <c r="DI9" i="1"/>
  <c r="DH9" i="1"/>
  <c r="DC9" i="1"/>
  <c r="CV9" i="1"/>
  <c r="CK9" i="1"/>
  <c r="DF9" i="1"/>
  <c r="DA9" i="1"/>
  <c r="BU9" i="1"/>
  <c r="CU9" i="1"/>
  <c r="CT9" i="1"/>
  <c r="BP9" i="1"/>
  <c r="CO9" i="1"/>
  <c r="BH9" i="1"/>
  <c r="DE9" i="1"/>
  <c r="DD9" i="1"/>
  <c r="AX9" i="1"/>
  <c r="CY9" i="1"/>
  <c r="AS9" i="1"/>
  <c r="CS9" i="1"/>
  <c r="AN9" i="1"/>
  <c r="CM9" i="1"/>
  <c r="CL9" i="1"/>
  <c r="AF9" i="1"/>
  <c r="AE9" i="1" s="1"/>
  <c r="N9" i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CH8" i="4"/>
  <c r="CC8" i="4"/>
  <c r="CB8" i="4"/>
  <c r="BW8" i="4"/>
  <c r="BK8" i="4"/>
  <c r="BJ8" i="4"/>
  <c r="CG8" i="4"/>
  <c r="CE8" i="4"/>
  <c r="CD8" i="4"/>
  <c r="CA8" i="4"/>
  <c r="BZ8" i="4"/>
  <c r="BY8" i="4"/>
  <c r="BX8" i="4"/>
  <c r="BV8" i="4"/>
  <c r="BU8" i="4"/>
  <c r="BT8" i="4"/>
  <c r="BS8" i="4"/>
  <c r="BN8" i="4"/>
  <c r="BM8" i="4"/>
  <c r="M8" i="3"/>
  <c r="DI8" i="1"/>
  <c r="DH8" i="1"/>
  <c r="DC8" i="1"/>
  <c r="CV8" i="1"/>
  <c r="CK8" i="1"/>
  <c r="DF8" i="1"/>
  <c r="DE8" i="1"/>
  <c r="DA8" i="1"/>
  <c r="CZ8" i="1"/>
  <c r="CY8" i="1"/>
  <c r="CU8" i="1"/>
  <c r="CT8" i="1"/>
  <c r="BP8" i="1"/>
  <c r="CO8" i="1"/>
  <c r="CN8" i="1"/>
  <c r="CM8" i="1"/>
  <c r="DD8" i="1"/>
  <c r="AX8" i="1"/>
  <c r="AS8" i="1"/>
  <c r="AN8" i="1"/>
  <c r="CL8" i="1"/>
  <c r="AF8" i="1"/>
  <c r="AE8" i="1" s="1"/>
  <c r="N8" i="1"/>
  <c r="E8" i="1"/>
  <c r="I28" i="5" l="1"/>
  <c r="I38" i="5"/>
  <c r="CW9" i="1"/>
  <c r="S64" i="3"/>
  <c r="S20" i="2"/>
  <c r="AB20" i="2" s="1"/>
  <c r="J64" i="3"/>
  <c r="BI64" i="4"/>
  <c r="CA64" i="4"/>
  <c r="BJ64" i="4"/>
  <c r="BW64" i="4"/>
  <c r="BR64" i="4"/>
  <c r="M64" i="3"/>
  <c r="M20" i="2"/>
  <c r="AM20" i="2"/>
  <c r="BF20" i="2" s="1"/>
  <c r="CW20" i="2"/>
  <c r="D20" i="2"/>
  <c r="CJ20" i="2"/>
  <c r="DB20" i="2"/>
  <c r="CS20" i="2"/>
  <c r="BG20" i="2"/>
  <c r="CI20" i="2" s="1"/>
  <c r="BP20" i="2"/>
  <c r="J63" i="3"/>
  <c r="J19" i="2"/>
  <c r="S63" i="3"/>
  <c r="S19" i="2"/>
  <c r="BI63" i="4"/>
  <c r="CA63" i="4"/>
  <c r="BJ63" i="4"/>
  <c r="BQ63" i="4"/>
  <c r="BW63" i="4"/>
  <c r="BT63" i="4"/>
  <c r="D63" i="3"/>
  <c r="CI19" i="2"/>
  <c r="CJ19" i="2"/>
  <c r="CW19" i="2"/>
  <c r="M19" i="2"/>
  <c r="AM19" i="2"/>
  <c r="BF19" i="2" s="1"/>
  <c r="BO19" i="2"/>
  <c r="CR19" i="2"/>
  <c r="D19" i="2"/>
  <c r="DB19" i="2"/>
  <c r="CU19" i="2"/>
  <c r="S18" i="2"/>
  <c r="S62" i="3"/>
  <c r="J62" i="3"/>
  <c r="AB62" i="3" s="1"/>
  <c r="J18" i="2"/>
  <c r="AB18" i="2" s="1"/>
  <c r="BI62" i="4"/>
  <c r="CA62" i="4"/>
  <c r="BJ62" i="4"/>
  <c r="BW62" i="4"/>
  <c r="BR62" i="4"/>
  <c r="D62" i="3"/>
  <c r="M62" i="3"/>
  <c r="CI18" i="2"/>
  <c r="CJ18" i="2"/>
  <c r="CW18" i="2"/>
  <c r="M18" i="2"/>
  <c r="AM18" i="2"/>
  <c r="BF18" i="2" s="1"/>
  <c r="BO18" i="2"/>
  <c r="CR18" i="2"/>
  <c r="D18" i="2"/>
  <c r="DB18" i="2"/>
  <c r="CU18" i="2"/>
  <c r="J17" i="2"/>
  <c r="S17" i="2"/>
  <c r="S61" i="3"/>
  <c r="AB61" i="3" s="1"/>
  <c r="BI61" i="4"/>
  <c r="CA61" i="4"/>
  <c r="BJ61" i="4"/>
  <c r="BW61" i="4"/>
  <c r="M61" i="3"/>
  <c r="CI17" i="2"/>
  <c r="CJ17" i="2"/>
  <c r="D17" i="2"/>
  <c r="CW17" i="2"/>
  <c r="BO17" i="2"/>
  <c r="CR17" i="2"/>
  <c r="M17" i="2"/>
  <c r="AM17" i="2"/>
  <c r="BF17" i="2" s="1"/>
  <c r="DB17" i="2"/>
  <c r="CS17" i="2"/>
  <c r="CU17" i="2"/>
  <c r="J60" i="3"/>
  <c r="J16" i="2"/>
  <c r="S16" i="2"/>
  <c r="S60" i="3"/>
  <c r="BI60" i="4"/>
  <c r="CA60" i="4"/>
  <c r="BJ60" i="4"/>
  <c r="BW60" i="4"/>
  <c r="D60" i="3"/>
  <c r="M60" i="3"/>
  <c r="CI16" i="2"/>
  <c r="CJ16" i="2"/>
  <c r="CW16" i="2"/>
  <c r="M16" i="2"/>
  <c r="AM16" i="2"/>
  <c r="BF16" i="2" s="1"/>
  <c r="BO16" i="2"/>
  <c r="CR16" i="2"/>
  <c r="D16" i="2"/>
  <c r="DB16" i="2"/>
  <c r="CU16" i="2"/>
  <c r="S15" i="2"/>
  <c r="S59" i="3"/>
  <c r="J59" i="3"/>
  <c r="J15" i="2"/>
  <c r="AB15" i="2" s="1"/>
  <c r="BI59" i="4"/>
  <c r="CA59" i="4"/>
  <c r="BJ59" i="4"/>
  <c r="BW59" i="4"/>
  <c r="BR59" i="4"/>
  <c r="D59" i="3"/>
  <c r="CI15" i="2"/>
  <c r="CJ15" i="2"/>
  <c r="CW15" i="2"/>
  <c r="M15" i="2"/>
  <c r="AM15" i="2"/>
  <c r="BF15" i="2" s="1"/>
  <c r="BO15" i="2"/>
  <c r="CR15" i="2"/>
  <c r="D15" i="2"/>
  <c r="DB15" i="2"/>
  <c r="CU15" i="2"/>
  <c r="J14" i="2"/>
  <c r="J58" i="3"/>
  <c r="S58" i="3"/>
  <c r="S14" i="2"/>
  <c r="BI58" i="4"/>
  <c r="CA58" i="4"/>
  <c r="BJ58" i="4"/>
  <c r="BQ58" i="4"/>
  <c r="BW58" i="4"/>
  <c r="BT58" i="4"/>
  <c r="M58" i="3"/>
  <c r="D58" i="3"/>
  <c r="DB14" i="2"/>
  <c r="CW14" i="2"/>
  <c r="AM14" i="2"/>
  <c r="BF14" i="2" s="1"/>
  <c r="CJ14" i="2"/>
  <c r="M14" i="2"/>
  <c r="BO14" i="2"/>
  <c r="CR14" i="2"/>
  <c r="D14" i="2"/>
  <c r="CI14" i="2"/>
  <c r="CU14" i="2"/>
  <c r="J13" i="2"/>
  <c r="S57" i="3"/>
  <c r="AB57" i="3" s="1"/>
  <c r="S13" i="2"/>
  <c r="AB13" i="2" s="1"/>
  <c r="BI57" i="4"/>
  <c r="CA57" i="4"/>
  <c r="BJ57" i="4"/>
  <c r="BQ57" i="4"/>
  <c r="BW57" i="4"/>
  <c r="BT57" i="4"/>
  <c r="M57" i="3"/>
  <c r="D57" i="3"/>
  <c r="CW13" i="2"/>
  <c r="M13" i="2"/>
  <c r="AM13" i="2"/>
  <c r="BF13" i="2" s="1"/>
  <c r="BO13" i="2"/>
  <c r="CR13" i="2"/>
  <c r="D13" i="2"/>
  <c r="DB13" i="2"/>
  <c r="CI13" i="2"/>
  <c r="CJ13" i="2"/>
  <c r="CU13" i="2"/>
  <c r="J56" i="3"/>
  <c r="J12" i="2"/>
  <c r="S56" i="3"/>
  <c r="S12" i="2"/>
  <c r="BP56" i="4"/>
  <c r="BQ56" i="4"/>
  <c r="BI56" i="4"/>
  <c r="CA56" i="4"/>
  <c r="BJ56" i="4"/>
  <c r="BW56" i="4"/>
  <c r="BR56" i="4"/>
  <c r="BT56" i="4"/>
  <c r="M56" i="3"/>
  <c r="D56" i="3"/>
  <c r="AM12" i="2"/>
  <c r="CJ12" i="2"/>
  <c r="BF12" i="2"/>
  <c r="CI12" i="2"/>
  <c r="M12" i="2"/>
  <c r="BO12" i="2"/>
  <c r="CR12" i="2"/>
  <c r="D12" i="2"/>
  <c r="DB12" i="2"/>
  <c r="CW12" i="2"/>
  <c r="CU12" i="2"/>
  <c r="S11" i="2"/>
  <c r="S55" i="3"/>
  <c r="J11" i="2"/>
  <c r="J55" i="3"/>
  <c r="AB55" i="3" s="1"/>
  <c r="BI55" i="4"/>
  <c r="CA55" i="4"/>
  <c r="BJ55" i="4"/>
  <c r="BW55" i="4"/>
  <c r="BR55" i="4"/>
  <c r="CW11" i="2"/>
  <c r="AM11" i="2"/>
  <c r="BF11" i="2" s="1"/>
  <c r="CJ11" i="2"/>
  <c r="M11" i="2"/>
  <c r="BG11" i="2"/>
  <c r="CI11" i="2" s="1"/>
  <c r="BZ11" i="2"/>
  <c r="DB11" i="2" s="1"/>
  <c r="BP11" i="2"/>
  <c r="S10" i="2"/>
  <c r="S54" i="3"/>
  <c r="J54" i="3"/>
  <c r="J10" i="2"/>
  <c r="BQ54" i="4"/>
  <c r="BI54" i="4"/>
  <c r="CA54" i="4"/>
  <c r="BJ54" i="4"/>
  <c r="BW54" i="4"/>
  <c r="BR54" i="4"/>
  <c r="D54" i="3"/>
  <c r="M54" i="3"/>
  <c r="CI10" i="2"/>
  <c r="CJ10" i="2"/>
  <c r="CW10" i="2"/>
  <c r="M10" i="2"/>
  <c r="AM10" i="2"/>
  <c r="BF10" i="2" s="1"/>
  <c r="BO10" i="2"/>
  <c r="CR10" i="2"/>
  <c r="D10" i="2"/>
  <c r="DB10" i="2"/>
  <c r="CU10" i="2"/>
  <c r="J53" i="3"/>
  <c r="J9" i="2"/>
  <c r="S53" i="3"/>
  <c r="S9" i="2"/>
  <c r="BQ53" i="4"/>
  <c r="CA53" i="4"/>
  <c r="BW53" i="4"/>
  <c r="BR53" i="4"/>
  <c r="BT53" i="4"/>
  <c r="M53" i="3"/>
  <c r="CI9" i="2"/>
  <c r="CJ9" i="2"/>
  <c r="BF9" i="2"/>
  <c r="D9" i="2"/>
  <c r="CW9" i="2"/>
  <c r="M9" i="2"/>
  <c r="DB9" i="2"/>
  <c r="BP9" i="2"/>
  <c r="S8" i="2"/>
  <c r="S52" i="3"/>
  <c r="J52" i="3"/>
  <c r="J7" i="3" s="1"/>
  <c r="J8" i="2"/>
  <c r="J7" i="2" s="1"/>
  <c r="BI52" i="4"/>
  <c r="CA52" i="4"/>
  <c r="BJ52" i="4"/>
  <c r="BW52" i="4"/>
  <c r="BR52" i="4"/>
  <c r="M52" i="3"/>
  <c r="CI8" i="2"/>
  <c r="CJ8" i="2"/>
  <c r="CW8" i="2"/>
  <c r="M8" i="2"/>
  <c r="AM8" i="2"/>
  <c r="BF8" i="2" s="1"/>
  <c r="BO8" i="2"/>
  <c r="CR8" i="2"/>
  <c r="D8" i="2"/>
  <c r="DB8" i="2"/>
  <c r="CU8" i="2"/>
  <c r="AL51" i="1"/>
  <c r="K51" i="4"/>
  <c r="H51" i="5"/>
  <c r="I51" i="5" s="1"/>
  <c r="BN51" i="1"/>
  <c r="E51" i="5"/>
  <c r="AM51" i="4"/>
  <c r="CA51" i="4"/>
  <c r="BP51" i="4"/>
  <c r="D51" i="3"/>
  <c r="D51" i="1"/>
  <c r="CR51" i="1"/>
  <c r="BG51" i="1"/>
  <c r="BU51" i="1"/>
  <c r="CW51" i="1" s="1"/>
  <c r="CM51" i="1"/>
  <c r="CS51" i="1"/>
  <c r="DE51" i="1"/>
  <c r="AF51" i="1"/>
  <c r="AE51" i="1" s="1"/>
  <c r="AX51" i="1"/>
  <c r="AM51" i="1" s="1"/>
  <c r="N51" i="1"/>
  <c r="M51" i="1" s="1"/>
  <c r="I50" i="5"/>
  <c r="BD50" i="4"/>
  <c r="CE50" i="1"/>
  <c r="K50" i="4"/>
  <c r="F50" i="5"/>
  <c r="AL50" i="1"/>
  <c r="BN50" i="1"/>
  <c r="E50" i="5"/>
  <c r="AM50" i="4"/>
  <c r="BV50" i="4"/>
  <c r="BQ50" i="4"/>
  <c r="BR50" i="4"/>
  <c r="CA50" i="4"/>
  <c r="D50" i="3"/>
  <c r="M50" i="1"/>
  <c r="CR50" i="1"/>
  <c r="D50" i="1"/>
  <c r="BU50" i="1"/>
  <c r="CW50" i="1" s="1"/>
  <c r="CS50" i="1"/>
  <c r="AF50" i="1"/>
  <c r="AE50" i="1" s="1"/>
  <c r="AX50" i="1"/>
  <c r="AM50" i="1" s="1"/>
  <c r="BH50" i="1"/>
  <c r="BZ50" i="1"/>
  <c r="I49" i="5"/>
  <c r="BN49" i="1"/>
  <c r="CE49" i="1"/>
  <c r="BD49" i="4"/>
  <c r="CF49" i="4" s="1"/>
  <c r="AL49" i="1"/>
  <c r="F49" i="5"/>
  <c r="K49" i="4"/>
  <c r="BO49" i="4" s="1"/>
  <c r="BC49" i="1"/>
  <c r="CA49" i="4"/>
  <c r="BV49" i="4"/>
  <c r="D49" i="3"/>
  <c r="CR49" i="1"/>
  <c r="D49" i="1"/>
  <c r="BU49" i="1"/>
  <c r="CW49" i="1" s="1"/>
  <c r="CS49" i="1"/>
  <c r="AF49" i="1"/>
  <c r="AE49" i="1" s="1"/>
  <c r="AX49" i="1"/>
  <c r="AM49" i="1" s="1"/>
  <c r="N49" i="1"/>
  <c r="M49" i="1" s="1"/>
  <c r="BH49" i="1"/>
  <c r="BZ49" i="1"/>
  <c r="I48" i="5"/>
  <c r="CE48" i="1"/>
  <c r="BD48" i="4"/>
  <c r="CF48" i="4" s="1"/>
  <c r="F48" i="5"/>
  <c r="K48" i="4"/>
  <c r="BO48" i="4" s="1"/>
  <c r="AL48" i="1"/>
  <c r="BN48" i="1"/>
  <c r="BC48" i="1"/>
  <c r="CA48" i="4"/>
  <c r="BV48" i="4"/>
  <c r="D48" i="3"/>
  <c r="M48" i="1"/>
  <c r="CR48" i="1"/>
  <c r="D48" i="1"/>
  <c r="BU48" i="1"/>
  <c r="CW48" i="1" s="1"/>
  <c r="CS48" i="1"/>
  <c r="AF48" i="1"/>
  <c r="AE48" i="1" s="1"/>
  <c r="AX48" i="1"/>
  <c r="AM48" i="1" s="1"/>
  <c r="BH48" i="1"/>
  <c r="BZ48" i="1"/>
  <c r="DB48" i="1" s="1"/>
  <c r="AL47" i="1"/>
  <c r="F47" i="5"/>
  <c r="K47" i="4"/>
  <c r="BC47" i="1"/>
  <c r="AM47" i="4"/>
  <c r="H47" i="5"/>
  <c r="BN47" i="1"/>
  <c r="BQ47" i="4"/>
  <c r="BP47" i="4"/>
  <c r="CA47" i="4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I46" i="5"/>
  <c r="BD46" i="4"/>
  <c r="CE46" i="1"/>
  <c r="DG46" i="1" s="1"/>
  <c r="AL46" i="1"/>
  <c r="CP46" i="1" s="1"/>
  <c r="F46" i="5"/>
  <c r="K46" i="4"/>
  <c r="AB46" i="4"/>
  <c r="AM46" i="4"/>
  <c r="BQ46" i="4"/>
  <c r="CA46" i="4"/>
  <c r="BP46" i="4"/>
  <c r="BV46" i="4"/>
  <c r="D46" i="3"/>
  <c r="CR46" i="1"/>
  <c r="D46" i="1"/>
  <c r="BU46" i="1"/>
  <c r="CW46" i="1" s="1"/>
  <c r="CS46" i="1"/>
  <c r="AF46" i="1"/>
  <c r="AE46" i="1" s="1"/>
  <c r="AX46" i="1"/>
  <c r="AM46" i="1" s="1"/>
  <c r="N46" i="1"/>
  <c r="M46" i="1" s="1"/>
  <c r="BH46" i="1"/>
  <c r="BZ46" i="1"/>
  <c r="AB45" i="4"/>
  <c r="AL45" i="1"/>
  <c r="CP45" i="1" s="1"/>
  <c r="F45" i="5"/>
  <c r="K45" i="4"/>
  <c r="H45" i="5"/>
  <c r="AM45" i="4"/>
  <c r="BV45" i="4"/>
  <c r="BQ45" i="4"/>
  <c r="D45" i="3"/>
  <c r="AM45" i="1"/>
  <c r="BF45" i="1" s="1"/>
  <c r="CR45" i="1"/>
  <c r="D45" i="1"/>
  <c r="BU45" i="1"/>
  <c r="CW45" i="1" s="1"/>
  <c r="CS45" i="1"/>
  <c r="BH45" i="1"/>
  <c r="BZ45" i="1"/>
  <c r="DB45" i="1" s="1"/>
  <c r="AL44" i="1"/>
  <c r="F44" i="5"/>
  <c r="K44" i="4"/>
  <c r="I44" i="5"/>
  <c r="BN44" i="1"/>
  <c r="AM44" i="4"/>
  <c r="CE44" i="1"/>
  <c r="BD44" i="4"/>
  <c r="CF44" i="4" s="1"/>
  <c r="BC44" i="1"/>
  <c r="BI44" i="4"/>
  <c r="BJ44" i="4"/>
  <c r="CA44" i="4"/>
  <c r="D44" i="3"/>
  <c r="CR44" i="1"/>
  <c r="AM44" i="1"/>
  <c r="BF44" i="1" s="1"/>
  <c r="D44" i="1"/>
  <c r="BU44" i="1"/>
  <c r="CW44" i="1" s="1"/>
  <c r="N44" i="1"/>
  <c r="M44" i="1" s="1"/>
  <c r="BH44" i="1"/>
  <c r="BZ44" i="1"/>
  <c r="DB44" i="1" s="1"/>
  <c r="AB43" i="4"/>
  <c r="I43" i="5"/>
  <c r="CE43" i="1"/>
  <c r="DG43" i="1" s="1"/>
  <c r="BD43" i="4"/>
  <c r="CF43" i="4" s="1"/>
  <c r="K43" i="4"/>
  <c r="F43" i="5"/>
  <c r="AL43" i="1"/>
  <c r="BN43" i="1"/>
  <c r="AM43" i="4"/>
  <c r="CA43" i="4"/>
  <c r="BP43" i="4"/>
  <c r="BV43" i="4"/>
  <c r="D43" i="3"/>
  <c r="AM43" i="1"/>
  <c r="BF43" i="1" s="1"/>
  <c r="D43" i="1"/>
  <c r="BU43" i="1"/>
  <c r="CW43" i="1" s="1"/>
  <c r="BP43" i="1"/>
  <c r="N43" i="1"/>
  <c r="BH43" i="1"/>
  <c r="BZ43" i="1"/>
  <c r="DB43" i="1" s="1"/>
  <c r="I42" i="5"/>
  <c r="BD42" i="4"/>
  <c r="CF42" i="4" s="1"/>
  <c r="CE42" i="1"/>
  <c r="F42" i="5"/>
  <c r="AL42" i="1"/>
  <c r="CP42" i="1" s="1"/>
  <c r="K42" i="4"/>
  <c r="BC42" i="1"/>
  <c r="AM42" i="4"/>
  <c r="BQ42" i="4"/>
  <c r="CA42" i="4"/>
  <c r="BP42" i="4"/>
  <c r="BV42" i="4"/>
  <c r="D42" i="3"/>
  <c r="M42" i="3"/>
  <c r="M42" i="1"/>
  <c r="CR42" i="1"/>
  <c r="D42" i="1"/>
  <c r="BU42" i="1"/>
  <c r="CW42" i="1" s="1"/>
  <c r="CS42" i="1"/>
  <c r="AF42" i="1"/>
  <c r="AE42" i="1" s="1"/>
  <c r="AX42" i="1"/>
  <c r="AM42" i="1" s="1"/>
  <c r="BF42" i="1" s="1"/>
  <c r="BH42" i="1"/>
  <c r="BZ42" i="1"/>
  <c r="K41" i="4"/>
  <c r="AL41" i="1"/>
  <c r="I41" i="5"/>
  <c r="CE41" i="1"/>
  <c r="BD41" i="4"/>
  <c r="BN41" i="1"/>
  <c r="E41" i="5"/>
  <c r="AM41" i="4"/>
  <c r="BQ41" i="4"/>
  <c r="CA41" i="4"/>
  <c r="BV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AM40" i="4"/>
  <c r="K40" i="4"/>
  <c r="F40" i="5"/>
  <c r="AL40" i="1"/>
  <c r="CP40" i="1" s="1"/>
  <c r="AB40" i="4"/>
  <c r="BC40" i="1"/>
  <c r="DG40" i="1" s="1"/>
  <c r="BN40" i="1"/>
  <c r="BD40" i="4"/>
  <c r="BI40" i="4"/>
  <c r="BQ40" i="4"/>
  <c r="BV40" i="4"/>
  <c r="BJ40" i="4"/>
  <c r="CA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DB40" i="1" s="1"/>
  <c r="K39" i="4"/>
  <c r="F39" i="5"/>
  <c r="AL39" i="1"/>
  <c r="CP39" i="1" s="1"/>
  <c r="AB39" i="4"/>
  <c r="BC39" i="1"/>
  <c r="H39" i="5"/>
  <c r="N39" i="5"/>
  <c r="AM39" i="4"/>
  <c r="BV39" i="4"/>
  <c r="BQ39" i="4"/>
  <c r="BP39" i="4"/>
  <c r="BR39" i="4"/>
  <c r="CA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CE38" i="1"/>
  <c r="K38" i="4"/>
  <c r="AL38" i="1"/>
  <c r="BN38" i="1"/>
  <c r="AM38" i="4"/>
  <c r="E38" i="5"/>
  <c r="F38" i="5" s="1"/>
  <c r="BI38" i="4"/>
  <c r="BQ38" i="4"/>
  <c r="BR38" i="4"/>
  <c r="BV38" i="4"/>
  <c r="BJ38" i="4"/>
  <c r="CB38" i="4"/>
  <c r="D38" i="3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AB37" i="4"/>
  <c r="BC37" i="1"/>
  <c r="CE37" i="1"/>
  <c r="BD37" i="4"/>
  <c r="I37" i="5"/>
  <c r="AM37" i="4"/>
  <c r="BN37" i="1"/>
  <c r="K37" i="4"/>
  <c r="F37" i="5"/>
  <c r="AL37" i="1"/>
  <c r="N37" i="5"/>
  <c r="BI37" i="4"/>
  <c r="BQ37" i="4"/>
  <c r="BP37" i="4"/>
  <c r="BU37" i="4"/>
  <c r="BJ37" i="4"/>
  <c r="CB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DB37" i="1" s="1"/>
  <c r="BN36" i="1"/>
  <c r="AL36" i="1"/>
  <c r="K36" i="4"/>
  <c r="BO36" i="4" s="1"/>
  <c r="F36" i="5"/>
  <c r="BD36" i="4"/>
  <c r="CE36" i="1"/>
  <c r="I36" i="5"/>
  <c r="E36" i="5"/>
  <c r="CA36" i="4"/>
  <c r="BP36" i="4"/>
  <c r="BV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BD35" i="4"/>
  <c r="CF35" i="4" s="1"/>
  <c r="CE35" i="1"/>
  <c r="F35" i="5"/>
  <c r="AL35" i="1"/>
  <c r="K35" i="4"/>
  <c r="G35" i="5"/>
  <c r="BC35" i="1"/>
  <c r="BV35" i="4"/>
  <c r="BI35" i="4"/>
  <c r="BJ35" i="4"/>
  <c r="CB35" i="4"/>
  <c r="M35" i="3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BC34" i="1"/>
  <c r="AM34" i="4"/>
  <c r="BN34" i="1"/>
  <c r="I34" i="5"/>
  <c r="CE34" i="1"/>
  <c r="DG34" i="1" s="1"/>
  <c r="BD34" i="4"/>
  <c r="CF34" i="4" s="1"/>
  <c r="F34" i="5"/>
  <c r="AL34" i="1"/>
  <c r="K34" i="4"/>
  <c r="BO34" i="4" s="1"/>
  <c r="BH34" i="4"/>
  <c r="BI34" i="4"/>
  <c r="M34" i="1"/>
  <c r="CR34" i="1"/>
  <c r="BH34" i="1"/>
  <c r="D34" i="1"/>
  <c r="BU34" i="1"/>
  <c r="CW34" i="1" s="1"/>
  <c r="CS34" i="1"/>
  <c r="AF34" i="1"/>
  <c r="AE34" i="1" s="1"/>
  <c r="AX34" i="1"/>
  <c r="AM34" i="1" s="1"/>
  <c r="BZ34" i="1"/>
  <c r="DB34" i="1" s="1"/>
  <c r="CE33" i="1"/>
  <c r="BD33" i="4"/>
  <c r="CF33" i="4" s="1"/>
  <c r="K33" i="4"/>
  <c r="F33" i="5"/>
  <c r="AL33" i="1"/>
  <c r="G33" i="5"/>
  <c r="BC33" i="1"/>
  <c r="BQ33" i="4"/>
  <c r="BP33" i="4"/>
  <c r="BI33" i="4"/>
  <c r="BU33" i="4"/>
  <c r="BJ33" i="4"/>
  <c r="CB33" i="4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CE32" i="1"/>
  <c r="BD32" i="4"/>
  <c r="CF32" i="4" s="1"/>
  <c r="F32" i="5"/>
  <c r="AL32" i="1"/>
  <c r="K32" i="4"/>
  <c r="G32" i="5"/>
  <c r="BC32" i="1"/>
  <c r="BV32" i="4"/>
  <c r="BQ32" i="4"/>
  <c r="D32" i="3"/>
  <c r="CR32" i="1"/>
  <c r="BG32" i="1"/>
  <c r="D32" i="1"/>
  <c r="BU32" i="1"/>
  <c r="CM32" i="1"/>
  <c r="CS32" i="1"/>
  <c r="DE32" i="1"/>
  <c r="AF32" i="1"/>
  <c r="AE32" i="1" s="1"/>
  <c r="AX32" i="1"/>
  <c r="DB32" i="1" s="1"/>
  <c r="M32" i="1"/>
  <c r="AS32" i="1"/>
  <c r="AM32" i="1" s="1"/>
  <c r="AL31" i="1"/>
  <c r="K31" i="4"/>
  <c r="F31" i="5"/>
  <c r="CE31" i="1"/>
  <c r="BD31" i="4"/>
  <c r="CF31" i="4" s="1"/>
  <c r="G31" i="5"/>
  <c r="BC31" i="1"/>
  <c r="BV31" i="4"/>
  <c r="BP31" i="4"/>
  <c r="BQ31" i="4"/>
  <c r="BW31" i="4"/>
  <c r="CA31" i="4"/>
  <c r="D31" i="3"/>
  <c r="D31" i="1"/>
  <c r="CR31" i="1"/>
  <c r="DD31" i="1"/>
  <c r="BU31" i="1"/>
  <c r="CW31" i="1" s="1"/>
  <c r="CS31" i="1"/>
  <c r="AF31" i="1"/>
  <c r="AE31" i="1" s="1"/>
  <c r="AX31" i="1"/>
  <c r="DB31" i="1" s="1"/>
  <c r="BH31" i="1"/>
  <c r="AL30" i="1"/>
  <c r="K30" i="4"/>
  <c r="F30" i="5"/>
  <c r="BD30" i="4"/>
  <c r="CF30" i="4" s="1"/>
  <c r="CE30" i="1"/>
  <c r="BC30" i="1"/>
  <c r="G30" i="5"/>
  <c r="BV30" i="4"/>
  <c r="D30" i="3"/>
  <c r="M30" i="3"/>
  <c r="DB30" i="1"/>
  <c r="AM30" i="1"/>
  <c r="BF30" i="1" s="1"/>
  <c r="BG30" i="1"/>
  <c r="CI30" i="1" s="1"/>
  <c r="CJ30" i="1"/>
  <c r="CR30" i="1"/>
  <c r="BU30" i="1"/>
  <c r="CW30" i="1" s="1"/>
  <c r="CS30" i="1"/>
  <c r="E30" i="1"/>
  <c r="CK30" i="1"/>
  <c r="DC30" i="1"/>
  <c r="K29" i="4"/>
  <c r="BO29" i="4" s="1"/>
  <c r="F29" i="5"/>
  <c r="AL29" i="1"/>
  <c r="CP29" i="1" s="1"/>
  <c r="BC29" i="1"/>
  <c r="AB29" i="4"/>
  <c r="H29" i="5"/>
  <c r="N29" i="5"/>
  <c r="BI29" i="4"/>
  <c r="BQ29" i="4"/>
  <c r="CA29" i="4"/>
  <c r="BP29" i="4"/>
  <c r="BJ29" i="4"/>
  <c r="CB29" i="4"/>
  <c r="D29" i="3"/>
  <c r="D29" i="1"/>
  <c r="AM29" i="1"/>
  <c r="BF29" i="1" s="1"/>
  <c r="CR29" i="1"/>
  <c r="BZ29" i="1"/>
  <c r="DB29" i="1" s="1"/>
  <c r="BU29" i="1"/>
  <c r="CW29" i="1" s="1"/>
  <c r="N29" i="1"/>
  <c r="M29" i="1" s="1"/>
  <c r="BH29" i="1"/>
  <c r="AM28" i="4"/>
  <c r="K28" i="4"/>
  <c r="AL28" i="1"/>
  <c r="BN28" i="1"/>
  <c r="E28" i="5"/>
  <c r="F28" i="5" s="1"/>
  <c r="BI28" i="4"/>
  <c r="BQ28" i="4"/>
  <c r="BV28" i="4"/>
  <c r="BJ28" i="4"/>
  <c r="D28" i="3"/>
  <c r="CW28" i="1"/>
  <c r="D28" i="1"/>
  <c r="CR28" i="1"/>
  <c r="BH28" i="1"/>
  <c r="BZ28" i="1"/>
  <c r="CX28" i="1"/>
  <c r="CS28" i="1"/>
  <c r="AF28" i="1"/>
  <c r="AE28" i="1" s="1"/>
  <c r="AX28" i="1"/>
  <c r="AM28" i="1" s="1"/>
  <c r="F27" i="5"/>
  <c r="AL27" i="1"/>
  <c r="K27" i="4"/>
  <c r="AB27" i="4"/>
  <c r="BC27" i="1"/>
  <c r="H27" i="5"/>
  <c r="N27" i="5"/>
  <c r="BN27" i="1"/>
  <c r="AM27" i="4"/>
  <c r="BV27" i="4"/>
  <c r="CA27" i="4"/>
  <c r="BQ27" i="4"/>
  <c r="CB27" i="4"/>
  <c r="D27" i="3"/>
  <c r="CW27" i="1"/>
  <c r="AM27" i="1"/>
  <c r="BF27" i="1" s="1"/>
  <c r="D27" i="1"/>
  <c r="M27" i="1"/>
  <c r="CR27" i="1"/>
  <c r="CK27" i="1"/>
  <c r="DC27" i="1"/>
  <c r="BH27" i="1"/>
  <c r="BZ27" i="1"/>
  <c r="DB27" i="1" s="1"/>
  <c r="CX27" i="1"/>
  <c r="CS27" i="1"/>
  <c r="AL26" i="1"/>
  <c r="F26" i="5"/>
  <c r="K26" i="4"/>
  <c r="BD26" i="4"/>
  <c r="CF26" i="4" s="1"/>
  <c r="CE26" i="1"/>
  <c r="BC26" i="1"/>
  <c r="G26" i="5"/>
  <c r="BQ26" i="4"/>
  <c r="BH26" i="4"/>
  <c r="BI26" i="4"/>
  <c r="BU26" i="4"/>
  <c r="D26" i="3"/>
  <c r="M26" i="3"/>
  <c r="CR26" i="1"/>
  <c r="AM26" i="1"/>
  <c r="D26" i="1"/>
  <c r="BU26" i="1"/>
  <c r="CW26" i="1" s="1"/>
  <c r="CS26" i="1"/>
  <c r="AF26" i="1"/>
  <c r="AE26" i="1" s="1"/>
  <c r="BH26" i="1"/>
  <c r="BZ26" i="1"/>
  <c r="DB26" i="1" s="1"/>
  <c r="CE25" i="1"/>
  <c r="BD25" i="4"/>
  <c r="CF25" i="4" s="1"/>
  <c r="AL25" i="1"/>
  <c r="K25" i="4"/>
  <c r="F25" i="5"/>
  <c r="G25" i="5"/>
  <c r="BC25" i="1"/>
  <c r="BI25" i="4"/>
  <c r="BV25" i="4"/>
  <c r="BJ25" i="4"/>
  <c r="CB25" i="4"/>
  <c r="D25" i="3"/>
  <c r="M25" i="3"/>
  <c r="CW25" i="1"/>
  <c r="AM25" i="1"/>
  <c r="BF25" i="1"/>
  <c r="D25" i="1"/>
  <c r="CR25" i="1"/>
  <c r="CK25" i="1"/>
  <c r="DC25" i="1"/>
  <c r="BH25" i="1"/>
  <c r="BZ25" i="1"/>
  <c r="DB25" i="1" s="1"/>
  <c r="CX25" i="1"/>
  <c r="CS25" i="1"/>
  <c r="K24" i="4"/>
  <c r="AL24" i="1"/>
  <c r="H24" i="5"/>
  <c r="I24" i="5" s="1"/>
  <c r="BN24" i="1"/>
  <c r="E24" i="5"/>
  <c r="F24" i="5" s="1"/>
  <c r="AM24" i="4"/>
  <c r="BP24" i="4"/>
  <c r="BQ24" i="4"/>
  <c r="BR24" i="4"/>
  <c r="D24" i="3"/>
  <c r="CW24" i="1"/>
  <c r="AM24" i="1"/>
  <c r="BF24" i="1"/>
  <c r="D24" i="1"/>
  <c r="CR24" i="1"/>
  <c r="N24" i="1"/>
  <c r="M24" i="1" s="1"/>
  <c r="CK24" i="1"/>
  <c r="DC24" i="1"/>
  <c r="BH24" i="1"/>
  <c r="BZ24" i="1"/>
  <c r="DB24" i="1" s="1"/>
  <c r="CX24" i="1"/>
  <c r="CS24" i="1"/>
  <c r="BD23" i="4"/>
  <c r="CF23" i="4" s="1"/>
  <c r="CE23" i="1"/>
  <c r="F23" i="5"/>
  <c r="AL23" i="1"/>
  <c r="K23" i="4"/>
  <c r="BC23" i="1"/>
  <c r="G23" i="5"/>
  <c r="BI23" i="4"/>
  <c r="CA23" i="4"/>
  <c r="BJ23" i="4"/>
  <c r="CB23" i="4"/>
  <c r="M23" i="3"/>
  <c r="CW23" i="1"/>
  <c r="AM23" i="1"/>
  <c r="BF23" i="1"/>
  <c r="D23" i="1"/>
  <c r="CR23" i="1"/>
  <c r="N23" i="1"/>
  <c r="M23" i="1" s="1"/>
  <c r="CK23" i="1"/>
  <c r="DC23" i="1"/>
  <c r="BH23" i="1"/>
  <c r="BZ23" i="1"/>
  <c r="DB23" i="1" s="1"/>
  <c r="CX23" i="1"/>
  <c r="CS23" i="1"/>
  <c r="BD22" i="4"/>
  <c r="CF22" i="4" s="1"/>
  <c r="CE22" i="1"/>
  <c r="K22" i="4"/>
  <c r="AL22" i="1"/>
  <c r="F22" i="5"/>
  <c r="BC22" i="1"/>
  <c r="G22" i="5"/>
  <c r="BI22" i="4"/>
  <c r="CA22" i="4"/>
  <c r="BV22" i="4"/>
  <c r="BJ22" i="4"/>
  <c r="CB22" i="4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CE21" i="1"/>
  <c r="BD21" i="4"/>
  <c r="CF21" i="4" s="1"/>
  <c r="AL21" i="1"/>
  <c r="F21" i="5"/>
  <c r="K21" i="4"/>
  <c r="BC21" i="1"/>
  <c r="G21" i="5"/>
  <c r="BI21" i="4"/>
  <c r="BJ21" i="4"/>
  <c r="D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C20" i="1"/>
  <c r="CE20" i="1"/>
  <c r="BD20" i="4"/>
  <c r="CF20" i="4" s="1"/>
  <c r="AL20" i="1"/>
  <c r="F20" i="5"/>
  <c r="K20" i="4"/>
  <c r="G20" i="5"/>
  <c r="BV20" i="4"/>
  <c r="BH20" i="4"/>
  <c r="BI20" i="4"/>
  <c r="CW20" i="1"/>
  <c r="D20" i="1"/>
  <c r="AN20" i="1"/>
  <c r="AM20" i="1" s="1"/>
  <c r="BF20" i="1" s="1"/>
  <c r="CK20" i="1"/>
  <c r="DC20" i="1"/>
  <c r="BH20" i="1"/>
  <c r="BZ20" i="1"/>
  <c r="DB20" i="1" s="1"/>
  <c r="CX20" i="1"/>
  <c r="CS20" i="1"/>
  <c r="BD19" i="4"/>
  <c r="CF19" i="4" s="1"/>
  <c r="CE19" i="1"/>
  <c r="F19" i="5"/>
  <c r="K19" i="4"/>
  <c r="AL19" i="1"/>
  <c r="G19" i="5"/>
  <c r="BC19" i="1"/>
  <c r="BH19" i="4"/>
  <c r="BI19" i="4"/>
  <c r="M19" i="3"/>
  <c r="CW19" i="1"/>
  <c r="D19" i="1"/>
  <c r="AM19" i="1"/>
  <c r="BF19" i="1" s="1"/>
  <c r="CR19" i="1"/>
  <c r="CK19" i="1"/>
  <c r="DC19" i="1"/>
  <c r="BH19" i="1"/>
  <c r="BZ19" i="1"/>
  <c r="DB19" i="1" s="1"/>
  <c r="CX19" i="1"/>
  <c r="CS19" i="1"/>
  <c r="BD18" i="4"/>
  <c r="CF18" i="4" s="1"/>
  <c r="CE18" i="1"/>
  <c r="F18" i="5"/>
  <c r="AL18" i="1"/>
  <c r="K18" i="4"/>
  <c r="BC18" i="1"/>
  <c r="G18" i="5"/>
  <c r="BH18" i="4"/>
  <c r="BI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BD17" i="4"/>
  <c r="CF17" i="4" s="1"/>
  <c r="CE17" i="1"/>
  <c r="DG17" i="1" s="1"/>
  <c r="AL17" i="1"/>
  <c r="F17" i="5"/>
  <c r="K17" i="4"/>
  <c r="G17" i="5"/>
  <c r="BH17" i="4"/>
  <c r="BI17" i="4"/>
  <c r="M17" i="3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AL14" i="1"/>
  <c r="K14" i="4"/>
  <c r="F14" i="5"/>
  <c r="AB14" i="4"/>
  <c r="G14" i="5"/>
  <c r="BQ14" i="4"/>
  <c r="BV14" i="4"/>
  <c r="BR14" i="4"/>
  <c r="BS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F11" i="5"/>
  <c r="AL11" i="1"/>
  <c r="K11" i="4"/>
  <c r="BC11" i="1"/>
  <c r="G11" i="5"/>
  <c r="BH11" i="4"/>
  <c r="BI11" i="4"/>
  <c r="M11" i="3"/>
  <c r="AM11" i="1"/>
  <c r="BF11" i="1" s="1"/>
  <c r="CR11" i="1"/>
  <c r="BG11" i="1"/>
  <c r="CI11" i="1" s="1"/>
  <c r="CJ11" i="1"/>
  <c r="D11" i="1"/>
  <c r="CK11" i="1"/>
  <c r="DC11" i="1"/>
  <c r="BZ11" i="1"/>
  <c r="DB11" i="1" s="1"/>
  <c r="BU11" i="1"/>
  <c r="CW11" i="1" s="1"/>
  <c r="CM11" i="1"/>
  <c r="CS11" i="1"/>
  <c r="BD10" i="4"/>
  <c r="CE10" i="1"/>
  <c r="DG10" i="1" s="1"/>
  <c r="F10" i="5"/>
  <c r="K10" i="4"/>
  <c r="AL10" i="1"/>
  <c r="AM10" i="4"/>
  <c r="I10" i="5"/>
  <c r="BN10" i="1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N9" i="1"/>
  <c r="AM9" i="4"/>
  <c r="I9" i="5"/>
  <c r="BD9" i="4"/>
  <c r="CE9" i="1"/>
  <c r="K9" i="4"/>
  <c r="AL9" i="1"/>
  <c r="E9" i="5"/>
  <c r="F9" i="5" s="1"/>
  <c r="Q9" i="5"/>
  <c r="BP9" i="4"/>
  <c r="BQ9" i="4"/>
  <c r="CA9" i="4"/>
  <c r="BS9" i="4"/>
  <c r="AM9" i="1"/>
  <c r="BF9" i="1"/>
  <c r="M9" i="1"/>
  <c r="D9" i="1"/>
  <c r="BG9" i="1"/>
  <c r="CI9" i="1" s="1"/>
  <c r="CJ9" i="1"/>
  <c r="CR9" i="1"/>
  <c r="BZ9" i="1"/>
  <c r="DB9" i="1" s="1"/>
  <c r="CX9" i="1"/>
  <c r="CN9" i="1"/>
  <c r="CZ9" i="1"/>
  <c r="AM8" i="4"/>
  <c r="BN8" i="1"/>
  <c r="I8" i="5"/>
  <c r="BC8" i="1"/>
  <c r="AB8" i="4"/>
  <c r="CE8" i="1"/>
  <c r="BD8" i="4"/>
  <c r="AL8" i="1"/>
  <c r="AL7" i="1" s="1"/>
  <c r="K8" i="4"/>
  <c r="F8" i="5"/>
  <c r="Q8" i="5"/>
  <c r="BI8" i="4"/>
  <c r="BQ8" i="4"/>
  <c r="BP8" i="4"/>
  <c r="BL8" i="4"/>
  <c r="BR8" i="4"/>
  <c r="D8" i="3"/>
  <c r="M8" i="1"/>
  <c r="AM8" i="1"/>
  <c r="BF8" i="1" s="1"/>
  <c r="D8" i="1"/>
  <c r="CR8" i="1"/>
  <c r="BZ8" i="1"/>
  <c r="DB8" i="1" s="1"/>
  <c r="BU8" i="1"/>
  <c r="CW8" i="1" s="1"/>
  <c r="CS8" i="1"/>
  <c r="BH8" i="1"/>
  <c r="CJ8" i="1" s="1"/>
  <c r="CX8" i="1"/>
  <c r="AB11" i="2" l="1"/>
  <c r="AB54" i="3"/>
  <c r="S7" i="3"/>
  <c r="S7" i="2"/>
  <c r="CP49" i="1"/>
  <c r="DG8" i="1"/>
  <c r="CF8" i="4"/>
  <c r="CP37" i="1"/>
  <c r="DG42" i="1"/>
  <c r="BO43" i="4"/>
  <c r="DG49" i="1"/>
  <c r="DG37" i="1"/>
  <c r="BO8" i="4"/>
  <c r="K7" i="4"/>
  <c r="DG20" i="1"/>
  <c r="BO28" i="4"/>
  <c r="BO40" i="4"/>
  <c r="CF14" i="4"/>
  <c r="BO38" i="4"/>
  <c r="BO46" i="4"/>
  <c r="AB64" i="3"/>
  <c r="AB59" i="3"/>
  <c r="AB10" i="2"/>
  <c r="AB17" i="2"/>
  <c r="AB8" i="2"/>
  <c r="BO12" i="1"/>
  <c r="CQ12" i="1" s="1"/>
  <c r="BO13" i="1"/>
  <c r="CQ13" i="1" s="1"/>
  <c r="DB28" i="1"/>
  <c r="BO10" i="1"/>
  <c r="CQ10" i="1" s="1"/>
  <c r="BO15" i="1"/>
  <c r="CH15" i="1" s="1"/>
  <c r="DJ15" i="1" s="1"/>
  <c r="BF34" i="1"/>
  <c r="DB47" i="1"/>
  <c r="DB50" i="1"/>
  <c r="BF51" i="1"/>
  <c r="CI51" i="1"/>
  <c r="BO22" i="1"/>
  <c r="CH22" i="1" s="1"/>
  <c r="DJ22" i="1" s="1"/>
  <c r="BF28" i="1"/>
  <c r="CP36" i="1"/>
  <c r="CP10" i="1"/>
  <c r="BH64" i="4"/>
  <c r="CI64" i="4"/>
  <c r="BQ64" i="4"/>
  <c r="BP64" i="4"/>
  <c r="D64" i="3"/>
  <c r="BO20" i="2"/>
  <c r="CR20" i="2"/>
  <c r="AB19" i="2"/>
  <c r="AB63" i="3"/>
  <c r="BH63" i="4"/>
  <c r="BP63" i="4"/>
  <c r="CQ19" i="2"/>
  <c r="CH19" i="2"/>
  <c r="DJ19" i="2" s="1"/>
  <c r="BQ62" i="4"/>
  <c r="BH62" i="4"/>
  <c r="CI62" i="4"/>
  <c r="BP62" i="4"/>
  <c r="CQ18" i="2"/>
  <c r="CH18" i="2"/>
  <c r="DJ18" i="2" s="1"/>
  <c r="BH61" i="4"/>
  <c r="BP61" i="4"/>
  <c r="BQ61" i="4"/>
  <c r="D61" i="3"/>
  <c r="CQ17" i="2"/>
  <c r="CH17" i="2"/>
  <c r="DJ17" i="2" s="1"/>
  <c r="AB16" i="2"/>
  <c r="AB60" i="3"/>
  <c r="BP60" i="4"/>
  <c r="BQ60" i="4"/>
  <c r="BH60" i="4"/>
  <c r="CI60" i="4"/>
  <c r="CQ16" i="2"/>
  <c r="CH16" i="2"/>
  <c r="DJ16" i="2" s="1"/>
  <c r="BH59" i="4"/>
  <c r="CI59" i="4"/>
  <c r="BQ59" i="4"/>
  <c r="BP59" i="4"/>
  <c r="CQ15" i="2"/>
  <c r="CH15" i="2"/>
  <c r="DJ15" i="2" s="1"/>
  <c r="AB58" i="3"/>
  <c r="AB14" i="2"/>
  <c r="BH58" i="4"/>
  <c r="BP58" i="4"/>
  <c r="CQ14" i="2"/>
  <c r="CH14" i="2"/>
  <c r="DJ14" i="2" s="1"/>
  <c r="BH57" i="4"/>
  <c r="CI57" i="4"/>
  <c r="BP57" i="4"/>
  <c r="CQ13" i="2"/>
  <c r="CH13" i="2"/>
  <c r="DJ13" i="2" s="1"/>
  <c r="AB12" i="2"/>
  <c r="AB56" i="3"/>
  <c r="BH56" i="4"/>
  <c r="CI56" i="4"/>
  <c r="CQ12" i="2"/>
  <c r="CH12" i="2"/>
  <c r="DJ12" i="2" s="1"/>
  <c r="BQ55" i="4"/>
  <c r="BH55" i="4"/>
  <c r="BP55" i="4"/>
  <c r="BO11" i="2"/>
  <c r="CR11" i="2"/>
  <c r="BP54" i="4"/>
  <c r="BH54" i="4"/>
  <c r="CQ10" i="2"/>
  <c r="CH10" i="2"/>
  <c r="DJ10" i="2" s="1"/>
  <c r="AB9" i="2"/>
  <c r="AB53" i="3"/>
  <c r="BP53" i="4"/>
  <c r="BI53" i="4"/>
  <c r="BO9" i="2"/>
  <c r="CR9" i="2"/>
  <c r="AB52" i="3"/>
  <c r="BP52" i="4"/>
  <c r="BH52" i="4"/>
  <c r="CI52" i="4"/>
  <c r="BQ52" i="4"/>
  <c r="D52" i="3"/>
  <c r="CQ8" i="2"/>
  <c r="CH8" i="2"/>
  <c r="DJ8" i="2" s="1"/>
  <c r="AB51" i="4"/>
  <c r="BC51" i="1"/>
  <c r="CP51" i="1"/>
  <c r="CE51" i="1"/>
  <c r="BD51" i="4"/>
  <c r="BO51" i="4"/>
  <c r="F51" i="5"/>
  <c r="BI51" i="4"/>
  <c r="DB51" i="1"/>
  <c r="BO51" i="1"/>
  <c r="CJ51" i="1"/>
  <c r="CP50" i="1"/>
  <c r="BO50" i="4"/>
  <c r="AB50" i="4"/>
  <c r="CF50" i="4" s="1"/>
  <c r="BC50" i="1"/>
  <c r="DG50" i="1" s="1"/>
  <c r="BI50" i="4"/>
  <c r="BP50" i="4"/>
  <c r="BF50" i="1"/>
  <c r="BG50" i="1"/>
  <c r="CI50" i="1" s="1"/>
  <c r="CJ50" i="1"/>
  <c r="BO50" i="1"/>
  <c r="BI49" i="4"/>
  <c r="BP49" i="4"/>
  <c r="BO49" i="1"/>
  <c r="CQ49" i="1" s="1"/>
  <c r="DB49" i="1"/>
  <c r="BG49" i="1"/>
  <c r="CI49" i="1" s="1"/>
  <c r="CJ49" i="1"/>
  <c r="BF49" i="1"/>
  <c r="DG48" i="1"/>
  <c r="CP48" i="1"/>
  <c r="BP48" i="4"/>
  <c r="BI48" i="4"/>
  <c r="BF48" i="1"/>
  <c r="BG48" i="1"/>
  <c r="CI48" i="1" s="1"/>
  <c r="CJ48" i="1"/>
  <c r="BO48" i="1"/>
  <c r="CP47" i="1"/>
  <c r="BD47" i="4"/>
  <c r="CF47" i="4" s="1"/>
  <c r="CE47" i="1"/>
  <c r="DG47" i="1" s="1"/>
  <c r="I47" i="5"/>
  <c r="BO47" i="4"/>
  <c r="BI47" i="4"/>
  <c r="BF47" i="1"/>
  <c r="BG47" i="1"/>
  <c r="CI47" i="1" s="1"/>
  <c r="CJ47" i="1"/>
  <c r="BO47" i="1"/>
  <c r="CF46" i="4"/>
  <c r="BI46" i="4"/>
  <c r="BO46" i="1"/>
  <c r="BF46" i="1"/>
  <c r="CQ46" i="1"/>
  <c r="DB46" i="1"/>
  <c r="BG46" i="1"/>
  <c r="CI46" i="1" s="1"/>
  <c r="CJ46" i="1"/>
  <c r="BO45" i="4"/>
  <c r="BD45" i="4"/>
  <c r="CF45" i="4" s="1"/>
  <c r="CE45" i="1"/>
  <c r="DG45" i="1" s="1"/>
  <c r="I45" i="5"/>
  <c r="CA45" i="4"/>
  <c r="BP45" i="4"/>
  <c r="BI45" i="4"/>
  <c r="BO45" i="1"/>
  <c r="BG45" i="1"/>
  <c r="CI45" i="1" s="1"/>
  <c r="CJ45" i="1"/>
  <c r="CP44" i="1"/>
  <c r="BO44" i="4"/>
  <c r="DG44" i="1"/>
  <c r="BH44" i="4"/>
  <c r="BP44" i="4"/>
  <c r="BV44" i="4"/>
  <c r="BO44" i="1"/>
  <c r="BG44" i="1"/>
  <c r="CI44" i="1" s="1"/>
  <c r="CJ44" i="1"/>
  <c r="CP43" i="1"/>
  <c r="BI43" i="4"/>
  <c r="M43" i="1"/>
  <c r="BG43" i="1"/>
  <c r="CI43" i="1" s="1"/>
  <c r="CJ43" i="1"/>
  <c r="CR43" i="1"/>
  <c r="BO43" i="1"/>
  <c r="BO42" i="4"/>
  <c r="BI42" i="4"/>
  <c r="BG42" i="1"/>
  <c r="CI42" i="1" s="1"/>
  <c r="CJ42" i="1"/>
  <c r="DB42" i="1"/>
  <c r="BO42" i="1"/>
  <c r="CP41" i="1"/>
  <c r="BC41" i="1"/>
  <c r="DG41" i="1" s="1"/>
  <c r="AB41" i="4"/>
  <c r="CF41" i="4" s="1"/>
  <c r="F41" i="5"/>
  <c r="BO41" i="4"/>
  <c r="BP41" i="4"/>
  <c r="BI41" i="4"/>
  <c r="BO41" i="1"/>
  <c r="BF41" i="1"/>
  <c r="CQ41" i="1"/>
  <c r="DB41" i="1"/>
  <c r="BG41" i="1"/>
  <c r="CI41" i="1" s="1"/>
  <c r="CJ41" i="1"/>
  <c r="CF40" i="4"/>
  <c r="BP40" i="4"/>
  <c r="CI40" i="4"/>
  <c r="BH40" i="4"/>
  <c r="BF40" i="1"/>
  <c r="BG40" i="1"/>
  <c r="CI40" i="1" s="1"/>
  <c r="CJ40" i="1"/>
  <c r="BO40" i="1"/>
  <c r="CE39" i="1"/>
  <c r="DG39" i="1" s="1"/>
  <c r="BD39" i="4"/>
  <c r="CF39" i="4" s="1"/>
  <c r="BO39" i="4"/>
  <c r="I39" i="5"/>
  <c r="BI39" i="4"/>
  <c r="BF39" i="1"/>
  <c r="BG39" i="1"/>
  <c r="CI39" i="1" s="1"/>
  <c r="CJ39" i="1"/>
  <c r="BO39" i="1"/>
  <c r="AB38" i="4"/>
  <c r="CF38" i="4" s="1"/>
  <c r="BC38" i="1"/>
  <c r="DG38" i="1" s="1"/>
  <c r="CP38" i="1"/>
  <c r="BH38" i="4"/>
  <c r="BP38" i="4"/>
  <c r="BO38" i="1"/>
  <c r="BF38" i="1"/>
  <c r="DB38" i="1"/>
  <c r="CQ38" i="1"/>
  <c r="BG38" i="1"/>
  <c r="CI38" i="1" s="1"/>
  <c r="CJ38" i="1"/>
  <c r="BO37" i="4"/>
  <c r="CF37" i="4"/>
  <c r="BH37" i="4"/>
  <c r="CI37" i="4"/>
  <c r="BF37" i="1"/>
  <c r="BG37" i="1"/>
  <c r="CI37" i="1" s="1"/>
  <c r="CJ37" i="1"/>
  <c r="BO37" i="1"/>
  <c r="BC36" i="1"/>
  <c r="DG36" i="1" s="1"/>
  <c r="AB36" i="4"/>
  <c r="CF36" i="4" s="1"/>
  <c r="BI36" i="4"/>
  <c r="BQ36" i="4"/>
  <c r="BO36" i="1"/>
  <c r="CQ36" i="1" s="1"/>
  <c r="BG36" i="1"/>
  <c r="CI36" i="1" s="1"/>
  <c r="CJ36" i="1"/>
  <c r="DB36" i="1"/>
  <c r="BF36" i="1"/>
  <c r="DG35" i="1"/>
  <c r="I35" i="5"/>
  <c r="AM35" i="4"/>
  <c r="BO35" i="4" s="1"/>
  <c r="BN35" i="1"/>
  <c r="CP35" i="1" s="1"/>
  <c r="BQ35" i="4"/>
  <c r="BP35" i="4"/>
  <c r="BH35" i="4"/>
  <c r="DB35" i="1"/>
  <c r="BF35" i="1"/>
  <c r="BG35" i="1"/>
  <c r="CI35" i="1" s="1"/>
  <c r="CJ35" i="1"/>
  <c r="BO35" i="1"/>
  <c r="CP34" i="1"/>
  <c r="BQ34" i="4"/>
  <c r="BO34" i="1"/>
  <c r="BG34" i="1"/>
  <c r="CI34" i="1" s="1"/>
  <c r="CJ34" i="1"/>
  <c r="DG33" i="1"/>
  <c r="AM33" i="4"/>
  <c r="BO33" i="4" s="1"/>
  <c r="BN33" i="1"/>
  <c r="CP33" i="1" s="1"/>
  <c r="I33" i="5"/>
  <c r="BH33" i="4"/>
  <c r="CI33" i="4"/>
  <c r="BO33" i="1"/>
  <c r="CQ33" i="1" s="1"/>
  <c r="BF33" i="1"/>
  <c r="DB33" i="1"/>
  <c r="BG33" i="1"/>
  <c r="CI33" i="1" s="1"/>
  <c r="CJ33" i="1"/>
  <c r="DG32" i="1"/>
  <c r="AM32" i="4"/>
  <c r="BO32" i="4" s="1"/>
  <c r="I32" i="5"/>
  <c r="BN32" i="1"/>
  <c r="CP32" i="1" s="1"/>
  <c r="CA32" i="4"/>
  <c r="BP32" i="4"/>
  <c r="BI32" i="4"/>
  <c r="CW32" i="1"/>
  <c r="CI32" i="1"/>
  <c r="BF32" i="1"/>
  <c r="CJ32" i="1"/>
  <c r="BO32" i="1"/>
  <c r="BN31" i="1"/>
  <c r="CP31" i="1" s="1"/>
  <c r="I31" i="5"/>
  <c r="AM31" i="4"/>
  <c r="BO31" i="4" s="1"/>
  <c r="DG31" i="1"/>
  <c r="BI31" i="4"/>
  <c r="AM31" i="1"/>
  <c r="BF31" i="1" s="1"/>
  <c r="BO31" i="1"/>
  <c r="BG31" i="1"/>
  <c r="CI31" i="1" s="1"/>
  <c r="CJ31" i="1"/>
  <c r="BN30" i="1"/>
  <c r="CP30" i="1" s="1"/>
  <c r="I30" i="5"/>
  <c r="AM30" i="4"/>
  <c r="BO30" i="4" s="1"/>
  <c r="DG30" i="1"/>
  <c r="CA30" i="4"/>
  <c r="BP30" i="4"/>
  <c r="BI30" i="4"/>
  <c r="BO30" i="1"/>
  <c r="D30" i="1"/>
  <c r="BD29" i="4"/>
  <c r="CF29" i="4" s="1"/>
  <c r="CE29" i="1"/>
  <c r="DG29" i="1" s="1"/>
  <c r="I29" i="5"/>
  <c r="BH29" i="4"/>
  <c r="CI29" i="4"/>
  <c r="BO29" i="1"/>
  <c r="BG29" i="1"/>
  <c r="CI29" i="1" s="1"/>
  <c r="CJ29" i="1"/>
  <c r="AB28" i="4"/>
  <c r="CF28" i="4" s="1"/>
  <c r="BC28" i="1"/>
  <c r="DG28" i="1" s="1"/>
  <c r="CP28" i="1"/>
  <c r="BH28" i="4"/>
  <c r="CA28" i="4"/>
  <c r="BP28" i="4"/>
  <c r="BG28" i="1"/>
  <c r="CI28" i="1" s="1"/>
  <c r="CJ28" i="1"/>
  <c r="BO28" i="1"/>
  <c r="BO27" i="4"/>
  <c r="CP27" i="1"/>
  <c r="CE27" i="1"/>
  <c r="DG27" i="1" s="1"/>
  <c r="BD27" i="4"/>
  <c r="CF27" i="4" s="1"/>
  <c r="I27" i="5"/>
  <c r="BI27" i="4"/>
  <c r="BP27" i="4"/>
  <c r="CJ27" i="1"/>
  <c r="BG27" i="1"/>
  <c r="CI27" i="1" s="1"/>
  <c r="BO27" i="1"/>
  <c r="DG26" i="1"/>
  <c r="I26" i="5"/>
  <c r="BN26" i="1"/>
  <c r="CP26" i="1" s="1"/>
  <c r="AM26" i="4"/>
  <c r="BO26" i="4" s="1"/>
  <c r="CI26" i="4"/>
  <c r="BP26" i="4"/>
  <c r="BO26" i="1"/>
  <c r="BG26" i="1"/>
  <c r="CI26" i="1" s="1"/>
  <c r="CJ26" i="1"/>
  <c r="BF26" i="1"/>
  <c r="DG25" i="1"/>
  <c r="I25" i="5"/>
  <c r="BN25" i="1"/>
  <c r="CP25" i="1" s="1"/>
  <c r="AM25" i="4"/>
  <c r="BO25" i="4" s="1"/>
  <c r="CI25" i="4"/>
  <c r="BH25" i="4"/>
  <c r="BP25" i="4"/>
  <c r="BQ25" i="4"/>
  <c r="CJ25" i="1"/>
  <c r="BG25" i="1"/>
  <c r="CI25" i="1" s="1"/>
  <c r="BO25" i="1"/>
  <c r="BO24" i="4"/>
  <c r="BC24" i="1"/>
  <c r="AB24" i="4"/>
  <c r="CP24" i="1"/>
  <c r="BD24" i="4"/>
  <c r="BD7" i="4" s="1"/>
  <c r="CE24" i="1"/>
  <c r="CI24" i="4"/>
  <c r="BH24" i="4"/>
  <c r="CJ24" i="1"/>
  <c r="BG24" i="1"/>
  <c r="CI24" i="1" s="1"/>
  <c r="BO24" i="1"/>
  <c r="DG23" i="1"/>
  <c r="I23" i="5"/>
  <c r="AM23" i="4"/>
  <c r="BO23" i="4" s="1"/>
  <c r="BN23" i="1"/>
  <c r="CP23" i="1" s="1"/>
  <c r="BH23" i="4"/>
  <c r="BP23" i="4"/>
  <c r="BQ23" i="4"/>
  <c r="CJ23" i="1"/>
  <c r="BG23" i="1"/>
  <c r="CI23" i="1" s="1"/>
  <c r="BO23" i="1"/>
  <c r="DG22" i="1"/>
  <c r="I22" i="5"/>
  <c r="BN22" i="1"/>
  <c r="CP22" i="1" s="1"/>
  <c r="AM22" i="4"/>
  <c r="BO22" i="4"/>
  <c r="BH22" i="4"/>
  <c r="CI22" i="4"/>
  <c r="BP22" i="4"/>
  <c r="BQ22" i="4"/>
  <c r="CJ22" i="1"/>
  <c r="BG22" i="1"/>
  <c r="CI22" i="1" s="1"/>
  <c r="I21" i="5"/>
  <c r="AM21" i="4"/>
  <c r="BO21" i="4" s="1"/>
  <c r="BN21" i="1"/>
  <c r="CP21" i="1" s="1"/>
  <c r="DG21" i="1"/>
  <c r="BH21" i="4"/>
  <c r="BP21" i="4"/>
  <c r="BQ21" i="4"/>
  <c r="CR21" i="1"/>
  <c r="BG21" i="1"/>
  <c r="CI21" i="1" s="1"/>
  <c r="CJ21" i="1"/>
  <c r="BO21" i="1"/>
  <c r="BN20" i="1"/>
  <c r="CP20" i="1" s="1"/>
  <c r="I20" i="5"/>
  <c r="AM20" i="4"/>
  <c r="BO20" i="4"/>
  <c r="BQ20" i="4"/>
  <c r="BG20" i="1"/>
  <c r="CI20" i="1" s="1"/>
  <c r="CJ20" i="1"/>
  <c r="CR20" i="1"/>
  <c r="BO20" i="1"/>
  <c r="I19" i="5"/>
  <c r="BN19" i="1"/>
  <c r="CP19" i="1" s="1"/>
  <c r="AM19" i="4"/>
  <c r="BO19" i="4" s="1"/>
  <c r="DG19" i="1"/>
  <c r="BQ19" i="4"/>
  <c r="BO19" i="1"/>
  <c r="CJ19" i="1"/>
  <c r="BG19" i="1"/>
  <c r="CI19" i="1" s="1"/>
  <c r="DG18" i="1"/>
  <c r="BN18" i="1"/>
  <c r="I18" i="5"/>
  <c r="AM18" i="4"/>
  <c r="BO18" i="4" s="1"/>
  <c r="CP18" i="1"/>
  <c r="BQ18" i="4"/>
  <c r="CR18" i="1"/>
  <c r="BG18" i="1"/>
  <c r="CI18" i="1" s="1"/>
  <c r="CJ18" i="1"/>
  <c r="BO18" i="1"/>
  <c r="BN17" i="1"/>
  <c r="CP17" i="1" s="1"/>
  <c r="I17" i="5"/>
  <c r="AM17" i="4"/>
  <c r="BO17" i="4"/>
  <c r="BQ17" i="4"/>
  <c r="CR17" i="1"/>
  <c r="BO17" i="1"/>
  <c r="BG17" i="1"/>
  <c r="CI17" i="1" s="1"/>
  <c r="CJ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/>
  <c r="BQ15" i="4"/>
  <c r="BG15" i="1"/>
  <c r="CI15" i="1" s="1"/>
  <c r="CJ15" i="1"/>
  <c r="CQ15" i="1"/>
  <c r="CR15" i="1"/>
  <c r="I14" i="5"/>
  <c r="AM14" i="4"/>
  <c r="BO14" i="4" s="1"/>
  <c r="BN14" i="1"/>
  <c r="CP14" i="1" s="1"/>
  <c r="CA14" i="4"/>
  <c r="BI14" i="4"/>
  <c r="BO14" i="1"/>
  <c r="BG14" i="1"/>
  <c r="CI14" i="1" s="1"/>
  <c r="CJ14" i="1"/>
  <c r="CR14" i="1"/>
  <c r="CF13" i="4"/>
  <c r="I13" i="5"/>
  <c r="BN13" i="1"/>
  <c r="CP13" i="1" s="1"/>
  <c r="AM13" i="4"/>
  <c r="BO13" i="4" s="1"/>
  <c r="BQ13" i="4"/>
  <c r="CR13" i="1"/>
  <c r="BG13" i="1"/>
  <c r="CI13" i="1" s="1"/>
  <c r="CJ13" i="1"/>
  <c r="CF12" i="4"/>
  <c r="I12" i="5"/>
  <c r="BN12" i="1"/>
  <c r="CP12" i="1" s="1"/>
  <c r="AM12" i="4"/>
  <c r="BO12" i="4" s="1"/>
  <c r="BQ12" i="4"/>
  <c r="CR12" i="1"/>
  <c r="BG12" i="1"/>
  <c r="CI12" i="1" s="1"/>
  <c r="CJ12" i="1"/>
  <c r="I11" i="5"/>
  <c r="AM11" i="4"/>
  <c r="AM7" i="4" s="1"/>
  <c r="BN11" i="1"/>
  <c r="CP11" i="1" s="1"/>
  <c r="DG11" i="1"/>
  <c r="BO11" i="4"/>
  <c r="BQ11" i="4"/>
  <c r="BO11" i="1"/>
  <c r="CH11" i="1" s="1"/>
  <c r="DJ11" i="1" s="1"/>
  <c r="CF10" i="4"/>
  <c r="BO10" i="4"/>
  <c r="BQ10" i="4"/>
  <c r="CR10" i="1"/>
  <c r="BG10" i="1"/>
  <c r="CI10" i="1" s="1"/>
  <c r="CJ10" i="1"/>
  <c r="CP9" i="1"/>
  <c r="BC9" i="1"/>
  <c r="DG9" i="1" s="1"/>
  <c r="AB9" i="4"/>
  <c r="CF9" i="4" s="1"/>
  <c r="BO9" i="4"/>
  <c r="BI9" i="4"/>
  <c r="D9" i="3"/>
  <c r="BO9" i="1"/>
  <c r="CP8" i="1"/>
  <c r="CI8" i="4"/>
  <c r="BH8" i="4"/>
  <c r="BG8" i="1"/>
  <c r="CI8" i="1" s="1"/>
  <c r="BO8" i="1"/>
  <c r="AB7" i="3" l="1"/>
  <c r="AB7" i="2"/>
  <c r="BO7" i="4"/>
  <c r="BN7" i="1"/>
  <c r="AB7" i="4"/>
  <c r="BC7" i="1"/>
  <c r="CF7" i="4"/>
  <c r="CE7" i="1"/>
  <c r="DG7" i="1"/>
  <c r="CP7" i="1"/>
  <c r="CH12" i="1"/>
  <c r="DJ12" i="1" s="1"/>
  <c r="CH13" i="1"/>
  <c r="DJ13" i="1" s="1"/>
  <c r="CQ22" i="1"/>
  <c r="DG51" i="1"/>
  <c r="CQ11" i="1"/>
  <c r="CQ20" i="2"/>
  <c r="CH20" i="2"/>
  <c r="DJ20" i="2" s="1"/>
  <c r="CI63" i="4"/>
  <c r="CI61" i="4"/>
  <c r="CI58" i="4"/>
  <c r="CI55" i="4"/>
  <c r="CQ11" i="2"/>
  <c r="CH11" i="2"/>
  <c r="DJ11" i="2" s="1"/>
  <c r="CI54" i="4"/>
  <c r="BH53" i="4"/>
  <c r="CI53" i="4"/>
  <c r="CQ9" i="2"/>
  <c r="CH9" i="2"/>
  <c r="DJ9" i="2" s="1"/>
  <c r="CF51" i="4"/>
  <c r="CI51" i="4"/>
  <c r="BH51" i="4"/>
  <c r="CQ51" i="1"/>
  <c r="CH51" i="1"/>
  <c r="DJ51" i="1" s="1"/>
  <c r="CI50" i="4"/>
  <c r="BH50" i="4"/>
  <c r="CQ50" i="1"/>
  <c r="CH50" i="1"/>
  <c r="DJ50" i="1" s="1"/>
  <c r="CI49" i="4"/>
  <c r="BH49" i="4"/>
  <c r="CH49" i="1"/>
  <c r="DJ49" i="1" s="1"/>
  <c r="CI48" i="4"/>
  <c r="BH48" i="4"/>
  <c r="CQ48" i="1"/>
  <c r="CH48" i="1"/>
  <c r="DJ48" i="1" s="1"/>
  <c r="CI47" i="4"/>
  <c r="BH47" i="4"/>
  <c r="CQ47" i="1"/>
  <c r="CH47" i="1"/>
  <c r="DJ47" i="1" s="1"/>
  <c r="CI46" i="4"/>
  <c r="BH46" i="4"/>
  <c r="CH46" i="1"/>
  <c r="DJ46" i="1" s="1"/>
  <c r="CI45" i="4"/>
  <c r="BH45" i="4"/>
  <c r="CQ45" i="1"/>
  <c r="CH45" i="1"/>
  <c r="DJ45" i="1" s="1"/>
  <c r="CI44" i="4"/>
  <c r="CQ44" i="1"/>
  <c r="CH44" i="1"/>
  <c r="DJ44" i="1" s="1"/>
  <c r="CI43" i="4"/>
  <c r="BH43" i="4"/>
  <c r="CQ43" i="1"/>
  <c r="CH43" i="1"/>
  <c r="DJ43" i="1" s="1"/>
  <c r="CI42" i="4"/>
  <c r="BH42" i="4"/>
  <c r="CQ42" i="1"/>
  <c r="CH42" i="1"/>
  <c r="DJ42" i="1" s="1"/>
  <c r="CI41" i="4"/>
  <c r="BH41" i="4"/>
  <c r="CH41" i="1"/>
  <c r="DJ41" i="1" s="1"/>
  <c r="CQ40" i="1"/>
  <c r="CH40" i="1"/>
  <c r="DJ40" i="1" s="1"/>
  <c r="CI39" i="4"/>
  <c r="BH39" i="4"/>
  <c r="CQ39" i="1"/>
  <c r="CH39" i="1"/>
  <c r="DJ39" i="1" s="1"/>
  <c r="CI38" i="4"/>
  <c r="CH38" i="1"/>
  <c r="DJ38" i="1" s="1"/>
  <c r="CQ37" i="1"/>
  <c r="CH37" i="1"/>
  <c r="DJ37" i="1" s="1"/>
  <c r="CI36" i="4"/>
  <c r="BH36" i="4"/>
  <c r="CH36" i="1"/>
  <c r="DJ36" i="1" s="1"/>
  <c r="CI35" i="4"/>
  <c r="CQ35" i="1"/>
  <c r="CH35" i="1"/>
  <c r="DJ35" i="1" s="1"/>
  <c r="BP34" i="4"/>
  <c r="CI34" i="4"/>
  <c r="CQ34" i="1"/>
  <c r="CH34" i="1"/>
  <c r="DJ34" i="1" s="1"/>
  <c r="CH33" i="1"/>
  <c r="DJ33" i="1" s="1"/>
  <c r="CI32" i="4"/>
  <c r="BH32" i="4"/>
  <c r="CQ32" i="1"/>
  <c r="CH32" i="1"/>
  <c r="DJ32" i="1" s="1"/>
  <c r="CI31" i="4"/>
  <c r="BH31" i="4"/>
  <c r="CQ31" i="1"/>
  <c r="CH31" i="1"/>
  <c r="DJ31" i="1" s="1"/>
  <c r="CI30" i="4"/>
  <c r="BH30" i="4"/>
  <c r="CQ30" i="1"/>
  <c r="CH30" i="1"/>
  <c r="DJ30" i="1" s="1"/>
  <c r="CQ29" i="1"/>
  <c r="CH29" i="1"/>
  <c r="DJ29" i="1" s="1"/>
  <c r="CI28" i="4"/>
  <c r="CQ28" i="1"/>
  <c r="CH28" i="1"/>
  <c r="DJ28" i="1" s="1"/>
  <c r="CI27" i="4"/>
  <c r="BH27" i="4"/>
  <c r="CH27" i="1"/>
  <c r="DJ27" i="1" s="1"/>
  <c r="CQ27" i="1"/>
  <c r="CQ26" i="1"/>
  <c r="CH26" i="1"/>
  <c r="DJ26" i="1" s="1"/>
  <c r="CH25" i="1"/>
  <c r="DJ25" i="1" s="1"/>
  <c r="CQ25" i="1"/>
  <c r="DG24" i="1"/>
  <c r="CF24" i="4"/>
  <c r="CH24" i="1"/>
  <c r="DJ24" i="1" s="1"/>
  <c r="CQ24" i="1"/>
  <c r="CI23" i="4"/>
  <c r="CH23" i="1"/>
  <c r="DJ23" i="1" s="1"/>
  <c r="CQ23" i="1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I14" i="4"/>
  <c r="BH14" i="4"/>
  <c r="BP14" i="4"/>
  <c r="CQ14" i="1"/>
  <c r="CH14" i="1"/>
  <c r="DJ14" i="1" s="1"/>
  <c r="BP13" i="4"/>
  <c r="CI13" i="4"/>
  <c r="BP12" i="4"/>
  <c r="CI12" i="4"/>
  <c r="BP11" i="4"/>
  <c r="CI11" i="4"/>
  <c r="BP10" i="4"/>
  <c r="CI10" i="4"/>
  <c r="CH10" i="1"/>
  <c r="DJ10" i="1" s="1"/>
  <c r="CI9" i="4"/>
  <c r="BH9" i="4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<sst xmlns="http://schemas.openxmlformats.org/spreadsheetml/2006/main" count="3349" uniqueCount="526">
  <si>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</si>
  <si>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</si>
  <si>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</si>
  <si>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</si>
  <si>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</si>
  <si>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</si>
  <si>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</si>
  <si>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</si>
  <si>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</si>
  <si>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</si>
  <si>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</si>
  <si>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</si>
  <si>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</si>
  <si>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</si>
  <si>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</si>
  <si>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</si>
  <si>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</si>
  <si>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</si>
  <si>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</si>
  <si>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</si>
  <si>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</si>
  <si>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</si>
  <si>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</si>
  <si>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</si>
  <si>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</si>
  <si>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</si>
  <si>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</si>
  <si>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</si>
  <si>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</si>
  <si>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</si>
  <si>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</si>
  <si>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</si>
  <si>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</si>
  <si>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</si>
  <si>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</si>
  <si>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</si>
  <si>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</si>
  <si>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</si>
  <si>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</si>
  <si>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</si>
  <si>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</si>
  <si>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</si>
  <si>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</si>
  <si>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</si>
  <si>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</si>
  <si>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</si>
  <si>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</si>
  <si>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</si>
  <si>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</si>
  <si>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</si>
  <si>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</si>
  <si>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</si>
  <si>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</si>
  <si>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</si>
  <si>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</si>
  <si>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</si>
  <si>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</si>
  <si>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</si>
  <si>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</si>
  <si>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</si>
  <si>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</si>
  <si>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</si>
  <si>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</si>
  <si>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</si>
  <si>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</si>
  <si>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</si>
  <si>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</si>
  <si>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</si>
  <si>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</si>
  <si>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</si>
  <si>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</si>
  <si>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</si>
  <si>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</si>
  <si>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</si>
  <si>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</si>
  <si>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</si>
  <si>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</si>
  <si>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</si>
  <si>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</si>
  <si>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</si>
  <si>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</si>
  <si>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</si>
  <si>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</si>
  <si>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</si>
  <si>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</si>
  <si>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</si>
  <si>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</si>
  <si>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</si>
  <si>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</si>
  <si>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</si>
  <si>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</si>
  <si>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</si>
  <si>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</si>
  <si>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</si>
  <si>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</si>
  <si>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</si>
  <si>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</si>
  <si>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</si>
  <si>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</si>
  <si>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</si>
  <si>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</si>
  <si>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</si>
  <si>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</si>
  <si>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</si>
  <si>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</si>
  <si>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</si>
  <si>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</si>
  <si>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</si>
  <si>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</si>
  <si>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</si>
  <si>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</si>
  <si>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</si>
  <si>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</si>
  <si>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</si>
  <si>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</si>
  <si>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</si>
  <si>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</si>
  <si>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</si>
  <si>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</si>
  <si>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</si>
  <si>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</si>
  <si>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</si>
  <si>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</si>
  <si>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</si>
  <si>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</si>
  <si>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</si>
  <si>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</si>
  <si>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</si>
  <si>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</si>
  <si>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</si>
  <si>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</si>
  <si>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</si>
  <si>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</si>
  <si>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</si>
  <si>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</si>
  <si>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</si>
  <si>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</si>
  <si>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</si>
  <si>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</si>
  <si>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</si>
  <si>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</si>
  <si>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</si>
  <si>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</si>
  <si>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</si>
  <si>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</si>
  <si>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</si>
  <si>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</si>
  <si>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</si>
  <si>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</si>
  <si>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</si>
  <si>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</si>
  <si>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</si>
  <si>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</si>
  <si>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</si>
  <si>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</si>
  <si>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</si>
  <si>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</si>
  <si>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</si>
  <si>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</si>
  <si>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</si>
  <si>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</si>
  <si>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</si>
  <si>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</si>
  <si>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</si>
  <si>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</si>
  <si>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</si>
  <si>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</si>
  <si>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</si>
  <si>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</si>
  <si>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</si>
  <si>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</si>
  <si>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</si>
  <si>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</si>
  <si>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</si>
  <si>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</si>
  <si>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</si>
  <si>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</si>
  <si>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</si>
  <si>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</si>
  <si>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</si>
  <si>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</si>
  <si>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</si>
  <si>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</si>
  <si>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</si>
  <si>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</si>
  <si>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</si>
  <si>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</si>
  <si>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</si>
  <si>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</si>
  <si>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</si>
  <si>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</si>
  <si>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</si>
  <si>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</si>
  <si>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</si>
  <si>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</si>
  <si>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</si>
  <si>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</si>
  <si>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</si>
  <si>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</si>
  <si>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</si>
  <si>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</si>
  <si>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千葉市</t>
    <phoneticPr fontId="3"/>
  </si>
  <si>
    <t/>
  </si>
  <si>
    <t>千葉県</t>
    <phoneticPr fontId="3"/>
  </si>
  <si>
    <t>千葉県</t>
    <phoneticPr fontId="3"/>
  </si>
  <si>
    <t>12100</t>
    <phoneticPr fontId="3"/>
  </si>
  <si>
    <t>千葉市</t>
    <phoneticPr fontId="3"/>
  </si>
  <si>
    <t>12100</t>
    <phoneticPr fontId="3"/>
  </si>
  <si>
    <t>千葉県</t>
    <phoneticPr fontId="3"/>
  </si>
  <si>
    <t>千葉市</t>
    <phoneticPr fontId="3"/>
  </si>
  <si>
    <t>千葉県</t>
    <phoneticPr fontId="3"/>
  </si>
  <si>
    <t>12202</t>
    <phoneticPr fontId="3"/>
  </si>
  <si>
    <t>銚子市</t>
    <phoneticPr fontId="3"/>
  </si>
  <si>
    <t>銚子市</t>
    <phoneticPr fontId="3"/>
  </si>
  <si>
    <t>12202</t>
    <phoneticPr fontId="3"/>
  </si>
  <si>
    <t>銚子市</t>
    <phoneticPr fontId="3"/>
  </si>
  <si>
    <t>12205</t>
    <phoneticPr fontId="3"/>
  </si>
  <si>
    <t>館山市</t>
    <phoneticPr fontId="3"/>
  </si>
  <si>
    <t>千葉県</t>
    <phoneticPr fontId="3"/>
  </si>
  <si>
    <t>12205</t>
    <phoneticPr fontId="3"/>
  </si>
  <si>
    <t>館山市</t>
    <phoneticPr fontId="3"/>
  </si>
  <si>
    <t>千葉県</t>
    <phoneticPr fontId="3"/>
  </si>
  <si>
    <t>館山市</t>
    <phoneticPr fontId="3"/>
  </si>
  <si>
    <t>12205</t>
    <phoneticPr fontId="3"/>
  </si>
  <si>
    <t>館山市</t>
    <phoneticPr fontId="3"/>
  </si>
  <si>
    <t>12206</t>
    <phoneticPr fontId="3"/>
  </si>
  <si>
    <t>木更津市</t>
    <phoneticPr fontId="3"/>
  </si>
  <si>
    <t>12206</t>
    <phoneticPr fontId="3"/>
  </si>
  <si>
    <t>木更津市</t>
    <phoneticPr fontId="3"/>
  </si>
  <si>
    <t>木更津市</t>
    <phoneticPr fontId="3"/>
  </si>
  <si>
    <t>12207</t>
    <phoneticPr fontId="3"/>
  </si>
  <si>
    <t>松戸市</t>
    <phoneticPr fontId="3"/>
  </si>
  <si>
    <t>12207</t>
    <phoneticPr fontId="3"/>
  </si>
  <si>
    <t>松戸市</t>
    <phoneticPr fontId="3"/>
  </si>
  <si>
    <t>12207</t>
    <phoneticPr fontId="3"/>
  </si>
  <si>
    <t>千葉県</t>
    <phoneticPr fontId="3"/>
  </si>
  <si>
    <t>12207</t>
    <phoneticPr fontId="3"/>
  </si>
  <si>
    <t>松戸市</t>
    <phoneticPr fontId="3"/>
  </si>
  <si>
    <t>12210</t>
  </si>
  <si>
    <t>12210</t>
    <phoneticPr fontId="3"/>
  </si>
  <si>
    <t>茂原市</t>
  </si>
  <si>
    <t>茂原市</t>
    <phoneticPr fontId="3"/>
  </si>
  <si>
    <t>12210</t>
    <phoneticPr fontId="3"/>
  </si>
  <si>
    <t>茂原市</t>
    <phoneticPr fontId="3"/>
  </si>
  <si>
    <t>12210</t>
    <phoneticPr fontId="3"/>
  </si>
  <si>
    <t>茂原市</t>
    <phoneticPr fontId="3"/>
  </si>
  <si>
    <t>12863</t>
  </si>
  <si>
    <t>長生郡市広域市町村圏組合</t>
  </si>
  <si>
    <t>12211</t>
    <phoneticPr fontId="3"/>
  </si>
  <si>
    <t>成田市</t>
    <phoneticPr fontId="3"/>
  </si>
  <si>
    <t>12211</t>
    <phoneticPr fontId="3"/>
  </si>
  <si>
    <t>成田市</t>
    <phoneticPr fontId="3"/>
  </si>
  <si>
    <t>12211</t>
    <phoneticPr fontId="3"/>
  </si>
  <si>
    <t>12212</t>
    <phoneticPr fontId="3"/>
  </si>
  <si>
    <t>佐倉市</t>
    <phoneticPr fontId="3"/>
  </si>
  <si>
    <t>12212</t>
    <phoneticPr fontId="3"/>
  </si>
  <si>
    <t>佐倉市</t>
    <phoneticPr fontId="3"/>
  </si>
  <si>
    <t>12212</t>
    <phoneticPr fontId="3"/>
  </si>
  <si>
    <t>佐倉市</t>
    <phoneticPr fontId="3"/>
  </si>
  <si>
    <t>12212</t>
    <phoneticPr fontId="3"/>
  </si>
  <si>
    <t>佐倉市</t>
    <phoneticPr fontId="3"/>
  </si>
  <si>
    <t>12213</t>
    <phoneticPr fontId="3"/>
  </si>
  <si>
    <t>東金市</t>
    <phoneticPr fontId="3"/>
  </si>
  <si>
    <t>12213</t>
    <phoneticPr fontId="3"/>
  </si>
  <si>
    <t>東金市</t>
    <phoneticPr fontId="3"/>
  </si>
  <si>
    <t>12213</t>
    <phoneticPr fontId="3"/>
  </si>
  <si>
    <t>12215</t>
    <phoneticPr fontId="3"/>
  </si>
  <si>
    <t>旭市</t>
    <phoneticPr fontId="3"/>
  </si>
  <si>
    <t>12215</t>
    <phoneticPr fontId="3"/>
  </si>
  <si>
    <t>旭市</t>
    <phoneticPr fontId="3"/>
  </si>
  <si>
    <t>千葉県</t>
    <phoneticPr fontId="3"/>
  </si>
  <si>
    <t>12215</t>
    <phoneticPr fontId="3"/>
  </si>
  <si>
    <t>旭市</t>
    <phoneticPr fontId="3"/>
  </si>
  <si>
    <t>12215</t>
    <phoneticPr fontId="3"/>
  </si>
  <si>
    <t>旭市</t>
    <phoneticPr fontId="3"/>
  </si>
  <si>
    <t>12216</t>
    <phoneticPr fontId="3"/>
  </si>
  <si>
    <t>習志野市</t>
    <phoneticPr fontId="3"/>
  </si>
  <si>
    <t>12216</t>
    <phoneticPr fontId="3"/>
  </si>
  <si>
    <t>習志野市</t>
    <phoneticPr fontId="3"/>
  </si>
  <si>
    <t>12216</t>
    <phoneticPr fontId="3"/>
  </si>
  <si>
    <t>習志野市</t>
    <phoneticPr fontId="3"/>
  </si>
  <si>
    <t>12217</t>
    <phoneticPr fontId="3"/>
  </si>
  <si>
    <t>柏市</t>
    <phoneticPr fontId="3"/>
  </si>
  <si>
    <t>12217</t>
    <phoneticPr fontId="3"/>
  </si>
  <si>
    <t>12217</t>
    <phoneticPr fontId="3"/>
  </si>
  <si>
    <t>柏市</t>
    <phoneticPr fontId="3"/>
  </si>
  <si>
    <t>柏市</t>
    <phoneticPr fontId="3"/>
  </si>
  <si>
    <t>12218</t>
    <phoneticPr fontId="3"/>
  </si>
  <si>
    <t>勝浦市</t>
    <phoneticPr fontId="3"/>
  </si>
  <si>
    <t>12218</t>
    <phoneticPr fontId="3"/>
  </si>
  <si>
    <t>12218</t>
    <phoneticPr fontId="3"/>
  </si>
  <si>
    <t>勝浦市</t>
    <phoneticPr fontId="3"/>
  </si>
  <si>
    <t>12219</t>
    <phoneticPr fontId="3"/>
  </si>
  <si>
    <t>市原市</t>
    <phoneticPr fontId="3"/>
  </si>
  <si>
    <t>市原市</t>
    <phoneticPr fontId="3"/>
  </si>
  <si>
    <t>12219</t>
    <phoneticPr fontId="3"/>
  </si>
  <si>
    <t>市原市</t>
    <phoneticPr fontId="3"/>
  </si>
  <si>
    <t>12221</t>
    <phoneticPr fontId="3"/>
  </si>
  <si>
    <t>八千代市</t>
    <phoneticPr fontId="3"/>
  </si>
  <si>
    <t>12221</t>
    <phoneticPr fontId="3"/>
  </si>
  <si>
    <t>八千代市</t>
    <phoneticPr fontId="3"/>
  </si>
  <si>
    <t>12221</t>
    <phoneticPr fontId="3"/>
  </si>
  <si>
    <t>12221</t>
    <phoneticPr fontId="3"/>
  </si>
  <si>
    <t>八千代市</t>
    <phoneticPr fontId="3"/>
  </si>
  <si>
    <t>12223</t>
    <phoneticPr fontId="3"/>
  </si>
  <si>
    <t>鴨川市</t>
    <phoneticPr fontId="3"/>
  </si>
  <si>
    <t>12223</t>
    <phoneticPr fontId="3"/>
  </si>
  <si>
    <t>12223</t>
    <phoneticPr fontId="3"/>
  </si>
  <si>
    <t>鴨川市</t>
    <phoneticPr fontId="3"/>
  </si>
  <si>
    <t>鴨川市</t>
    <phoneticPr fontId="3"/>
  </si>
  <si>
    <t>12225</t>
    <phoneticPr fontId="3"/>
  </si>
  <si>
    <t>君津市</t>
    <phoneticPr fontId="3"/>
  </si>
  <si>
    <t>12225</t>
    <phoneticPr fontId="3"/>
  </si>
  <si>
    <t>君津市</t>
    <phoneticPr fontId="3"/>
  </si>
  <si>
    <t>12225</t>
    <phoneticPr fontId="3"/>
  </si>
  <si>
    <t>君津市</t>
    <phoneticPr fontId="3"/>
  </si>
  <si>
    <t>12226</t>
    <phoneticPr fontId="3"/>
  </si>
  <si>
    <t>富津市</t>
    <phoneticPr fontId="3"/>
  </si>
  <si>
    <t>12226</t>
    <phoneticPr fontId="3"/>
  </si>
  <si>
    <t>富津市</t>
    <phoneticPr fontId="3"/>
  </si>
  <si>
    <t>12227</t>
    <phoneticPr fontId="3"/>
  </si>
  <si>
    <t>浦安市</t>
    <phoneticPr fontId="3"/>
  </si>
  <si>
    <t>12227</t>
    <phoneticPr fontId="3"/>
  </si>
  <si>
    <t>浦安市</t>
    <phoneticPr fontId="3"/>
  </si>
  <si>
    <t>12227</t>
    <phoneticPr fontId="3"/>
  </si>
  <si>
    <t>浦安市</t>
    <phoneticPr fontId="3"/>
  </si>
  <si>
    <t>12227</t>
    <phoneticPr fontId="3"/>
  </si>
  <si>
    <t>浦安市</t>
    <phoneticPr fontId="3"/>
  </si>
  <si>
    <t>12228</t>
    <phoneticPr fontId="3"/>
  </si>
  <si>
    <t>四街道市</t>
    <phoneticPr fontId="3"/>
  </si>
  <si>
    <t>12228</t>
    <phoneticPr fontId="3"/>
  </si>
  <si>
    <t>12228</t>
    <phoneticPr fontId="3"/>
  </si>
  <si>
    <t>四街道市</t>
    <phoneticPr fontId="3"/>
  </si>
  <si>
    <t>12228</t>
    <phoneticPr fontId="3"/>
  </si>
  <si>
    <t>四街道市</t>
    <phoneticPr fontId="3"/>
  </si>
  <si>
    <t>12229</t>
    <phoneticPr fontId="3"/>
  </si>
  <si>
    <t>袖ケ浦市</t>
    <phoneticPr fontId="3"/>
  </si>
  <si>
    <t>12229</t>
    <phoneticPr fontId="3"/>
  </si>
  <si>
    <t>袖ケ浦市</t>
    <phoneticPr fontId="3"/>
  </si>
  <si>
    <t>12229</t>
    <phoneticPr fontId="3"/>
  </si>
  <si>
    <t>袖ケ浦市</t>
    <phoneticPr fontId="3"/>
  </si>
  <si>
    <t>12230</t>
    <phoneticPr fontId="3"/>
  </si>
  <si>
    <t>八街市</t>
    <phoneticPr fontId="3"/>
  </si>
  <si>
    <t>12230</t>
    <phoneticPr fontId="3"/>
  </si>
  <si>
    <t>八街市</t>
    <phoneticPr fontId="3"/>
  </si>
  <si>
    <t>12230</t>
    <phoneticPr fontId="3"/>
  </si>
  <si>
    <t>八街市</t>
    <phoneticPr fontId="3"/>
  </si>
  <si>
    <t>12230</t>
    <phoneticPr fontId="3"/>
  </si>
  <si>
    <t>八街市</t>
    <phoneticPr fontId="3"/>
  </si>
  <si>
    <t>12231</t>
    <phoneticPr fontId="3"/>
  </si>
  <si>
    <t>印西市</t>
    <phoneticPr fontId="3"/>
  </si>
  <si>
    <t>印西市</t>
    <phoneticPr fontId="3"/>
  </si>
  <si>
    <t>12231</t>
    <phoneticPr fontId="3"/>
  </si>
  <si>
    <t>12232</t>
    <phoneticPr fontId="3"/>
  </si>
  <si>
    <t>白井市</t>
    <phoneticPr fontId="3"/>
  </si>
  <si>
    <t>12232</t>
    <phoneticPr fontId="3"/>
  </si>
  <si>
    <t>白井市</t>
    <phoneticPr fontId="3"/>
  </si>
  <si>
    <t>12233</t>
    <phoneticPr fontId="3"/>
  </si>
  <si>
    <t>富里市</t>
    <phoneticPr fontId="3"/>
  </si>
  <si>
    <t>富里市</t>
    <phoneticPr fontId="3"/>
  </si>
  <si>
    <t>12233</t>
    <phoneticPr fontId="3"/>
  </si>
  <si>
    <t>富里市</t>
    <phoneticPr fontId="3"/>
  </si>
  <si>
    <t>富里市</t>
    <phoneticPr fontId="3"/>
  </si>
  <si>
    <t>12234</t>
    <phoneticPr fontId="3"/>
  </si>
  <si>
    <t>南房総市</t>
    <phoneticPr fontId="3"/>
  </si>
  <si>
    <t>12234</t>
    <phoneticPr fontId="3"/>
  </si>
  <si>
    <t>南房総市</t>
    <phoneticPr fontId="3"/>
  </si>
  <si>
    <t>千葉県</t>
    <phoneticPr fontId="3"/>
  </si>
  <si>
    <t>12235</t>
    <phoneticPr fontId="3"/>
  </si>
  <si>
    <t>匝瑳市</t>
    <phoneticPr fontId="3"/>
  </si>
  <si>
    <t>12235</t>
    <phoneticPr fontId="3"/>
  </si>
  <si>
    <t>12235</t>
    <phoneticPr fontId="3"/>
  </si>
  <si>
    <t>匝瑳市</t>
    <phoneticPr fontId="3"/>
  </si>
  <si>
    <t>12236</t>
    <phoneticPr fontId="3"/>
  </si>
  <si>
    <t>香取市</t>
    <phoneticPr fontId="3"/>
  </si>
  <si>
    <t>12236</t>
    <phoneticPr fontId="3"/>
  </si>
  <si>
    <t>香取市</t>
    <phoneticPr fontId="3"/>
  </si>
  <si>
    <t>12237</t>
    <phoneticPr fontId="3"/>
  </si>
  <si>
    <t>山武市</t>
    <phoneticPr fontId="3"/>
  </si>
  <si>
    <t>12237</t>
    <phoneticPr fontId="3"/>
  </si>
  <si>
    <t>山武市</t>
    <phoneticPr fontId="3"/>
  </si>
  <si>
    <t>12239</t>
    <phoneticPr fontId="3"/>
  </si>
  <si>
    <t>大網白里市</t>
    <phoneticPr fontId="3"/>
  </si>
  <si>
    <t>大網白里市</t>
    <phoneticPr fontId="3"/>
  </si>
  <si>
    <t>12342</t>
    <phoneticPr fontId="3"/>
  </si>
  <si>
    <t>神崎町</t>
    <phoneticPr fontId="3"/>
  </si>
  <si>
    <t>神崎町</t>
    <phoneticPr fontId="3"/>
  </si>
  <si>
    <t>12342</t>
    <phoneticPr fontId="3"/>
  </si>
  <si>
    <t>神崎町</t>
    <phoneticPr fontId="3"/>
  </si>
  <si>
    <t>12347</t>
    <phoneticPr fontId="3"/>
  </si>
  <si>
    <t>多古町</t>
    <phoneticPr fontId="3"/>
  </si>
  <si>
    <t>12347</t>
    <phoneticPr fontId="3"/>
  </si>
  <si>
    <t>多古町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</si>
  <si>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</si>
  <si>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</si>
  <si>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</si>
  <si>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</si>
  <si>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千葉県</t>
    <phoneticPr fontId="3"/>
  </si>
  <si>
    <t>12349</t>
    <phoneticPr fontId="3"/>
  </si>
  <si>
    <t>東庄町</t>
    <phoneticPr fontId="3"/>
  </si>
  <si>
    <t>12403</t>
    <phoneticPr fontId="3"/>
  </si>
  <si>
    <t>九十九里町</t>
    <phoneticPr fontId="3"/>
  </si>
  <si>
    <t>九十九里町</t>
    <phoneticPr fontId="3"/>
  </si>
  <si>
    <t>12403</t>
    <phoneticPr fontId="3"/>
  </si>
  <si>
    <t>九十九里町</t>
    <phoneticPr fontId="3"/>
  </si>
  <si>
    <t>12409</t>
    <phoneticPr fontId="3"/>
  </si>
  <si>
    <t>芝山町</t>
    <phoneticPr fontId="3"/>
  </si>
  <si>
    <t>12409</t>
    <phoneticPr fontId="3"/>
  </si>
  <si>
    <t>芝山町</t>
    <phoneticPr fontId="3"/>
  </si>
  <si>
    <t>12410</t>
    <phoneticPr fontId="3"/>
  </si>
  <si>
    <t>横芝光町</t>
    <phoneticPr fontId="3"/>
  </si>
  <si>
    <t>12410</t>
    <phoneticPr fontId="3"/>
  </si>
  <si>
    <t>12410</t>
    <phoneticPr fontId="3"/>
  </si>
  <si>
    <t>横芝光町</t>
    <phoneticPr fontId="3"/>
  </si>
  <si>
    <t>12421</t>
  </si>
  <si>
    <t>12421</t>
    <phoneticPr fontId="3"/>
  </si>
  <si>
    <t>一宮町</t>
  </si>
  <si>
    <t>一宮町</t>
    <phoneticPr fontId="3"/>
  </si>
  <si>
    <t>12421</t>
    <phoneticPr fontId="3"/>
  </si>
  <si>
    <t>一宮町</t>
    <phoneticPr fontId="3"/>
  </si>
  <si>
    <t>12422</t>
  </si>
  <si>
    <t>12422</t>
    <phoneticPr fontId="3"/>
  </si>
  <si>
    <t>睦沢町</t>
  </si>
  <si>
    <t>睦沢町</t>
    <phoneticPr fontId="3"/>
  </si>
  <si>
    <t>睦沢町</t>
    <phoneticPr fontId="3"/>
  </si>
  <si>
    <t>12422</t>
    <phoneticPr fontId="3"/>
  </si>
  <si>
    <t>12423</t>
  </si>
  <si>
    <t>12423</t>
    <phoneticPr fontId="3"/>
  </si>
  <si>
    <t>長生村</t>
  </si>
  <si>
    <t>長生村</t>
    <phoneticPr fontId="3"/>
  </si>
  <si>
    <t>長生村</t>
    <phoneticPr fontId="3"/>
  </si>
  <si>
    <t>12423</t>
    <phoneticPr fontId="3"/>
  </si>
  <si>
    <t>12424</t>
  </si>
  <si>
    <t>12424</t>
    <phoneticPr fontId="3"/>
  </si>
  <si>
    <t>白子町</t>
  </si>
  <si>
    <t>白子町</t>
    <phoneticPr fontId="3"/>
  </si>
  <si>
    <t>12424</t>
    <phoneticPr fontId="3"/>
  </si>
  <si>
    <t>白子町</t>
    <phoneticPr fontId="3"/>
  </si>
  <si>
    <t>12426</t>
  </si>
  <si>
    <t>12426</t>
    <phoneticPr fontId="3"/>
  </si>
  <si>
    <t>長柄町</t>
  </si>
  <si>
    <t>長柄町</t>
    <phoneticPr fontId="3"/>
  </si>
  <si>
    <t>長柄町</t>
    <phoneticPr fontId="3"/>
  </si>
  <si>
    <t>12426</t>
    <phoneticPr fontId="3"/>
  </si>
  <si>
    <t>12427</t>
  </si>
  <si>
    <t>12427</t>
    <phoneticPr fontId="3"/>
  </si>
  <si>
    <t>長南町</t>
  </si>
  <si>
    <t>長南町</t>
    <phoneticPr fontId="3"/>
  </si>
  <si>
    <t>長南町</t>
    <phoneticPr fontId="3"/>
  </si>
  <si>
    <t>12427</t>
    <phoneticPr fontId="3"/>
  </si>
  <si>
    <t>12441</t>
    <phoneticPr fontId="3"/>
  </si>
  <si>
    <t>大多喜町</t>
    <phoneticPr fontId="3"/>
  </si>
  <si>
    <t>12441</t>
    <phoneticPr fontId="3"/>
  </si>
  <si>
    <t>千葉県</t>
    <phoneticPr fontId="3"/>
  </si>
  <si>
    <t>大多喜町</t>
    <phoneticPr fontId="3"/>
  </si>
  <si>
    <t>12463</t>
    <phoneticPr fontId="3"/>
  </si>
  <si>
    <t>鋸南町</t>
    <phoneticPr fontId="3"/>
  </si>
  <si>
    <t>12463</t>
    <phoneticPr fontId="3"/>
  </si>
  <si>
    <t>鋸南町</t>
    <phoneticPr fontId="3"/>
  </si>
  <si>
    <t>12816</t>
    <phoneticPr fontId="3"/>
  </si>
  <si>
    <t>鋸南地区環境衛生組合</t>
    <phoneticPr fontId="3"/>
  </si>
  <si>
    <t>12816</t>
    <phoneticPr fontId="3"/>
  </si>
  <si>
    <t>鋸南地区環境衛生組合</t>
    <phoneticPr fontId="3"/>
  </si>
  <si>
    <t>12828</t>
    <phoneticPr fontId="3"/>
  </si>
  <si>
    <t>佐倉市、酒々井町清掃組合</t>
    <phoneticPr fontId="3"/>
  </si>
  <si>
    <t>12828</t>
    <phoneticPr fontId="3"/>
  </si>
  <si>
    <t>佐倉市、酒々井町清掃組合</t>
    <phoneticPr fontId="3"/>
  </si>
  <si>
    <t>12828</t>
    <phoneticPr fontId="3"/>
  </si>
  <si>
    <t>12830</t>
    <phoneticPr fontId="3"/>
  </si>
  <si>
    <t>東金市外三市町清掃組合</t>
    <phoneticPr fontId="3"/>
  </si>
  <si>
    <t>12830</t>
    <phoneticPr fontId="3"/>
  </si>
  <si>
    <t>東金市外三市町清掃組合</t>
    <phoneticPr fontId="3"/>
  </si>
  <si>
    <t>12831</t>
    <phoneticPr fontId="3"/>
  </si>
  <si>
    <t>山武郡市環境衛生組合</t>
    <phoneticPr fontId="3"/>
  </si>
  <si>
    <t>12831</t>
    <phoneticPr fontId="3"/>
  </si>
  <si>
    <t>12831</t>
    <phoneticPr fontId="3"/>
  </si>
  <si>
    <t>山武郡市環境衛生組合</t>
    <phoneticPr fontId="3"/>
  </si>
  <si>
    <t>12833</t>
    <phoneticPr fontId="3"/>
  </si>
  <si>
    <t>柏・白井・鎌ケ谷環境衛生組合</t>
    <phoneticPr fontId="3"/>
  </si>
  <si>
    <t>12833</t>
    <phoneticPr fontId="3"/>
  </si>
  <si>
    <t>柏・白井・鎌ケ谷環境衛生組合</t>
    <phoneticPr fontId="3"/>
  </si>
  <si>
    <t>12835</t>
    <phoneticPr fontId="3"/>
  </si>
  <si>
    <t>印西地区衛生組合</t>
    <phoneticPr fontId="3"/>
  </si>
  <si>
    <t>12835</t>
    <phoneticPr fontId="3"/>
  </si>
  <si>
    <t>印西地区衛生組合</t>
    <phoneticPr fontId="3"/>
  </si>
  <si>
    <t>印西地区衛生組合</t>
    <phoneticPr fontId="3"/>
  </si>
  <si>
    <t>12838</t>
    <phoneticPr fontId="3"/>
  </si>
  <si>
    <t>東総衛生組合</t>
    <phoneticPr fontId="3"/>
  </si>
  <si>
    <t>東総衛生組合</t>
    <phoneticPr fontId="3"/>
  </si>
  <si>
    <t>12838</t>
    <phoneticPr fontId="3"/>
  </si>
  <si>
    <t>東総衛生組合</t>
    <phoneticPr fontId="3"/>
  </si>
  <si>
    <t>12841</t>
    <phoneticPr fontId="3"/>
  </si>
  <si>
    <t>夷隅環境衛生組合</t>
    <phoneticPr fontId="3"/>
  </si>
  <si>
    <t>12841</t>
    <phoneticPr fontId="3"/>
  </si>
  <si>
    <t>夷隅環境衛生組合</t>
    <phoneticPr fontId="3"/>
  </si>
  <si>
    <t>12854</t>
    <phoneticPr fontId="3"/>
  </si>
  <si>
    <t>匝瑳市ほか二町環境衛生組合</t>
    <phoneticPr fontId="3"/>
  </si>
  <si>
    <t>12854</t>
    <phoneticPr fontId="3"/>
  </si>
  <si>
    <t>匝瑳市ほか二町環境衛生組合</t>
    <phoneticPr fontId="3"/>
  </si>
  <si>
    <t>12860</t>
    <phoneticPr fontId="3"/>
  </si>
  <si>
    <t>安房郡市広域市町村圏事務組合</t>
    <phoneticPr fontId="3"/>
  </si>
  <si>
    <t>12860</t>
    <phoneticPr fontId="3"/>
  </si>
  <si>
    <t>安房郡市広域市町村圏事務組合</t>
    <phoneticPr fontId="3"/>
  </si>
  <si>
    <t>12863</t>
    <phoneticPr fontId="3"/>
  </si>
  <si>
    <t>長生郡市広域市町村圏組合</t>
    <phoneticPr fontId="3"/>
  </si>
  <si>
    <t>長生郡市広域市町村圏組合</t>
    <phoneticPr fontId="3"/>
  </si>
  <si>
    <t>長生郡市広域市町村圏組合</t>
    <phoneticPr fontId="3"/>
  </si>
  <si>
    <t>12863</t>
    <phoneticPr fontId="3"/>
  </si>
  <si>
    <t>長生郡市広域市町村圏組合</t>
    <phoneticPr fontId="3"/>
  </si>
  <si>
    <t>12866</t>
    <phoneticPr fontId="3"/>
  </si>
  <si>
    <t>山武郡市広域行政組合</t>
    <phoneticPr fontId="3"/>
  </si>
  <si>
    <t>12866</t>
    <phoneticPr fontId="3"/>
  </si>
  <si>
    <t>山武郡市広域行政組合</t>
    <phoneticPr fontId="3"/>
  </si>
  <si>
    <t>千葉県</t>
    <phoneticPr fontId="3"/>
  </si>
  <si>
    <t>12866</t>
    <phoneticPr fontId="3"/>
  </si>
  <si>
    <t>山武郡市広域行政組合</t>
    <phoneticPr fontId="3"/>
  </si>
  <si>
    <t>12867</t>
    <phoneticPr fontId="3"/>
  </si>
  <si>
    <t>香取広域市町村圏事務組合</t>
    <phoneticPr fontId="3"/>
  </si>
  <si>
    <t>12867</t>
    <phoneticPr fontId="3"/>
  </si>
  <si>
    <t>香取広域市町村圏事務組合</t>
    <phoneticPr fontId="3"/>
  </si>
  <si>
    <t>香取広域市町村圏事務組合</t>
    <phoneticPr fontId="3"/>
  </si>
  <si>
    <t>千葉県</t>
    <phoneticPr fontId="3"/>
  </si>
  <si>
    <t>12867</t>
    <phoneticPr fontId="3"/>
  </si>
  <si>
    <t>香取広域市町村圏事務組合</t>
    <phoneticPr fontId="3"/>
  </si>
  <si>
    <t>12000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</si>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</sst>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524</v>
      </c>
      <c r="C7" s="78" t="s">
        <v>192</v>
      </c>
      <c r="D7" s="79">
        <f>SUM($D$8:$D$51)</f>
        <v>9736395</v>
      </c>
      <c r="E7" s="79">
        <f>SUM($E$8:$E$51)</f>
        <v>5733715</v>
      </c>
      <c r="F7" s="79">
        <f>SUM($F$8:$F$51)</f>
        <v>5579939</v>
      </c>
      <c r="G7" s="79">
        <f>SUM($G$8:$G$51)</f>
        <v>0</v>
      </c>
      <c r="H7" s="79">
        <f>SUM($H$8:$H$51)</f>
        <v>96600</v>
      </c>
      <c r="I7" s="79">
        <f>SUM($I$8:$I$51)</f>
        <v>0</v>
      </c>
      <c r="J7" s="93" t="s">
        <v>525</v>
      </c>
      <c r="K7" s="79">
        <f>SUM($K$8:$K$51)</f>
        <v>57176</v>
      </c>
      <c r="L7" s="79">
        <f>SUM($L$8:$L$51)</f>
        <v>4002680</v>
      </c>
      <c r="M7" s="79">
        <f>SUM($M$8:$M$51)</f>
        <v>1897</v>
      </c>
      <c r="N7" s="79">
        <f>SUM($N$8:$N$51)</f>
        <v>349</v>
      </c>
      <c r="O7" s="79">
        <f>SUM($O$8:$O$51)</f>
        <v>164</v>
      </c>
      <c r="P7" s="79">
        <f>SUM($P$8:$P$51)</f>
        <v>185</v>
      </c>
      <c r="Q7" s="79">
        <f>SUM($Q$8:$Q$51)</f>
        <v>0</v>
      </c>
      <c r="R7" s="79">
        <f>SUM($R$8:$R$51)</f>
        <v>0</v>
      </c>
      <c r="S7" s="93" t="s">
        <v>525</v>
      </c>
      <c r="T7" s="79">
        <f>SUM($T$8:$T$51)</f>
        <v>0</v>
      </c>
      <c r="U7" s="79">
        <f>SUM($U$8:$U$51)</f>
        <v>1548</v>
      </c>
      <c r="V7" s="79">
        <f>SUM($V$8:$V$51)</f>
        <v>9738292</v>
      </c>
      <c r="W7" s="79">
        <f>SUM($W$8:$W$51)</f>
        <v>5734064</v>
      </c>
      <c r="X7" s="79">
        <f>SUM($X$8:$X$51)</f>
        <v>5580103</v>
      </c>
      <c r="Y7" s="79">
        <f>SUM($Y$8:$Y$51)</f>
        <v>185</v>
      </c>
      <c r="Z7" s="79">
        <f>SUM($Z$8:$Z$51)</f>
        <v>96600</v>
      </c>
      <c r="AA7" s="79">
        <f>SUM($AA$8:$AA$51)</f>
        <v>0</v>
      </c>
      <c r="AB7" s="93" t="s">
        <v>525</v>
      </c>
      <c r="AC7" s="79">
        <f>SUM($AC$8:$AC$51)</f>
        <v>57176</v>
      </c>
      <c r="AD7" s="79">
        <f>SUM($AD$8:$AD$51)</f>
        <v>4004228</v>
      </c>
      <c r="AE7" s="79">
        <f>SUM($AE$8:$AE$51)</f>
        <v>11645</v>
      </c>
      <c r="AF7" s="79">
        <f>SUM($AF$8:$AF$51)</f>
        <v>11645</v>
      </c>
      <c r="AG7" s="79">
        <f>SUM($AG$8:$AG$51)</f>
        <v>1607</v>
      </c>
      <c r="AH7" s="79">
        <f>SUM($AH$8:$AH$51)</f>
        <v>0</v>
      </c>
      <c r="AI7" s="79">
        <f>SUM($AI$8:$AI$51)</f>
        <v>7095</v>
      </c>
      <c r="AJ7" s="79">
        <f>SUM($AJ$8:$AJ$51)</f>
        <v>2943</v>
      </c>
      <c r="AK7" s="79">
        <f>SUM($AK$8:$AK$51)</f>
        <v>0</v>
      </c>
      <c r="AL7" s="79">
        <f>SUM($AL$8:$AL$51)</f>
        <v>7370</v>
      </c>
      <c r="AM7" s="79">
        <f>SUM($AM$8:$AM$51)</f>
        <v>8646560</v>
      </c>
      <c r="AN7" s="79">
        <f>SUM($AN$8:$AN$51)</f>
        <v>700</v>
      </c>
      <c r="AO7" s="79">
        <f>SUM($AO$8:$AO$51)</f>
        <v>0</v>
      </c>
      <c r="AP7" s="79">
        <f>SUM($AP$8:$AP$51)</f>
        <v>700</v>
      </c>
      <c r="AQ7" s="79">
        <f>SUM($AQ$8:$AQ$51)</f>
        <v>0</v>
      </c>
      <c r="AR7" s="79">
        <f>SUM($AR$8:$AR$51)</f>
        <v>0</v>
      </c>
      <c r="AS7" s="79">
        <f>SUM($AS$8:$AS$51)</f>
        <v>66090</v>
      </c>
      <c r="AT7" s="79">
        <f>SUM($AT$8:$AT$51)</f>
        <v>1185</v>
      </c>
      <c r="AU7" s="79">
        <f>SUM($AU$8:$AU$51)</f>
        <v>64905</v>
      </c>
      <c r="AV7" s="79">
        <f>SUM($AV$8:$AV$51)</f>
        <v>0</v>
      </c>
      <c r="AW7" s="79">
        <f>SUM($AW$8:$AW$51)</f>
        <v>0</v>
      </c>
      <c r="AX7" s="79">
        <f>SUM($AX$8:$AX$51)</f>
        <v>8579436</v>
      </c>
      <c r="AY7" s="79">
        <f>SUM($AY$8:$AY$51)</f>
        <v>1825323</v>
      </c>
      <c r="AZ7" s="79">
        <f>SUM($AZ$8:$AZ$51)</f>
        <v>1074108</v>
      </c>
      <c r="BA7" s="79">
        <f>SUM($BA$8:$BA$51)</f>
        <v>4071526</v>
      </c>
      <c r="BB7" s="79">
        <f>SUM($BB$8:$BB$51)</f>
        <v>1608479</v>
      </c>
      <c r="BC7" s="79">
        <f>SUM($BC$8:$BC$51)</f>
        <v>139332</v>
      </c>
      <c r="BD7" s="79">
        <f>SUM($BD$8:$BD$51)</f>
        <v>334</v>
      </c>
      <c r="BE7" s="79">
        <f>SUM($BE$8:$BE$51)</f>
        <v>931488</v>
      </c>
      <c r="BF7" s="79">
        <f>SUM($BF$8:$BF$51)</f>
        <v>9589693</v>
      </c>
      <c r="BG7" s="79">
        <f>SUM($BG$8:$BG$51)</f>
        <v>0</v>
      </c>
      <c r="BH7" s="79">
        <f>SUM($BH$8:$BH$51)</f>
        <v>0</v>
      </c>
      <c r="BI7" s="79">
        <f>SUM($BI$8:$BI$51)</f>
        <v>0</v>
      </c>
      <c r="BJ7" s="79">
        <f>SUM($BJ$8:$BJ$51)</f>
        <v>0</v>
      </c>
      <c r="BK7" s="79">
        <f>SUM($BK$8:$BK$51)</f>
        <v>0</v>
      </c>
      <c r="BL7" s="79">
        <f>SUM($BL$8:$BL$51)</f>
        <v>0</v>
      </c>
      <c r="BM7" s="79">
        <f>SUM($BM$8:$BM$51)</f>
        <v>0</v>
      </c>
      <c r="BN7" s="79">
        <f>SUM($BN$8:$BN$51)</f>
        <v>0</v>
      </c>
      <c r="BO7" s="79">
        <f>SUM($BO$8:$BO$51)</f>
        <v>653</v>
      </c>
      <c r="BP7" s="79">
        <f>SUM($BP$8:$BP$51)</f>
        <v>0</v>
      </c>
      <c r="BQ7" s="79">
        <f>SUM($BQ$8:$BQ$51)</f>
        <v>0</v>
      </c>
      <c r="BR7" s="79">
        <f>SUM($BR$8:$BR$51)</f>
        <v>0</v>
      </c>
      <c r="BS7" s="79">
        <f>SUM($BS$8:$BS$51)</f>
        <v>0</v>
      </c>
      <c r="BT7" s="79">
        <f>SUM($BT$8:$BT$51)</f>
        <v>0</v>
      </c>
      <c r="BU7" s="79">
        <f>SUM($BU$8:$BU$51)</f>
        <v>0</v>
      </c>
      <c r="BV7" s="79">
        <f>SUM($BV$8:$BV$51)</f>
        <v>0</v>
      </c>
      <c r="BW7" s="79">
        <f>SUM($BW$8:$BW$51)</f>
        <v>0</v>
      </c>
      <c r="BX7" s="79">
        <f>SUM($BX$8:$BX$51)</f>
        <v>0</v>
      </c>
      <c r="BY7" s="79">
        <f>SUM($BY$8:$BY$51)</f>
        <v>0</v>
      </c>
      <c r="BZ7" s="79">
        <f>SUM($BZ$8:$BZ$51)</f>
        <v>653</v>
      </c>
      <c r="CA7" s="79">
        <f>SUM($CA$8:$CA$51)</f>
        <v>653</v>
      </c>
      <c r="CB7" s="79">
        <f>SUM($CB$8:$CB$51)</f>
        <v>0</v>
      </c>
      <c r="CC7" s="79">
        <f>SUM($CC$8:$CC$51)</f>
        <v>0</v>
      </c>
      <c r="CD7" s="79">
        <f>SUM($CD$8:$CD$51)</f>
        <v>0</v>
      </c>
      <c r="CE7" s="79">
        <f>SUM($CE$8:$CE$51)</f>
        <v>0</v>
      </c>
      <c r="CF7" s="79">
        <f>SUM($CF$8:$CF$51)</f>
        <v>0</v>
      </c>
      <c r="CG7" s="79">
        <f>SUM($CG$8:$CG$51)</f>
        <v>1244</v>
      </c>
      <c r="CH7" s="79">
        <f>SUM($CH$8:$CH$51)</f>
        <v>1897</v>
      </c>
      <c r="CI7" s="79">
        <f>SUM($CI$8:$CI$51)</f>
        <v>11645</v>
      </c>
      <c r="CJ7" s="79">
        <f>SUM($CJ$8:$CJ$51)</f>
        <v>11645</v>
      </c>
      <c r="CK7" s="79">
        <f>SUM($CK$8:$CK$51)</f>
        <v>1607</v>
      </c>
      <c r="CL7" s="79">
        <f>SUM($CL$8:$CL$51)</f>
        <v>0</v>
      </c>
      <c r="CM7" s="79">
        <f>SUM($CM$8:$CM$51)</f>
        <v>7095</v>
      </c>
      <c r="CN7" s="79">
        <f>SUM($CN$8:$CN$51)</f>
        <v>2943</v>
      </c>
      <c r="CO7" s="79">
        <f>SUM($CO$8:$CO$51)</f>
        <v>0</v>
      </c>
      <c r="CP7" s="79">
        <f>SUM($CP$8:$CP$51)</f>
        <v>7370</v>
      </c>
      <c r="CQ7" s="79">
        <f>SUM($CQ$8:$CQ$51)</f>
        <v>8647213</v>
      </c>
      <c r="CR7" s="79">
        <f>SUM($CR$8:$CR$51)</f>
        <v>700</v>
      </c>
      <c r="CS7" s="79">
        <f>SUM($CS$8:$CS$51)</f>
        <v>0</v>
      </c>
      <c r="CT7" s="79">
        <f>SUM($CT$8:$CT$51)</f>
        <v>700</v>
      </c>
      <c r="CU7" s="79">
        <f>SUM($CU$8:$CU$51)</f>
        <v>0</v>
      </c>
      <c r="CV7" s="79">
        <f>SUM($CV$8:$CV$51)</f>
        <v>0</v>
      </c>
      <c r="CW7" s="79">
        <f>SUM($CW$8:$CW$51)</f>
        <v>66090</v>
      </c>
      <c r="CX7" s="79">
        <f>SUM($CX$8:$CX$51)</f>
        <v>1185</v>
      </c>
      <c r="CY7" s="79">
        <f>SUM($CY$8:$CY$51)</f>
        <v>64905</v>
      </c>
      <c r="CZ7" s="79">
        <f>SUM($CZ$8:$CZ$51)</f>
        <v>0</v>
      </c>
      <c r="DA7" s="79">
        <f>SUM($DA$8:$DA$51)</f>
        <v>0</v>
      </c>
      <c r="DB7" s="79">
        <f>SUM($DB$8:$DB$51)</f>
        <v>8580089</v>
      </c>
      <c r="DC7" s="79">
        <f>SUM($DC$8:$DC$51)</f>
        <v>1825976</v>
      </c>
      <c r="DD7" s="79">
        <f>SUM($DD$8:$DD$51)</f>
        <v>1074108</v>
      </c>
      <c r="DE7" s="79">
        <f>SUM($DE$8:$DE$51)</f>
        <v>4071526</v>
      </c>
      <c r="DF7" s="79">
        <f>SUM($DF$8:$DF$51)</f>
        <v>1608479</v>
      </c>
      <c r="DG7" s="79">
        <f>SUM($DG$8:$DG$51)</f>
        <v>139332</v>
      </c>
      <c r="DH7" s="79">
        <f>SUM($DH$8:$DH$51)</f>
        <v>334</v>
      </c>
      <c r="DI7" s="79">
        <f>SUM($DI$8:$DI$51)</f>
        <v>932732</v>
      </c>
      <c r="DJ7" s="79">
        <f>SUM($DJ$8:$DJ$51)</f>
        <v>9591590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68892</v>
      </c>
      <c r="E8" s="84">
        <f>SUM(F8:I8)+K8</f>
        <v>36949</v>
      </c>
      <c r="F8" s="84">
        <v>36949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31943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68892</v>
      </c>
      <c r="W8" s="84">
        <v>36949</v>
      </c>
      <c r="X8" s="84">
        <v>36949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31943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68892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68892</v>
      </c>
      <c r="AY8" s="84">
        <v>7622</v>
      </c>
      <c r="AZ8" s="84">
        <v>27588</v>
      </c>
      <c r="BA8" s="84">
        <v>0</v>
      </c>
      <c r="BB8" s="84">
        <v>33682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68892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1" si="0">SUM(AE8,+BG8)</f>
        <v>0</v>
      </c>
      <c r="CJ8" s="84">
        <f t="shared" ref="CJ8:CJ51" si="1">SUM(AF8,+BH8)</f>
        <v>0</v>
      </c>
      <c r="CK8" s="84">
        <f t="shared" ref="CK8:CK51" si="2">SUM(AG8,+BI8)</f>
        <v>0</v>
      </c>
      <c r="CL8" s="84">
        <f t="shared" ref="CL8:CL51" si="3">SUM(AH8,+BJ8)</f>
        <v>0</v>
      </c>
      <c r="CM8" s="84">
        <f t="shared" ref="CM8:CM51" si="4">SUM(AI8,+BK8)</f>
        <v>0</v>
      </c>
      <c r="CN8" s="84">
        <f t="shared" ref="CN8:CN51" si="5">SUM(AJ8,+BL8)</f>
        <v>0</v>
      </c>
      <c r="CO8" s="84">
        <f t="shared" ref="CO8:CO51" si="6">SUM(AK8,+BM8)</f>
        <v>0</v>
      </c>
      <c r="CP8" s="84">
        <f t="shared" ref="CP8:CP51" si="7">SUM(AL8,+BN8)</f>
        <v>0</v>
      </c>
      <c r="CQ8" s="84">
        <f t="shared" ref="CQ8:CQ51" si="8">SUM(AM8,+BO8)</f>
        <v>68892</v>
      </c>
      <c r="CR8" s="84">
        <f t="shared" ref="CR8:CR51" si="9">SUM(AN8,+BP8)</f>
        <v>0</v>
      </c>
      <c r="CS8" s="84">
        <f t="shared" ref="CS8:CS51" si="10">SUM(AO8,+BQ8)</f>
        <v>0</v>
      </c>
      <c r="CT8" s="84">
        <f t="shared" ref="CT8:CT51" si="11">SUM(AP8,+BR8)</f>
        <v>0</v>
      </c>
      <c r="CU8" s="84">
        <f t="shared" ref="CU8:CU51" si="12">SUM(AQ8,+BS8)</f>
        <v>0</v>
      </c>
      <c r="CV8" s="84">
        <f t="shared" ref="CV8:CV51" si="13">SUM(AR8,+BT8)</f>
        <v>0</v>
      </c>
      <c r="CW8" s="84">
        <f t="shared" ref="CW8:CW51" si="14">SUM(AS8,+BU8)</f>
        <v>0</v>
      </c>
      <c r="CX8" s="84">
        <f t="shared" ref="CX8:CX51" si="15">SUM(AT8,+BV8)</f>
        <v>0</v>
      </c>
      <c r="CY8" s="84">
        <f t="shared" ref="CY8:CY51" si="16">SUM(AU8,+BW8)</f>
        <v>0</v>
      </c>
      <c r="CZ8" s="84">
        <f t="shared" ref="CZ8:CZ51" si="17">SUM(AV8,+BX8)</f>
        <v>0</v>
      </c>
      <c r="DA8" s="84">
        <f t="shared" ref="DA8:DA51" si="18">SUM(AW8,+BY8)</f>
        <v>0</v>
      </c>
      <c r="DB8" s="84">
        <f t="shared" ref="DB8:DB51" si="19">SUM(AX8,+BZ8)</f>
        <v>68892</v>
      </c>
      <c r="DC8" s="84">
        <f t="shared" ref="DC8:DC51" si="20">SUM(AY8,+CA8)</f>
        <v>7622</v>
      </c>
      <c r="DD8" s="84">
        <f t="shared" ref="DD8:DD51" si="21">SUM(AZ8,+CB8)</f>
        <v>27588</v>
      </c>
      <c r="DE8" s="84">
        <f t="shared" ref="DE8:DE51" si="22">SUM(BA8,+CC8)</f>
        <v>0</v>
      </c>
      <c r="DF8" s="84">
        <f t="shared" ref="DF8:DF51" si="23">SUM(BB8,+CD8)</f>
        <v>33682</v>
      </c>
      <c r="DG8" s="84">
        <f t="shared" ref="DG8:DG51" si="24">SUM(BC8,+CE8)</f>
        <v>0</v>
      </c>
      <c r="DH8" s="84">
        <f t="shared" ref="DH8:DH51" si="25">SUM(BD8,+CF8)</f>
        <v>0</v>
      </c>
      <c r="DI8" s="84">
        <f t="shared" ref="DI8:DI51" si="26">SUM(BE8,+CG8)</f>
        <v>0</v>
      </c>
      <c r="DJ8" s="84">
        <f t="shared" ref="DJ8:DJ51" si="27">SUM(BF8,+CH8)</f>
        <v>68892</v>
      </c>
    </row>
    <row r="9" spans="1:114" s="8" customFormat="1" ht="12" customHeight="1">
      <c r="A9" s="80" t="s">
        <v>210</v>
      </c>
      <c r="B9" s="83" t="s">
        <v>211</v>
      </c>
      <c r="C9" s="80" t="s">
        <v>212</v>
      </c>
      <c r="D9" s="84">
        <f>SUM(E9,+L9)</f>
        <v>2631</v>
      </c>
      <c r="E9" s="84">
        <f>SUM(F9:I9)+K9</f>
        <v>1315</v>
      </c>
      <c r="F9" s="84">
        <v>1315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1316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2631</v>
      </c>
      <c r="W9" s="84">
        <v>1315</v>
      </c>
      <c r="X9" s="84">
        <v>1315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1316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2631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451</v>
      </c>
      <c r="AT9" s="84">
        <v>0</v>
      </c>
      <c r="AU9" s="84">
        <v>451</v>
      </c>
      <c r="AV9" s="84">
        <v>0</v>
      </c>
      <c r="AW9" s="84">
        <v>0</v>
      </c>
      <c r="AX9" s="84">
        <f>SUM(AY9:BB9)</f>
        <v>2180</v>
      </c>
      <c r="AY9" s="84">
        <v>1057</v>
      </c>
      <c r="AZ9" s="84">
        <v>1123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2631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2631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451</v>
      </c>
      <c r="CX9" s="84">
        <f t="shared" si="15"/>
        <v>0</v>
      </c>
      <c r="CY9" s="84">
        <f t="shared" si="16"/>
        <v>451</v>
      </c>
      <c r="CZ9" s="84">
        <f t="shared" si="17"/>
        <v>0</v>
      </c>
      <c r="DA9" s="84">
        <f t="shared" si="18"/>
        <v>0</v>
      </c>
      <c r="DB9" s="84">
        <f t="shared" si="19"/>
        <v>2180</v>
      </c>
      <c r="DC9" s="84">
        <f t="shared" si="20"/>
        <v>1057</v>
      </c>
      <c r="DD9" s="84">
        <f t="shared" si="21"/>
        <v>1123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2631</v>
      </c>
    </row>
    <row r="10" spans="1:114" s="8" customFormat="1" ht="12" customHeight="1">
      <c r="A10" s="80" t="s">
        <v>203</v>
      </c>
      <c r="B10" s="83" t="s">
        <v>216</v>
      </c>
      <c r="C10" s="80" t="s">
        <v>217</v>
      </c>
      <c r="D10" s="84">
        <f>SUM(E10,+L10)</f>
        <v>1352418</v>
      </c>
      <c r="E10" s="84">
        <f>SUM(F10:I10)+K10</f>
        <v>1352418</v>
      </c>
      <c r="F10" s="84">
        <v>1352418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34</v>
      </c>
      <c r="N10" s="84">
        <f>SUM(O10:R10)+T10</f>
        <v>34</v>
      </c>
      <c r="O10" s="84">
        <v>34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1352452</v>
      </c>
      <c r="W10" s="84">
        <v>1352452</v>
      </c>
      <c r="X10" s="84">
        <v>1352452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481681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481681</v>
      </c>
      <c r="AY10" s="84">
        <v>46321</v>
      </c>
      <c r="AZ10" s="84">
        <v>321378</v>
      </c>
      <c r="BA10" s="84">
        <v>9611</v>
      </c>
      <c r="BB10" s="84">
        <v>104371</v>
      </c>
      <c r="BC10" s="84">
        <f>組合分担金内訳!E10</f>
        <v>0</v>
      </c>
      <c r="BD10" s="84">
        <v>0</v>
      </c>
      <c r="BE10" s="84">
        <v>870737</v>
      </c>
      <c r="BF10" s="84">
        <f>SUM(AE10,+AM10,+BE10)</f>
        <v>1352418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34</v>
      </c>
      <c r="CH10" s="84">
        <f>SUM(BG10,+BO10,+CG10)</f>
        <v>34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481681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481681</v>
      </c>
      <c r="DC10" s="84">
        <f t="shared" si="20"/>
        <v>46321</v>
      </c>
      <c r="DD10" s="84">
        <f t="shared" si="21"/>
        <v>321378</v>
      </c>
      <c r="DE10" s="84">
        <f t="shared" si="22"/>
        <v>9611</v>
      </c>
      <c r="DF10" s="84">
        <f t="shared" si="23"/>
        <v>104371</v>
      </c>
      <c r="DG10" s="84">
        <f t="shared" si="24"/>
        <v>0</v>
      </c>
      <c r="DH10" s="84">
        <f t="shared" si="25"/>
        <v>0</v>
      </c>
      <c r="DI10" s="84">
        <f t="shared" si="26"/>
        <v>870771</v>
      </c>
      <c r="DJ10" s="84">
        <f t="shared" si="27"/>
        <v>1352452</v>
      </c>
    </row>
    <row r="11" spans="1:114" s="8" customFormat="1" ht="12" customHeight="1">
      <c r="A11" s="80" t="s">
        <v>204</v>
      </c>
      <c r="B11" s="83" t="s">
        <v>225</v>
      </c>
      <c r="C11" s="80" t="s">
        <v>226</v>
      </c>
      <c r="D11" s="84">
        <f>SUM(E11,+L11)</f>
        <v>102776</v>
      </c>
      <c r="E11" s="84">
        <f>SUM(F11:I11)+K11</f>
        <v>54985</v>
      </c>
      <c r="F11" s="84">
        <v>54985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47791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102776</v>
      </c>
      <c r="W11" s="84">
        <v>54985</v>
      </c>
      <c r="X11" s="84">
        <v>54985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47791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102244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102244</v>
      </c>
      <c r="AY11" s="84">
        <v>53480</v>
      </c>
      <c r="AZ11" s="84">
        <v>48764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532</v>
      </c>
      <c r="BF11" s="84">
        <f>SUM(AE11,+AM11,+BE11)</f>
        <v>102776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102244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102244</v>
      </c>
      <c r="DC11" s="84">
        <f t="shared" si="20"/>
        <v>53480</v>
      </c>
      <c r="DD11" s="84">
        <f t="shared" si="21"/>
        <v>48764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532</v>
      </c>
      <c r="DJ11" s="84">
        <f t="shared" si="27"/>
        <v>102776</v>
      </c>
    </row>
    <row r="12" spans="1:114" s="8" customFormat="1" ht="12" customHeight="1">
      <c r="A12" s="80" t="s">
        <v>204</v>
      </c>
      <c r="B12" s="83" t="s">
        <v>230</v>
      </c>
      <c r="C12" s="80" t="s">
        <v>231</v>
      </c>
      <c r="D12" s="84">
        <f>SUM(E12,+L12)</f>
        <v>8609</v>
      </c>
      <c r="E12" s="84">
        <f>SUM(F12:I12)+K12</f>
        <v>4304</v>
      </c>
      <c r="F12" s="84">
        <v>4304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4305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8609</v>
      </c>
      <c r="W12" s="84">
        <v>4304</v>
      </c>
      <c r="X12" s="84">
        <v>4304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4305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8609</v>
      </c>
      <c r="BF12" s="84">
        <f>SUM(AE12,+AM12,+BE12)</f>
        <v>8609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8609</v>
      </c>
      <c r="DJ12" s="84">
        <f t="shared" si="27"/>
        <v>8609</v>
      </c>
    </row>
    <row r="13" spans="1:114" s="8" customFormat="1" ht="12" customHeight="1">
      <c r="A13" s="80" t="s">
        <v>210</v>
      </c>
      <c r="B13" s="83" t="s">
        <v>239</v>
      </c>
      <c r="C13" s="80" t="s">
        <v>241</v>
      </c>
      <c r="D13" s="84">
        <f>SUM(E13,+L13)</f>
        <v>93271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93271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93271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93271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7370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85901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7370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85901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248</v>
      </c>
      <c r="C14" s="80" t="s">
        <v>249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253</v>
      </c>
      <c r="C15" s="80" t="s">
        <v>254</v>
      </c>
      <c r="D15" s="84">
        <f>SUM(E15,+L15)</f>
        <v>107985</v>
      </c>
      <c r="E15" s="84">
        <f>SUM(F15:I15)+K15</f>
        <v>53992</v>
      </c>
      <c r="F15" s="84">
        <v>53992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53993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107985</v>
      </c>
      <c r="W15" s="84">
        <v>53992</v>
      </c>
      <c r="X15" s="84">
        <v>53992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53993</v>
      </c>
      <c r="AE15" s="84">
        <f>SUM(AF15,+AK15)</f>
        <v>7095</v>
      </c>
      <c r="AF15" s="84">
        <f>SUM(AG15:AJ15)</f>
        <v>7095</v>
      </c>
      <c r="AG15" s="84">
        <v>0</v>
      </c>
      <c r="AH15" s="84">
        <v>0</v>
      </c>
      <c r="AI15" s="84">
        <v>7095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100890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100890</v>
      </c>
      <c r="AY15" s="84">
        <v>0</v>
      </c>
      <c r="AZ15" s="84">
        <v>0</v>
      </c>
      <c r="BA15" s="84">
        <v>0</v>
      </c>
      <c r="BB15" s="84">
        <v>100890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107985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7095</v>
      </c>
      <c r="CJ15" s="84">
        <f t="shared" si="1"/>
        <v>7095</v>
      </c>
      <c r="CK15" s="84">
        <f t="shared" si="2"/>
        <v>0</v>
      </c>
      <c r="CL15" s="84">
        <f t="shared" si="3"/>
        <v>0</v>
      </c>
      <c r="CM15" s="84">
        <f t="shared" si="4"/>
        <v>7095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100890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100890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100890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107985</v>
      </c>
    </row>
    <row r="16" spans="1:114" s="8" customFormat="1" ht="12" customHeight="1">
      <c r="A16" s="80" t="s">
        <v>203</v>
      </c>
      <c r="B16" s="83" t="s">
        <v>261</v>
      </c>
      <c r="C16" s="80" t="s">
        <v>262</v>
      </c>
      <c r="D16" s="84">
        <f>SUM(E16,+L16)</f>
        <v>6551270</v>
      </c>
      <c r="E16" s="84">
        <f>SUM(F16:I16)+K16</f>
        <v>3275000</v>
      </c>
      <c r="F16" s="84">
        <v>3275000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3276270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6551270</v>
      </c>
      <c r="W16" s="84">
        <v>3275000</v>
      </c>
      <c r="X16" s="84">
        <v>3275000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3276270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6551270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6551270</v>
      </c>
      <c r="AY16" s="84">
        <v>1578940</v>
      </c>
      <c r="AZ16" s="84">
        <v>0</v>
      </c>
      <c r="BA16" s="84">
        <v>3923920</v>
      </c>
      <c r="BB16" s="84">
        <v>1048410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6551270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6551270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6551270</v>
      </c>
      <c r="DC16" s="84">
        <f t="shared" si="20"/>
        <v>1578940</v>
      </c>
      <c r="DD16" s="84">
        <f t="shared" si="21"/>
        <v>0</v>
      </c>
      <c r="DE16" s="84">
        <f t="shared" si="22"/>
        <v>3923920</v>
      </c>
      <c r="DF16" s="84">
        <f t="shared" si="23"/>
        <v>1048410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6551270</v>
      </c>
    </row>
    <row r="17" spans="1:114" s="8" customFormat="1" ht="12" customHeight="1">
      <c r="A17" s="80" t="s">
        <v>203</v>
      </c>
      <c r="B17" s="83" t="s">
        <v>266</v>
      </c>
      <c r="C17" s="80" t="s">
        <v>267</v>
      </c>
      <c r="D17" s="84">
        <f>SUM(E17,+L17)</f>
        <v>75804</v>
      </c>
      <c r="E17" s="84">
        <f>SUM(F17:I17)+K17</f>
        <v>43080</v>
      </c>
      <c r="F17" s="84">
        <v>43080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32724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75804</v>
      </c>
      <c r="W17" s="84">
        <v>43080</v>
      </c>
      <c r="X17" s="84">
        <v>43080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32724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74062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73827</v>
      </c>
      <c r="AY17" s="84">
        <v>489</v>
      </c>
      <c r="AZ17" s="84">
        <v>34113</v>
      </c>
      <c r="BA17" s="84">
        <v>0</v>
      </c>
      <c r="BB17" s="84">
        <v>39225</v>
      </c>
      <c r="BC17" s="84">
        <f>組合分担金内訳!E17</f>
        <v>0</v>
      </c>
      <c r="BD17" s="84">
        <v>235</v>
      </c>
      <c r="BE17" s="84">
        <v>1742</v>
      </c>
      <c r="BF17" s="84">
        <f>SUM(AE17,+AM17,+BE17)</f>
        <v>75804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74062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73827</v>
      </c>
      <c r="DC17" s="84">
        <f t="shared" si="20"/>
        <v>489</v>
      </c>
      <c r="DD17" s="84">
        <f t="shared" si="21"/>
        <v>34113</v>
      </c>
      <c r="DE17" s="84">
        <f t="shared" si="22"/>
        <v>0</v>
      </c>
      <c r="DF17" s="84">
        <f t="shared" si="23"/>
        <v>39225</v>
      </c>
      <c r="DG17" s="84">
        <f t="shared" si="24"/>
        <v>0</v>
      </c>
      <c r="DH17" s="84">
        <f t="shared" si="25"/>
        <v>235</v>
      </c>
      <c r="DI17" s="84">
        <f t="shared" si="26"/>
        <v>1742</v>
      </c>
      <c r="DJ17" s="84">
        <f t="shared" si="27"/>
        <v>75804</v>
      </c>
    </row>
    <row r="18" spans="1:114" s="8" customFormat="1" ht="12" customHeight="1">
      <c r="A18" s="80" t="s">
        <v>210</v>
      </c>
      <c r="B18" s="83" t="s">
        <v>275</v>
      </c>
      <c r="C18" s="80" t="s">
        <v>276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281</v>
      </c>
      <c r="C19" s="80" t="s">
        <v>282</v>
      </c>
      <c r="D19" s="84">
        <f>SUM(E19,+L19)</f>
        <v>3740</v>
      </c>
      <c r="E19" s="84">
        <f>SUM(F19:I19)+K19</f>
        <v>1870</v>
      </c>
      <c r="F19" s="84">
        <v>1870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1870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3740</v>
      </c>
      <c r="W19" s="84">
        <v>1870</v>
      </c>
      <c r="X19" s="84">
        <v>1870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1870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3740</v>
      </c>
      <c r="BF19" s="84">
        <f>SUM(AE19,+AM19,+BE19)</f>
        <v>3740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3740</v>
      </c>
      <c r="DJ19" s="84">
        <f t="shared" si="27"/>
        <v>3740</v>
      </c>
    </row>
    <row r="20" spans="1:114" s="8" customFormat="1" ht="12" customHeight="1">
      <c r="A20" s="80" t="s">
        <v>204</v>
      </c>
      <c r="B20" s="83" t="s">
        <v>287</v>
      </c>
      <c r="C20" s="80" t="s">
        <v>288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292</v>
      </c>
      <c r="C21" s="80" t="s">
        <v>293</v>
      </c>
      <c r="D21" s="84">
        <f>SUM(E21,+L21)</f>
        <v>210913</v>
      </c>
      <c r="E21" s="84">
        <f>SUM(F21:I21)+K21</f>
        <v>109787</v>
      </c>
      <c r="F21" s="84">
        <v>107382</v>
      </c>
      <c r="G21" s="84">
        <v>0</v>
      </c>
      <c r="H21" s="84">
        <v>0</v>
      </c>
      <c r="I21" s="84">
        <v>0</v>
      </c>
      <c r="J21" s="94" t="s">
        <v>194</v>
      </c>
      <c r="K21" s="84">
        <v>2405</v>
      </c>
      <c r="L21" s="84">
        <v>101126</v>
      </c>
      <c r="M21" s="84">
        <f>SUM(N21,+U21)</f>
        <v>1678</v>
      </c>
      <c r="N21" s="84">
        <f>SUM(O21:R21)+T21</f>
        <v>130</v>
      </c>
      <c r="O21" s="84">
        <v>130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1548</v>
      </c>
      <c r="V21" s="84">
        <v>212591</v>
      </c>
      <c r="W21" s="84">
        <v>109917</v>
      </c>
      <c r="X21" s="84">
        <v>107512</v>
      </c>
      <c r="Y21" s="84">
        <v>0</v>
      </c>
      <c r="Z21" s="84">
        <v>0</v>
      </c>
      <c r="AA21" s="84">
        <v>0</v>
      </c>
      <c r="AB21" s="94" t="s">
        <v>194</v>
      </c>
      <c r="AC21" s="84">
        <v>2405</v>
      </c>
      <c r="AD21" s="84">
        <v>102674</v>
      </c>
      <c r="AE21" s="84">
        <f>SUM(AF21,+AK21)</f>
        <v>2943</v>
      </c>
      <c r="AF21" s="84">
        <f>SUM(AG21:AJ21)</f>
        <v>2943</v>
      </c>
      <c r="AG21" s="84">
        <v>0</v>
      </c>
      <c r="AH21" s="84">
        <v>0</v>
      </c>
      <c r="AI21" s="84">
        <v>0</v>
      </c>
      <c r="AJ21" s="84">
        <v>2943</v>
      </c>
      <c r="AK21" s="84">
        <v>0</v>
      </c>
      <c r="AL21" s="84">
        <f>組合分担金内訳!D21</f>
        <v>0</v>
      </c>
      <c r="AM21" s="84">
        <f>SUM(AN21,AS21,AW21,AX21,BD21)</f>
        <v>199617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199617</v>
      </c>
      <c r="AY21" s="84">
        <v>23197</v>
      </c>
      <c r="AZ21" s="84">
        <v>156906</v>
      </c>
      <c r="BA21" s="84">
        <v>0</v>
      </c>
      <c r="BB21" s="84">
        <v>19514</v>
      </c>
      <c r="BC21" s="84">
        <f>組合分担金内訳!E21</f>
        <v>0</v>
      </c>
      <c r="BD21" s="84">
        <v>0</v>
      </c>
      <c r="BE21" s="84">
        <v>8353</v>
      </c>
      <c r="BF21" s="84">
        <f>SUM(AE21,+AM21,+BE21)</f>
        <v>210913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468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468</v>
      </c>
      <c r="CA21" s="84">
        <v>468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1210</v>
      </c>
      <c r="CH21" s="84">
        <f>SUM(BG21,+BO21,+CG21)</f>
        <v>1678</v>
      </c>
      <c r="CI21" s="84">
        <f t="shared" si="0"/>
        <v>2943</v>
      </c>
      <c r="CJ21" s="84">
        <f t="shared" si="1"/>
        <v>2943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2943</v>
      </c>
      <c r="CO21" s="84">
        <f t="shared" si="6"/>
        <v>0</v>
      </c>
      <c r="CP21" s="84">
        <f t="shared" si="7"/>
        <v>0</v>
      </c>
      <c r="CQ21" s="84">
        <f t="shared" si="8"/>
        <v>200085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200085</v>
      </c>
      <c r="DC21" s="84">
        <f t="shared" si="20"/>
        <v>23665</v>
      </c>
      <c r="DD21" s="84">
        <f t="shared" si="21"/>
        <v>156906</v>
      </c>
      <c r="DE21" s="84">
        <f t="shared" si="22"/>
        <v>0</v>
      </c>
      <c r="DF21" s="84">
        <f t="shared" si="23"/>
        <v>19514</v>
      </c>
      <c r="DG21" s="84">
        <f t="shared" si="24"/>
        <v>0</v>
      </c>
      <c r="DH21" s="84">
        <f t="shared" si="25"/>
        <v>0</v>
      </c>
      <c r="DI21" s="84">
        <f t="shared" si="26"/>
        <v>9563</v>
      </c>
      <c r="DJ21" s="84">
        <f t="shared" si="27"/>
        <v>212591</v>
      </c>
    </row>
    <row r="22" spans="1:114" s="8" customFormat="1" ht="12" customHeight="1">
      <c r="A22" s="80" t="s">
        <v>203</v>
      </c>
      <c r="B22" s="83" t="s">
        <v>297</v>
      </c>
      <c r="C22" s="80" t="s">
        <v>298</v>
      </c>
      <c r="D22" s="84">
        <f>SUM(E22,+L22)</f>
        <v>1088</v>
      </c>
      <c r="E22" s="84">
        <f>SUM(F22:I22)+K22</f>
        <v>310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310</v>
      </c>
      <c r="L22" s="84">
        <v>778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1088</v>
      </c>
      <c r="W22" s="84">
        <v>310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310</v>
      </c>
      <c r="AD22" s="84">
        <v>778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1088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748</v>
      </c>
      <c r="AT22" s="84">
        <v>47</v>
      </c>
      <c r="AU22" s="84">
        <v>701</v>
      </c>
      <c r="AV22" s="84">
        <v>0</v>
      </c>
      <c r="AW22" s="84">
        <v>0</v>
      </c>
      <c r="AX22" s="84">
        <f>SUM(AY22:BB22)</f>
        <v>340</v>
      </c>
      <c r="AY22" s="84">
        <v>0</v>
      </c>
      <c r="AZ22" s="84">
        <v>340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1088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1088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748</v>
      </c>
      <c r="CX22" s="84">
        <f t="shared" si="15"/>
        <v>47</v>
      </c>
      <c r="CY22" s="84">
        <f t="shared" si="16"/>
        <v>701</v>
      </c>
      <c r="CZ22" s="84">
        <f t="shared" si="17"/>
        <v>0</v>
      </c>
      <c r="DA22" s="84">
        <f t="shared" si="18"/>
        <v>0</v>
      </c>
      <c r="DB22" s="84">
        <f t="shared" si="19"/>
        <v>340</v>
      </c>
      <c r="DC22" s="84">
        <f t="shared" si="20"/>
        <v>0</v>
      </c>
      <c r="DD22" s="84">
        <f t="shared" si="21"/>
        <v>340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1088</v>
      </c>
    </row>
    <row r="23" spans="1:114" s="8" customFormat="1" ht="12" customHeight="1">
      <c r="A23" s="80" t="s">
        <v>204</v>
      </c>
      <c r="B23" s="83" t="s">
        <v>304</v>
      </c>
      <c r="C23" s="80" t="s">
        <v>305</v>
      </c>
      <c r="D23" s="84">
        <f>SUM(E23,+L23)</f>
        <v>77388</v>
      </c>
      <c r="E23" s="84">
        <f>SUM(F23:I23)+K23</f>
        <v>37630</v>
      </c>
      <c r="F23" s="84">
        <v>37630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39758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77388</v>
      </c>
      <c r="W23" s="84">
        <v>37630</v>
      </c>
      <c r="X23" s="84">
        <v>37630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39758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77173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1719</v>
      </c>
      <c r="AT23" s="84">
        <v>0</v>
      </c>
      <c r="AU23" s="84">
        <v>1719</v>
      </c>
      <c r="AV23" s="84">
        <v>0</v>
      </c>
      <c r="AW23" s="84">
        <v>0</v>
      </c>
      <c r="AX23" s="84">
        <f>SUM(AY23:BB23)</f>
        <v>75454</v>
      </c>
      <c r="AY23" s="84">
        <v>13714</v>
      </c>
      <c r="AZ23" s="84">
        <v>22558</v>
      </c>
      <c r="BA23" s="84">
        <v>37070</v>
      </c>
      <c r="BB23" s="84">
        <v>2112</v>
      </c>
      <c r="BC23" s="84">
        <f>組合分担金内訳!E23</f>
        <v>0</v>
      </c>
      <c r="BD23" s="84">
        <v>0</v>
      </c>
      <c r="BE23" s="84">
        <v>215</v>
      </c>
      <c r="BF23" s="84">
        <f>SUM(AE23,+AM23,+BE23)</f>
        <v>77388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77173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1719</v>
      </c>
      <c r="CX23" s="84">
        <f t="shared" si="15"/>
        <v>0</v>
      </c>
      <c r="CY23" s="84">
        <f t="shared" si="16"/>
        <v>1719</v>
      </c>
      <c r="CZ23" s="84">
        <f t="shared" si="17"/>
        <v>0</v>
      </c>
      <c r="DA23" s="84">
        <f t="shared" si="18"/>
        <v>0</v>
      </c>
      <c r="DB23" s="84">
        <f t="shared" si="19"/>
        <v>75454</v>
      </c>
      <c r="DC23" s="84">
        <f t="shared" si="20"/>
        <v>13714</v>
      </c>
      <c r="DD23" s="84">
        <f t="shared" si="21"/>
        <v>22558</v>
      </c>
      <c r="DE23" s="84">
        <f t="shared" si="22"/>
        <v>37070</v>
      </c>
      <c r="DF23" s="84">
        <f t="shared" si="23"/>
        <v>2112</v>
      </c>
      <c r="DG23" s="84">
        <f t="shared" si="24"/>
        <v>0</v>
      </c>
      <c r="DH23" s="84">
        <f t="shared" si="25"/>
        <v>0</v>
      </c>
      <c r="DI23" s="84">
        <f t="shared" si="26"/>
        <v>215</v>
      </c>
      <c r="DJ23" s="84">
        <f t="shared" si="27"/>
        <v>77388</v>
      </c>
    </row>
    <row r="24" spans="1:114" s="8" customFormat="1" ht="12" customHeight="1">
      <c r="A24" s="80" t="s">
        <v>204</v>
      </c>
      <c r="B24" s="83" t="s">
        <v>310</v>
      </c>
      <c r="C24" s="80" t="s">
        <v>311</v>
      </c>
      <c r="D24" s="84">
        <f>SUM(E24,+L24)</f>
        <v>115962</v>
      </c>
      <c r="E24" s="84">
        <f>SUM(F24:I24)+K24</f>
        <v>113258</v>
      </c>
      <c r="F24" s="84">
        <v>61826</v>
      </c>
      <c r="G24" s="84">
        <v>0</v>
      </c>
      <c r="H24" s="84">
        <v>0</v>
      </c>
      <c r="I24" s="84">
        <v>0</v>
      </c>
      <c r="J24" s="94" t="s">
        <v>194</v>
      </c>
      <c r="K24" s="84">
        <v>51432</v>
      </c>
      <c r="L24" s="84">
        <v>2704</v>
      </c>
      <c r="M24" s="84">
        <f>SUM(N24,+U24)</f>
        <v>185</v>
      </c>
      <c r="N24" s="84">
        <f>SUM(O24:R24)+T24</f>
        <v>185</v>
      </c>
      <c r="O24" s="84">
        <v>0</v>
      </c>
      <c r="P24" s="84">
        <v>185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116147</v>
      </c>
      <c r="W24" s="84">
        <v>113443</v>
      </c>
      <c r="X24" s="84">
        <v>61826</v>
      </c>
      <c r="Y24" s="84">
        <v>185</v>
      </c>
      <c r="Z24" s="84">
        <v>0</v>
      </c>
      <c r="AA24" s="84">
        <v>0</v>
      </c>
      <c r="AB24" s="94" t="s">
        <v>194</v>
      </c>
      <c r="AC24" s="84">
        <v>51432</v>
      </c>
      <c r="AD24" s="84">
        <v>2704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84587</v>
      </c>
      <c r="AN24" s="84">
        <f>SUM(AO24:AR24)</f>
        <v>700</v>
      </c>
      <c r="AO24" s="84">
        <v>0</v>
      </c>
      <c r="AP24" s="84">
        <v>700</v>
      </c>
      <c r="AQ24" s="84">
        <v>0</v>
      </c>
      <c r="AR24" s="84">
        <v>0</v>
      </c>
      <c r="AS24" s="84">
        <f>SUM(AT24:AV24)</f>
        <v>3132</v>
      </c>
      <c r="AT24" s="84">
        <v>537</v>
      </c>
      <c r="AU24" s="84">
        <v>2595</v>
      </c>
      <c r="AV24" s="84">
        <v>0</v>
      </c>
      <c r="AW24" s="84">
        <v>0</v>
      </c>
      <c r="AX24" s="84">
        <f>SUM(AY24:BB24)</f>
        <v>80755</v>
      </c>
      <c r="AY24" s="84">
        <v>8107</v>
      </c>
      <c r="AZ24" s="84">
        <v>30766</v>
      </c>
      <c r="BA24" s="84">
        <v>8399</v>
      </c>
      <c r="BB24" s="84">
        <v>33483</v>
      </c>
      <c r="BC24" s="84">
        <f>組合分担金内訳!E24</f>
        <v>0</v>
      </c>
      <c r="BD24" s="84">
        <v>0</v>
      </c>
      <c r="BE24" s="84">
        <v>31375</v>
      </c>
      <c r="BF24" s="84">
        <f>SUM(AE24,+AM24,+BE24)</f>
        <v>115962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185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185</v>
      </c>
      <c r="CA24" s="84">
        <v>185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185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84772</v>
      </c>
      <c r="CR24" s="84">
        <f t="shared" si="9"/>
        <v>700</v>
      </c>
      <c r="CS24" s="84">
        <f t="shared" si="10"/>
        <v>0</v>
      </c>
      <c r="CT24" s="84">
        <f t="shared" si="11"/>
        <v>700</v>
      </c>
      <c r="CU24" s="84">
        <f t="shared" si="12"/>
        <v>0</v>
      </c>
      <c r="CV24" s="84">
        <f t="shared" si="13"/>
        <v>0</v>
      </c>
      <c r="CW24" s="84">
        <f t="shared" si="14"/>
        <v>3132</v>
      </c>
      <c r="CX24" s="84">
        <f t="shared" si="15"/>
        <v>537</v>
      </c>
      <c r="CY24" s="84">
        <f t="shared" si="16"/>
        <v>2595</v>
      </c>
      <c r="CZ24" s="84">
        <f t="shared" si="17"/>
        <v>0</v>
      </c>
      <c r="DA24" s="84">
        <f t="shared" si="18"/>
        <v>0</v>
      </c>
      <c r="DB24" s="84">
        <f t="shared" si="19"/>
        <v>80940</v>
      </c>
      <c r="DC24" s="84">
        <f t="shared" si="20"/>
        <v>8292</v>
      </c>
      <c r="DD24" s="84">
        <f t="shared" si="21"/>
        <v>30766</v>
      </c>
      <c r="DE24" s="84">
        <f t="shared" si="22"/>
        <v>8399</v>
      </c>
      <c r="DF24" s="84">
        <f t="shared" si="23"/>
        <v>33483</v>
      </c>
      <c r="DG24" s="84">
        <f t="shared" si="24"/>
        <v>0</v>
      </c>
      <c r="DH24" s="84">
        <f t="shared" si="25"/>
        <v>0</v>
      </c>
      <c r="DI24" s="84">
        <f t="shared" si="26"/>
        <v>31375</v>
      </c>
      <c r="DJ24" s="84">
        <f t="shared" si="27"/>
        <v>116147</v>
      </c>
    </row>
    <row r="25" spans="1:114" s="8" customFormat="1" ht="12" customHeight="1">
      <c r="A25" s="80" t="s">
        <v>203</v>
      </c>
      <c r="B25" s="83" t="s">
        <v>316</v>
      </c>
      <c r="C25" s="80" t="s">
        <v>317</v>
      </c>
      <c r="D25" s="84">
        <f>SUM(E25,+L25)</f>
        <v>194094</v>
      </c>
      <c r="E25" s="84">
        <f>SUM(F25:I25)+K25</f>
        <v>194056</v>
      </c>
      <c r="F25" s="84">
        <v>96609</v>
      </c>
      <c r="G25" s="84">
        <v>0</v>
      </c>
      <c r="H25" s="84">
        <v>96600</v>
      </c>
      <c r="I25" s="84">
        <v>0</v>
      </c>
      <c r="J25" s="94" t="s">
        <v>194</v>
      </c>
      <c r="K25" s="84">
        <v>847</v>
      </c>
      <c r="L25" s="84">
        <v>38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194094</v>
      </c>
      <c r="W25" s="84">
        <v>194056</v>
      </c>
      <c r="X25" s="84">
        <v>96609</v>
      </c>
      <c r="Y25" s="84">
        <v>0</v>
      </c>
      <c r="Z25" s="84">
        <v>96600</v>
      </c>
      <c r="AA25" s="84">
        <v>0</v>
      </c>
      <c r="AB25" s="94" t="s">
        <v>194</v>
      </c>
      <c r="AC25" s="84">
        <v>847</v>
      </c>
      <c r="AD25" s="84">
        <v>38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193106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193106</v>
      </c>
      <c r="AY25" s="84">
        <v>9651</v>
      </c>
      <c r="AZ25" s="84">
        <v>70003</v>
      </c>
      <c r="BA25" s="84">
        <v>24830</v>
      </c>
      <c r="BB25" s="84">
        <v>88622</v>
      </c>
      <c r="BC25" s="84">
        <f>組合分担金内訳!E25</f>
        <v>0</v>
      </c>
      <c r="BD25" s="84">
        <v>0</v>
      </c>
      <c r="BE25" s="84">
        <v>988</v>
      </c>
      <c r="BF25" s="84">
        <f>SUM(AE25,+AM25,+BE25)</f>
        <v>194094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193106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193106</v>
      </c>
      <c r="DC25" s="84">
        <f t="shared" si="20"/>
        <v>9651</v>
      </c>
      <c r="DD25" s="84">
        <f t="shared" si="21"/>
        <v>70003</v>
      </c>
      <c r="DE25" s="84">
        <f t="shared" si="22"/>
        <v>24830</v>
      </c>
      <c r="DF25" s="84">
        <f t="shared" si="23"/>
        <v>88622</v>
      </c>
      <c r="DG25" s="84">
        <f t="shared" si="24"/>
        <v>0</v>
      </c>
      <c r="DH25" s="84">
        <f t="shared" si="25"/>
        <v>0</v>
      </c>
      <c r="DI25" s="84">
        <f t="shared" si="26"/>
        <v>988</v>
      </c>
      <c r="DJ25" s="84">
        <f t="shared" si="27"/>
        <v>194094</v>
      </c>
    </row>
    <row r="26" spans="1:114" s="8" customFormat="1" ht="12" customHeight="1">
      <c r="A26" s="80" t="s">
        <v>203</v>
      </c>
      <c r="B26" s="83" t="s">
        <v>320</v>
      </c>
      <c r="C26" s="80" t="s">
        <v>321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210</v>
      </c>
      <c r="B27" s="83" t="s">
        <v>328</v>
      </c>
      <c r="C27" s="80" t="s">
        <v>329</v>
      </c>
      <c r="D27" s="84">
        <f>SUM(E27,+L27)</f>
        <v>5367</v>
      </c>
      <c r="E27" s="84">
        <f>SUM(F27:I27)+K27</f>
        <v>2992</v>
      </c>
      <c r="F27" s="84">
        <v>2992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2375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5367</v>
      </c>
      <c r="W27" s="84">
        <v>2992</v>
      </c>
      <c r="X27" s="84">
        <v>2992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2375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5367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1321</v>
      </c>
      <c r="AT27" s="84">
        <v>0</v>
      </c>
      <c r="AU27" s="84">
        <v>1321</v>
      </c>
      <c r="AV27" s="84">
        <v>0</v>
      </c>
      <c r="AW27" s="84">
        <v>0</v>
      </c>
      <c r="AX27" s="84">
        <f>SUM(AY27:BB27)</f>
        <v>4046</v>
      </c>
      <c r="AY27" s="84">
        <v>385</v>
      </c>
      <c r="AZ27" s="84">
        <v>0</v>
      </c>
      <c r="BA27" s="84">
        <v>3661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5367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5367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1321</v>
      </c>
      <c r="CX27" s="84">
        <f t="shared" si="15"/>
        <v>0</v>
      </c>
      <c r="CY27" s="84">
        <f t="shared" si="16"/>
        <v>1321</v>
      </c>
      <c r="CZ27" s="84">
        <f t="shared" si="17"/>
        <v>0</v>
      </c>
      <c r="DA27" s="84">
        <f t="shared" si="18"/>
        <v>0</v>
      </c>
      <c r="DB27" s="84">
        <f t="shared" si="19"/>
        <v>4046</v>
      </c>
      <c r="DC27" s="84">
        <f t="shared" si="20"/>
        <v>385</v>
      </c>
      <c r="DD27" s="84">
        <f t="shared" si="21"/>
        <v>0</v>
      </c>
      <c r="DE27" s="84">
        <f t="shared" si="22"/>
        <v>3661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5367</v>
      </c>
    </row>
    <row r="28" spans="1:114" s="8" customFormat="1" ht="12" customHeight="1">
      <c r="A28" s="80" t="s">
        <v>203</v>
      </c>
      <c r="B28" s="83" t="s">
        <v>335</v>
      </c>
      <c r="C28" s="80" t="s">
        <v>336</v>
      </c>
      <c r="D28" s="84">
        <f>SUM(E28,+L28)</f>
        <v>146088</v>
      </c>
      <c r="E28" s="84">
        <f>SUM(F28:I28)+K28</f>
        <v>46853</v>
      </c>
      <c r="F28" s="84">
        <v>46853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99235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146088</v>
      </c>
      <c r="W28" s="84">
        <v>46853</v>
      </c>
      <c r="X28" s="84">
        <v>46853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99235</v>
      </c>
      <c r="AE28" s="84">
        <f>SUM(AF28,+AK28)</f>
        <v>1607</v>
      </c>
      <c r="AF28" s="84">
        <f>SUM(AG28:AJ28)</f>
        <v>1607</v>
      </c>
      <c r="AG28" s="84">
        <v>1607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144481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583</v>
      </c>
      <c r="AT28" s="84">
        <v>583</v>
      </c>
      <c r="AU28" s="84">
        <v>0</v>
      </c>
      <c r="AV28" s="84">
        <v>0</v>
      </c>
      <c r="AW28" s="84">
        <v>0</v>
      </c>
      <c r="AX28" s="84">
        <f>SUM(AY28:BB28)</f>
        <v>143898</v>
      </c>
      <c r="AY28" s="84">
        <v>1891</v>
      </c>
      <c r="AZ28" s="84">
        <v>132073</v>
      </c>
      <c r="BA28" s="84">
        <v>1076</v>
      </c>
      <c r="BB28" s="84">
        <v>8858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146088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1607</v>
      </c>
      <c r="CJ28" s="84">
        <f t="shared" si="1"/>
        <v>1607</v>
      </c>
      <c r="CK28" s="84">
        <f t="shared" si="2"/>
        <v>1607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144481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583</v>
      </c>
      <c r="CX28" s="84">
        <f t="shared" si="15"/>
        <v>583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143898</v>
      </c>
      <c r="DC28" s="84">
        <f t="shared" si="20"/>
        <v>1891</v>
      </c>
      <c r="DD28" s="84">
        <f t="shared" si="21"/>
        <v>132073</v>
      </c>
      <c r="DE28" s="84">
        <f t="shared" si="22"/>
        <v>1076</v>
      </c>
      <c r="DF28" s="84">
        <f t="shared" si="23"/>
        <v>8858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146088</v>
      </c>
    </row>
    <row r="29" spans="1:114" s="8" customFormat="1" ht="12" customHeight="1">
      <c r="A29" s="80" t="s">
        <v>204</v>
      </c>
      <c r="B29" s="83" t="s">
        <v>341</v>
      </c>
      <c r="C29" s="80" t="s">
        <v>342</v>
      </c>
      <c r="D29" s="84">
        <f>SUM(E29,+L29)</f>
        <v>70945</v>
      </c>
      <c r="E29" s="84">
        <f>SUM(F29:I29)+K29</f>
        <v>36110</v>
      </c>
      <c r="F29" s="84">
        <v>34834</v>
      </c>
      <c r="G29" s="84">
        <v>0</v>
      </c>
      <c r="H29" s="84">
        <v>0</v>
      </c>
      <c r="I29" s="84">
        <v>0</v>
      </c>
      <c r="J29" s="94" t="s">
        <v>194</v>
      </c>
      <c r="K29" s="84">
        <v>1276</v>
      </c>
      <c r="L29" s="84">
        <v>34835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70945</v>
      </c>
      <c r="W29" s="84">
        <v>36110</v>
      </c>
      <c r="X29" s="84">
        <v>34834</v>
      </c>
      <c r="Y29" s="84">
        <v>0</v>
      </c>
      <c r="Z29" s="84">
        <v>0</v>
      </c>
      <c r="AA29" s="84">
        <v>0</v>
      </c>
      <c r="AB29" s="94" t="s">
        <v>194</v>
      </c>
      <c r="AC29" s="84">
        <v>1276</v>
      </c>
      <c r="AD29" s="84">
        <v>34835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70945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56754</v>
      </c>
      <c r="AT29" s="84">
        <v>0</v>
      </c>
      <c r="AU29" s="84">
        <v>56754</v>
      </c>
      <c r="AV29" s="84">
        <v>0</v>
      </c>
      <c r="AW29" s="84">
        <v>0</v>
      </c>
      <c r="AX29" s="84">
        <f>SUM(AY29:BB29)</f>
        <v>14092</v>
      </c>
      <c r="AY29" s="84">
        <v>809</v>
      </c>
      <c r="AZ29" s="84">
        <v>0</v>
      </c>
      <c r="BA29" s="84">
        <v>2723</v>
      </c>
      <c r="BB29" s="84">
        <v>10560</v>
      </c>
      <c r="BC29" s="84">
        <f>組合分担金内訳!E29</f>
        <v>0</v>
      </c>
      <c r="BD29" s="84">
        <v>99</v>
      </c>
      <c r="BE29" s="84">
        <v>0</v>
      </c>
      <c r="BF29" s="84">
        <f>SUM(AE29,+AM29,+BE29)</f>
        <v>70945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70945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56754</v>
      </c>
      <c r="CX29" s="84">
        <f t="shared" si="15"/>
        <v>0</v>
      </c>
      <c r="CY29" s="84">
        <f t="shared" si="16"/>
        <v>56754</v>
      </c>
      <c r="CZ29" s="84">
        <f t="shared" si="17"/>
        <v>0</v>
      </c>
      <c r="DA29" s="84">
        <f t="shared" si="18"/>
        <v>0</v>
      </c>
      <c r="DB29" s="84">
        <f t="shared" si="19"/>
        <v>14092</v>
      </c>
      <c r="DC29" s="84">
        <f t="shared" si="20"/>
        <v>809</v>
      </c>
      <c r="DD29" s="84">
        <f t="shared" si="21"/>
        <v>0</v>
      </c>
      <c r="DE29" s="84">
        <f t="shared" si="22"/>
        <v>2723</v>
      </c>
      <c r="DF29" s="84">
        <f t="shared" si="23"/>
        <v>10560</v>
      </c>
      <c r="DG29" s="84">
        <f t="shared" si="24"/>
        <v>0</v>
      </c>
      <c r="DH29" s="84">
        <f t="shared" si="25"/>
        <v>99</v>
      </c>
      <c r="DI29" s="84">
        <f t="shared" si="26"/>
        <v>0</v>
      </c>
      <c r="DJ29" s="84">
        <f t="shared" si="27"/>
        <v>70945</v>
      </c>
    </row>
    <row r="30" spans="1:114" s="8" customFormat="1" ht="12" customHeight="1">
      <c r="A30" s="80" t="s">
        <v>204</v>
      </c>
      <c r="B30" s="83" t="s">
        <v>349</v>
      </c>
      <c r="C30" s="80" t="s">
        <v>350</v>
      </c>
      <c r="D30" s="84">
        <f>SUM(E30,+L30)</f>
        <v>683</v>
      </c>
      <c r="E30" s="84">
        <f>SUM(F30:I30)+K30</f>
        <v>341</v>
      </c>
      <c r="F30" s="84">
        <v>341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342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683</v>
      </c>
      <c r="W30" s="84">
        <v>341</v>
      </c>
      <c r="X30" s="84">
        <v>341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342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653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173</v>
      </c>
      <c r="AT30" s="84">
        <v>0</v>
      </c>
      <c r="AU30" s="84">
        <v>173</v>
      </c>
      <c r="AV30" s="84">
        <v>0</v>
      </c>
      <c r="AW30" s="84">
        <v>0</v>
      </c>
      <c r="AX30" s="84">
        <f>SUM(AY30:BB30)</f>
        <v>480</v>
      </c>
      <c r="AY30" s="84">
        <v>0</v>
      </c>
      <c r="AZ30" s="84">
        <v>480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30</v>
      </c>
      <c r="BF30" s="84">
        <f>SUM(AE30,+AM30,+BE30)</f>
        <v>683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653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173</v>
      </c>
      <c r="CX30" s="84">
        <f t="shared" si="15"/>
        <v>0</v>
      </c>
      <c r="CY30" s="84">
        <f t="shared" si="16"/>
        <v>173</v>
      </c>
      <c r="CZ30" s="84">
        <f t="shared" si="17"/>
        <v>0</v>
      </c>
      <c r="DA30" s="84">
        <f t="shared" si="18"/>
        <v>0</v>
      </c>
      <c r="DB30" s="84">
        <f t="shared" si="19"/>
        <v>480</v>
      </c>
      <c r="DC30" s="84">
        <f t="shared" si="20"/>
        <v>0</v>
      </c>
      <c r="DD30" s="84">
        <f t="shared" si="21"/>
        <v>480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30</v>
      </c>
      <c r="DJ30" s="84">
        <f t="shared" si="27"/>
        <v>683</v>
      </c>
    </row>
    <row r="31" spans="1:114" s="8" customFormat="1" ht="12" customHeight="1">
      <c r="A31" s="80" t="s">
        <v>203</v>
      </c>
      <c r="B31" s="83" t="s">
        <v>353</v>
      </c>
      <c r="C31" s="80" t="s">
        <v>354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357</v>
      </c>
      <c r="C32" s="80" t="s">
        <v>358</v>
      </c>
      <c r="D32" s="84">
        <f>SUM(E32,+L32)</f>
        <v>43993</v>
      </c>
      <c r="E32" s="84">
        <f>SUM(F32:I32)+K32</f>
        <v>21886</v>
      </c>
      <c r="F32" s="84">
        <v>21886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22107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43993</v>
      </c>
      <c r="W32" s="84">
        <v>21886</v>
      </c>
      <c r="X32" s="84">
        <v>21886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22107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43885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43885</v>
      </c>
      <c r="AY32" s="84">
        <v>1351</v>
      </c>
      <c r="AZ32" s="84">
        <v>37502</v>
      </c>
      <c r="BA32" s="84">
        <v>4611</v>
      </c>
      <c r="BB32" s="84">
        <v>421</v>
      </c>
      <c r="BC32" s="84">
        <f>組合分担金内訳!E32</f>
        <v>0</v>
      </c>
      <c r="BD32" s="84">
        <v>0</v>
      </c>
      <c r="BE32" s="84">
        <v>108</v>
      </c>
      <c r="BF32" s="84">
        <f>SUM(AE32,+AM32,+BE32)</f>
        <v>43993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43885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43885</v>
      </c>
      <c r="DC32" s="84">
        <f t="shared" si="20"/>
        <v>1351</v>
      </c>
      <c r="DD32" s="84">
        <f t="shared" si="21"/>
        <v>37502</v>
      </c>
      <c r="DE32" s="84">
        <f t="shared" si="22"/>
        <v>4611</v>
      </c>
      <c r="DF32" s="84">
        <f t="shared" si="23"/>
        <v>421</v>
      </c>
      <c r="DG32" s="84">
        <f t="shared" si="24"/>
        <v>0</v>
      </c>
      <c r="DH32" s="84">
        <f t="shared" si="25"/>
        <v>0</v>
      </c>
      <c r="DI32" s="84">
        <f t="shared" si="26"/>
        <v>108</v>
      </c>
      <c r="DJ32" s="84">
        <f t="shared" si="27"/>
        <v>43993</v>
      </c>
    </row>
    <row r="33" spans="1:114" s="8" customFormat="1" ht="12" customHeight="1">
      <c r="A33" s="80" t="s">
        <v>204</v>
      </c>
      <c r="B33" s="83" t="s">
        <v>363</v>
      </c>
      <c r="C33" s="80" t="s">
        <v>364</v>
      </c>
      <c r="D33" s="84">
        <f>SUM(E33,+L33)</f>
        <v>244530</v>
      </c>
      <c r="E33" s="84">
        <f>SUM(F33:I33)+K33</f>
        <v>244530</v>
      </c>
      <c r="F33" s="84">
        <v>244530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244530</v>
      </c>
      <c r="W33" s="84">
        <v>244530</v>
      </c>
      <c r="X33" s="84">
        <v>244530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244530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244530</v>
      </c>
      <c r="AY33" s="84">
        <v>43698</v>
      </c>
      <c r="AZ33" s="84">
        <v>101944</v>
      </c>
      <c r="BA33" s="84">
        <v>41848</v>
      </c>
      <c r="BB33" s="84">
        <v>57040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244530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244530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244530</v>
      </c>
      <c r="DC33" s="84">
        <f t="shared" si="20"/>
        <v>43698</v>
      </c>
      <c r="DD33" s="84">
        <f t="shared" si="21"/>
        <v>101944</v>
      </c>
      <c r="DE33" s="84">
        <f t="shared" si="22"/>
        <v>41848</v>
      </c>
      <c r="DF33" s="84">
        <f t="shared" si="23"/>
        <v>57040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244530</v>
      </c>
    </row>
    <row r="34" spans="1:114" s="8" customFormat="1" ht="12" customHeight="1">
      <c r="A34" s="80" t="s">
        <v>204</v>
      </c>
      <c r="B34" s="83" t="s">
        <v>368</v>
      </c>
      <c r="C34" s="80" t="s">
        <v>369</v>
      </c>
      <c r="D34" s="84">
        <f>SUM(E34,+L34)</f>
        <v>17766</v>
      </c>
      <c r="E34" s="84">
        <f>SUM(F34:I34)+K34</f>
        <v>9394</v>
      </c>
      <c r="F34" s="84">
        <v>9394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8372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17766</v>
      </c>
      <c r="W34" s="84">
        <v>9394</v>
      </c>
      <c r="X34" s="84">
        <v>9394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8372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17766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17766</v>
      </c>
      <c r="AY34" s="84">
        <v>2038</v>
      </c>
      <c r="AZ34" s="84">
        <v>15178</v>
      </c>
      <c r="BA34" s="84">
        <v>0</v>
      </c>
      <c r="BB34" s="84">
        <v>550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17766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17766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17766</v>
      </c>
      <c r="DC34" s="84">
        <f t="shared" si="20"/>
        <v>2038</v>
      </c>
      <c r="DD34" s="84">
        <f t="shared" si="21"/>
        <v>15178</v>
      </c>
      <c r="DE34" s="84">
        <f t="shared" si="22"/>
        <v>0</v>
      </c>
      <c r="DF34" s="84">
        <f t="shared" si="23"/>
        <v>550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17766</v>
      </c>
    </row>
    <row r="35" spans="1:114" s="8" customFormat="1" ht="12" customHeight="1">
      <c r="A35" s="80" t="s">
        <v>204</v>
      </c>
      <c r="B35" s="83" t="s">
        <v>373</v>
      </c>
      <c r="C35" s="80" t="s">
        <v>374</v>
      </c>
      <c r="D35" s="84">
        <f>SUM(E35,+L35)</f>
        <v>84077</v>
      </c>
      <c r="E35" s="84">
        <f>SUM(F35:I35)+K35</f>
        <v>41500</v>
      </c>
      <c r="F35" s="84">
        <v>41500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42577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84077</v>
      </c>
      <c r="W35" s="84">
        <v>41500</v>
      </c>
      <c r="X35" s="84">
        <v>41500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42577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83294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83294</v>
      </c>
      <c r="AY35" s="84">
        <v>21445</v>
      </c>
      <c r="AZ35" s="84">
        <v>54854</v>
      </c>
      <c r="BA35" s="84">
        <v>1390</v>
      </c>
      <c r="BB35" s="84">
        <v>5605</v>
      </c>
      <c r="BC35" s="84">
        <f>組合分担金内訳!E35</f>
        <v>0</v>
      </c>
      <c r="BD35" s="84">
        <v>0</v>
      </c>
      <c r="BE35" s="84">
        <v>783</v>
      </c>
      <c r="BF35" s="84">
        <f>SUM(AE35,+AM35,+BE35)</f>
        <v>84077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83294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83294</v>
      </c>
      <c r="DC35" s="84">
        <f t="shared" si="20"/>
        <v>21445</v>
      </c>
      <c r="DD35" s="84">
        <f t="shared" si="21"/>
        <v>54854</v>
      </c>
      <c r="DE35" s="84">
        <f t="shared" si="22"/>
        <v>1390</v>
      </c>
      <c r="DF35" s="84">
        <f t="shared" si="23"/>
        <v>5605</v>
      </c>
      <c r="DG35" s="84">
        <f t="shared" si="24"/>
        <v>0</v>
      </c>
      <c r="DH35" s="84">
        <f t="shared" si="25"/>
        <v>0</v>
      </c>
      <c r="DI35" s="84">
        <f t="shared" si="26"/>
        <v>783</v>
      </c>
      <c r="DJ35" s="84">
        <f t="shared" si="27"/>
        <v>84077</v>
      </c>
    </row>
    <row r="36" spans="1:114" s="8" customFormat="1" ht="12" customHeight="1">
      <c r="A36" s="80" t="s">
        <v>204</v>
      </c>
      <c r="B36" s="83" t="s">
        <v>377</v>
      </c>
      <c r="C36" s="80" t="s">
        <v>378</v>
      </c>
      <c r="D36" s="84">
        <f>SUM(E36,+L36)</f>
        <v>69092</v>
      </c>
      <c r="E36" s="84">
        <f>SUM(F36:I36)+K36</f>
        <v>34965</v>
      </c>
      <c r="F36" s="84">
        <v>34126</v>
      </c>
      <c r="G36" s="84">
        <v>0</v>
      </c>
      <c r="H36" s="84">
        <v>0</v>
      </c>
      <c r="I36" s="84">
        <v>0</v>
      </c>
      <c r="J36" s="94" t="s">
        <v>194</v>
      </c>
      <c r="K36" s="84">
        <v>839</v>
      </c>
      <c r="L36" s="84">
        <v>34127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69092</v>
      </c>
      <c r="W36" s="84">
        <v>34965</v>
      </c>
      <c r="X36" s="84">
        <v>34126</v>
      </c>
      <c r="Y36" s="84">
        <v>0</v>
      </c>
      <c r="Z36" s="84">
        <v>0</v>
      </c>
      <c r="AA36" s="84">
        <v>0</v>
      </c>
      <c r="AB36" s="94" t="s">
        <v>194</v>
      </c>
      <c r="AC36" s="84">
        <v>839</v>
      </c>
      <c r="AD36" s="84">
        <v>34127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69092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69092</v>
      </c>
      <c r="AY36" s="84">
        <v>7655</v>
      </c>
      <c r="AZ36" s="84">
        <v>12433</v>
      </c>
      <c r="BA36" s="84">
        <v>11212</v>
      </c>
      <c r="BB36" s="84">
        <v>37792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69092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69092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69092</v>
      </c>
      <c r="DC36" s="84">
        <f t="shared" si="20"/>
        <v>7655</v>
      </c>
      <c r="DD36" s="84">
        <f t="shared" si="21"/>
        <v>12433</v>
      </c>
      <c r="DE36" s="84">
        <f t="shared" si="22"/>
        <v>11212</v>
      </c>
      <c r="DF36" s="84">
        <f t="shared" si="23"/>
        <v>37792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69092</v>
      </c>
    </row>
    <row r="37" spans="1:114" s="8" customFormat="1" ht="12" customHeight="1">
      <c r="A37" s="80" t="s">
        <v>203</v>
      </c>
      <c r="B37" s="83" t="s">
        <v>381</v>
      </c>
      <c r="C37" s="80" t="s">
        <v>382</v>
      </c>
      <c r="D37" s="84">
        <f>SUM(E37,+L37)</f>
        <v>17421</v>
      </c>
      <c r="E37" s="84">
        <f>SUM(F37:I37)+K37</f>
        <v>6110</v>
      </c>
      <c r="F37" s="84">
        <v>6087</v>
      </c>
      <c r="G37" s="84">
        <v>0</v>
      </c>
      <c r="H37" s="84">
        <v>0</v>
      </c>
      <c r="I37" s="84">
        <v>0</v>
      </c>
      <c r="J37" s="94" t="s">
        <v>194</v>
      </c>
      <c r="K37" s="84">
        <v>23</v>
      </c>
      <c r="L37" s="84">
        <v>11311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17421</v>
      </c>
      <c r="W37" s="84">
        <v>6110</v>
      </c>
      <c r="X37" s="84">
        <v>6087</v>
      </c>
      <c r="Y37" s="84">
        <v>0</v>
      </c>
      <c r="Z37" s="84">
        <v>0</v>
      </c>
      <c r="AA37" s="84">
        <v>0</v>
      </c>
      <c r="AB37" s="94" t="s">
        <v>194</v>
      </c>
      <c r="AC37" s="84">
        <v>23</v>
      </c>
      <c r="AD37" s="84">
        <v>11311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17421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1209</v>
      </c>
      <c r="AT37" s="84">
        <v>18</v>
      </c>
      <c r="AU37" s="84">
        <v>1191</v>
      </c>
      <c r="AV37" s="84">
        <v>0</v>
      </c>
      <c r="AW37" s="84">
        <v>0</v>
      </c>
      <c r="AX37" s="84">
        <f>SUM(AY37:BB37)</f>
        <v>16212</v>
      </c>
      <c r="AY37" s="84">
        <v>813</v>
      </c>
      <c r="AZ37" s="84">
        <v>439</v>
      </c>
      <c r="BA37" s="84">
        <v>0</v>
      </c>
      <c r="BB37" s="84">
        <v>14960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17421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17421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1209</v>
      </c>
      <c r="CX37" s="84">
        <f t="shared" si="15"/>
        <v>18</v>
      </c>
      <c r="CY37" s="84">
        <f t="shared" si="16"/>
        <v>1191</v>
      </c>
      <c r="CZ37" s="84">
        <f t="shared" si="17"/>
        <v>0</v>
      </c>
      <c r="DA37" s="84">
        <f t="shared" si="18"/>
        <v>0</v>
      </c>
      <c r="DB37" s="84">
        <f t="shared" si="19"/>
        <v>16212</v>
      </c>
      <c r="DC37" s="84">
        <f t="shared" si="20"/>
        <v>813</v>
      </c>
      <c r="DD37" s="84">
        <f t="shared" si="21"/>
        <v>439</v>
      </c>
      <c r="DE37" s="84">
        <f t="shared" si="22"/>
        <v>0</v>
      </c>
      <c r="DF37" s="84">
        <f t="shared" si="23"/>
        <v>14960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17421</v>
      </c>
    </row>
    <row r="38" spans="1:114" s="8" customFormat="1" ht="12" customHeight="1">
      <c r="A38" s="80" t="s">
        <v>203</v>
      </c>
      <c r="B38" s="83" t="s">
        <v>384</v>
      </c>
      <c r="C38" s="80" t="s">
        <v>385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204</v>
      </c>
      <c r="B39" s="83" t="s">
        <v>389</v>
      </c>
      <c r="C39" s="80" t="s">
        <v>390</v>
      </c>
      <c r="D39" s="84">
        <f>SUM(E39,+L39)</f>
        <v>7161</v>
      </c>
      <c r="E39" s="84">
        <f>SUM(F39:I39)+K39</f>
        <v>3477</v>
      </c>
      <c r="F39" s="84">
        <v>3477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3684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7161</v>
      </c>
      <c r="W39" s="84">
        <v>3477</v>
      </c>
      <c r="X39" s="84">
        <v>3477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3684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7058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7058</v>
      </c>
      <c r="AY39" s="84">
        <v>567</v>
      </c>
      <c r="AZ39" s="84">
        <v>5666</v>
      </c>
      <c r="BA39" s="84">
        <v>0</v>
      </c>
      <c r="BB39" s="84">
        <v>825</v>
      </c>
      <c r="BC39" s="84">
        <f>組合分担金内訳!E39</f>
        <v>0</v>
      </c>
      <c r="BD39" s="84">
        <v>0</v>
      </c>
      <c r="BE39" s="84">
        <v>103</v>
      </c>
      <c r="BF39" s="84">
        <f>SUM(AE39,+AM39,+BE39)</f>
        <v>7161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7058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7058</v>
      </c>
      <c r="DC39" s="84">
        <f t="shared" si="20"/>
        <v>567</v>
      </c>
      <c r="DD39" s="84">
        <f t="shared" si="21"/>
        <v>5666</v>
      </c>
      <c r="DE39" s="84">
        <f t="shared" si="22"/>
        <v>0</v>
      </c>
      <c r="DF39" s="84">
        <f t="shared" si="23"/>
        <v>825</v>
      </c>
      <c r="DG39" s="84">
        <f t="shared" si="24"/>
        <v>0</v>
      </c>
      <c r="DH39" s="84">
        <f t="shared" si="25"/>
        <v>0</v>
      </c>
      <c r="DI39" s="84">
        <f t="shared" si="26"/>
        <v>103</v>
      </c>
      <c r="DJ39" s="84">
        <f t="shared" si="27"/>
        <v>7161</v>
      </c>
    </row>
    <row r="40" spans="1:114" s="8" customFormat="1" ht="12" customHeight="1">
      <c r="A40" s="80" t="s">
        <v>203</v>
      </c>
      <c r="B40" s="83" t="s">
        <v>393</v>
      </c>
      <c r="C40" s="80" t="s">
        <v>394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203</v>
      </c>
      <c r="B41" s="83" t="s">
        <v>400</v>
      </c>
      <c r="C41" s="80" t="s">
        <v>401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203</v>
      </c>
      <c r="B42" s="83" t="s">
        <v>405</v>
      </c>
      <c r="C42" s="80" t="s">
        <v>406</v>
      </c>
      <c r="D42" s="84">
        <f>SUM(E42,+L42)</f>
        <v>3253</v>
      </c>
      <c r="E42" s="84">
        <f>SUM(F42:I42)+K42</f>
        <v>1622</v>
      </c>
      <c r="F42" s="84">
        <v>1622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1631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3253</v>
      </c>
      <c r="W42" s="84">
        <v>1622</v>
      </c>
      <c r="X42" s="84">
        <v>1622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1631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3251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3251</v>
      </c>
      <c r="AY42" s="84">
        <v>517</v>
      </c>
      <c r="AZ42" s="84">
        <v>0</v>
      </c>
      <c r="BA42" s="84">
        <v>1175</v>
      </c>
      <c r="BB42" s="84">
        <v>1559</v>
      </c>
      <c r="BC42" s="84">
        <f>組合分担金内訳!E42</f>
        <v>0</v>
      </c>
      <c r="BD42" s="84">
        <v>0</v>
      </c>
      <c r="BE42" s="84">
        <v>2</v>
      </c>
      <c r="BF42" s="84">
        <f>SUM(AE42,+AM42,+BE42)</f>
        <v>3253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3251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3251</v>
      </c>
      <c r="DC42" s="84">
        <f t="shared" si="20"/>
        <v>517</v>
      </c>
      <c r="DD42" s="84">
        <f t="shared" si="21"/>
        <v>0</v>
      </c>
      <c r="DE42" s="84">
        <f t="shared" si="22"/>
        <v>1175</v>
      </c>
      <c r="DF42" s="84">
        <f t="shared" si="23"/>
        <v>1559</v>
      </c>
      <c r="DG42" s="84">
        <f t="shared" si="24"/>
        <v>0</v>
      </c>
      <c r="DH42" s="84">
        <f t="shared" si="25"/>
        <v>0</v>
      </c>
      <c r="DI42" s="84">
        <f t="shared" si="26"/>
        <v>2</v>
      </c>
      <c r="DJ42" s="84">
        <f t="shared" si="27"/>
        <v>3253</v>
      </c>
    </row>
    <row r="43" spans="1:114" s="8" customFormat="1" ht="12" customHeight="1">
      <c r="A43" s="80" t="s">
        <v>203</v>
      </c>
      <c r="B43" s="83" t="s">
        <v>409</v>
      </c>
      <c r="C43" s="80" t="s">
        <v>410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204</v>
      </c>
      <c r="B44" s="83" t="s">
        <v>415</v>
      </c>
      <c r="C44" s="80" t="s">
        <v>417</v>
      </c>
      <c r="D44" s="84">
        <f>SUM(E44,+L44)</f>
        <v>105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105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105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105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105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105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203</v>
      </c>
      <c r="B45" s="83" t="s">
        <v>421</v>
      </c>
      <c r="C45" s="80" t="s">
        <v>423</v>
      </c>
      <c r="D45" s="84">
        <f>SUM(E45,+L45)</f>
        <v>51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51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51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51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51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51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203</v>
      </c>
      <c r="B46" s="83" t="s">
        <v>427</v>
      </c>
      <c r="C46" s="80" t="s">
        <v>429</v>
      </c>
      <c r="D46" s="84">
        <f>SUM(E46,+L46)</f>
        <v>83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83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83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83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83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83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203</v>
      </c>
      <c r="B47" s="83" t="s">
        <v>433</v>
      </c>
      <c r="C47" s="80" t="s">
        <v>435</v>
      </c>
      <c r="D47" s="84">
        <f>SUM(E47,+L47)</f>
        <v>92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194</v>
      </c>
      <c r="K47" s="84">
        <v>0</v>
      </c>
      <c r="L47" s="84">
        <v>92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194</v>
      </c>
      <c r="T47" s="84">
        <v>0</v>
      </c>
      <c r="U47" s="84">
        <v>0</v>
      </c>
      <c r="V47" s="84">
        <v>92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194</v>
      </c>
      <c r="AC47" s="84">
        <v>0</v>
      </c>
      <c r="AD47" s="84">
        <v>92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92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92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204</v>
      </c>
      <c r="B48" s="83" t="s">
        <v>439</v>
      </c>
      <c r="C48" s="80" t="s">
        <v>441</v>
      </c>
      <c r="D48" s="84">
        <f>SUM(E48,+L48)</f>
        <v>22670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194</v>
      </c>
      <c r="K48" s="84">
        <v>0</v>
      </c>
      <c r="L48" s="84">
        <v>22670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194</v>
      </c>
      <c r="T48" s="84">
        <v>0</v>
      </c>
      <c r="U48" s="84">
        <v>0</v>
      </c>
      <c r="V48" s="84">
        <v>22670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194</v>
      </c>
      <c r="AC48" s="84">
        <v>0</v>
      </c>
      <c r="AD48" s="84">
        <v>22670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22670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22670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203</v>
      </c>
      <c r="B49" s="83" t="s">
        <v>445</v>
      </c>
      <c r="C49" s="80" t="s">
        <v>447</v>
      </c>
      <c r="D49" s="84">
        <f>SUM(E49,+L49)</f>
        <v>30430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194</v>
      </c>
      <c r="K49" s="84">
        <v>0</v>
      </c>
      <c r="L49" s="84">
        <v>30430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194</v>
      </c>
      <c r="T49" s="84">
        <v>0</v>
      </c>
      <c r="U49" s="84">
        <v>0</v>
      </c>
      <c r="V49" s="84">
        <v>30430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194</v>
      </c>
      <c r="AC49" s="84">
        <v>0</v>
      </c>
      <c r="AD49" s="84">
        <v>30430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30430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30430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203</v>
      </c>
      <c r="B50" s="83" t="s">
        <v>450</v>
      </c>
      <c r="C50" s="80" t="s">
        <v>451</v>
      </c>
      <c r="D50" s="84">
        <f>SUM(E50,+L50)</f>
        <v>1576</v>
      </c>
      <c r="E50" s="84">
        <f>SUM(F50:I50)+K50</f>
        <v>810</v>
      </c>
      <c r="F50" s="84">
        <v>766</v>
      </c>
      <c r="G50" s="84">
        <v>0</v>
      </c>
      <c r="H50" s="84">
        <v>0</v>
      </c>
      <c r="I50" s="84">
        <v>0</v>
      </c>
      <c r="J50" s="94" t="s">
        <v>194</v>
      </c>
      <c r="K50" s="84">
        <v>44</v>
      </c>
      <c r="L50" s="84">
        <v>766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194</v>
      </c>
      <c r="T50" s="84">
        <v>0</v>
      </c>
      <c r="U50" s="84">
        <v>0</v>
      </c>
      <c r="V50" s="84">
        <v>1576</v>
      </c>
      <c r="W50" s="84">
        <v>810</v>
      </c>
      <c r="X50" s="84">
        <v>766</v>
      </c>
      <c r="Y50" s="84">
        <v>0</v>
      </c>
      <c r="Z50" s="84">
        <v>0</v>
      </c>
      <c r="AA50" s="84">
        <v>0</v>
      </c>
      <c r="AB50" s="94" t="s">
        <v>194</v>
      </c>
      <c r="AC50" s="84">
        <v>44</v>
      </c>
      <c r="AD50" s="84">
        <v>766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1576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1576</v>
      </c>
      <c r="AY50" s="84">
        <v>1576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1576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1576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1576</v>
      </c>
      <c r="DC50" s="84">
        <f t="shared" si="20"/>
        <v>1576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1576</v>
      </c>
    </row>
    <row r="51" spans="1:114" s="8" customFormat="1" ht="12" customHeight="1">
      <c r="A51" s="80" t="s">
        <v>203</v>
      </c>
      <c r="B51" s="83" t="s">
        <v>455</v>
      </c>
      <c r="C51" s="80" t="s">
        <v>456</v>
      </c>
      <c r="D51" s="84">
        <f>SUM(E51,+L51)</f>
        <v>4171</v>
      </c>
      <c r="E51" s="84">
        <f>SUM(F51:I51)+K51</f>
        <v>4171</v>
      </c>
      <c r="F51" s="84">
        <v>4171</v>
      </c>
      <c r="G51" s="84">
        <v>0</v>
      </c>
      <c r="H51" s="84">
        <v>0</v>
      </c>
      <c r="I51" s="84">
        <v>0</v>
      </c>
      <c r="J51" s="94" t="s">
        <v>194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194</v>
      </c>
      <c r="T51" s="84">
        <v>0</v>
      </c>
      <c r="U51" s="84">
        <v>0</v>
      </c>
      <c r="V51" s="84">
        <v>4171</v>
      </c>
      <c r="W51" s="84">
        <v>4171</v>
      </c>
      <c r="X51" s="84">
        <v>4171</v>
      </c>
      <c r="Y51" s="84">
        <v>0</v>
      </c>
      <c r="Z51" s="84">
        <v>0</v>
      </c>
      <c r="AA51" s="84">
        <v>0</v>
      </c>
      <c r="AB51" s="94" t="s">
        <v>194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4171</v>
      </c>
      <c r="BF51" s="84">
        <f>SUM(AE51,+AM51,+BE51)</f>
        <v>4171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4171</v>
      </c>
      <c r="DJ51" s="84">
        <f t="shared" si="27"/>
        <v>4171</v>
      </c>
    </row>
    <row r="52" spans="1:114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202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202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202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202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5:DJ995">
    <cfRule type="expression" dxfId="801" priority="61" stopIfTrue="1">
      <formula>$A65&lt;&gt;""</formula>
    </cfRule>
  </conditionalFormatting>
  <conditionalFormatting sqref="A7:DJ7">
    <cfRule type="expression" dxfId="800" priority="1" stopIfTrue="1">
      <formula>$A7&lt;&gt;""</formula>
    </cfRule>
  </conditionalFormatting>
  <conditionalFormatting sqref="A8:DJ8">
    <cfRule type="expression" dxfId="799" priority="59" stopIfTrue="1">
      <formula>$A8&lt;&gt;""</formula>
    </cfRule>
  </conditionalFormatting>
  <conditionalFormatting sqref="A9:DJ9">
    <cfRule type="expression" dxfId="798" priority="58" stopIfTrue="1">
      <formula>$A9&lt;&gt;""</formula>
    </cfRule>
  </conditionalFormatting>
  <conditionalFormatting sqref="A10:DJ10">
    <cfRule type="expression" dxfId="797" priority="57" stopIfTrue="1">
      <formula>$A10&lt;&gt;""</formula>
    </cfRule>
  </conditionalFormatting>
  <conditionalFormatting sqref="A11:DJ11">
    <cfRule type="expression" dxfId="796" priority="56" stopIfTrue="1">
      <formula>$A11&lt;&gt;""</formula>
    </cfRule>
  </conditionalFormatting>
  <conditionalFormatting sqref="A12:DJ12">
    <cfRule type="expression" dxfId="795" priority="55" stopIfTrue="1">
      <formula>$A12&lt;&gt;""</formula>
    </cfRule>
  </conditionalFormatting>
  <conditionalFormatting sqref="A13:DJ13">
    <cfRule type="expression" dxfId="794" priority="54" stopIfTrue="1">
      <formula>$A13&lt;&gt;""</formula>
    </cfRule>
  </conditionalFormatting>
  <conditionalFormatting sqref="A14:DJ14">
    <cfRule type="expression" dxfId="793" priority="53" stopIfTrue="1">
      <formula>$A14&lt;&gt;""</formula>
    </cfRule>
  </conditionalFormatting>
  <conditionalFormatting sqref="A15:DJ15">
    <cfRule type="expression" dxfId="792" priority="52" stopIfTrue="1">
      <formula>$A15&lt;&gt;""</formula>
    </cfRule>
  </conditionalFormatting>
  <conditionalFormatting sqref="A16:DJ16">
    <cfRule type="expression" dxfId="791" priority="51" stopIfTrue="1">
      <formula>$A16&lt;&gt;""</formula>
    </cfRule>
  </conditionalFormatting>
  <conditionalFormatting sqref="A17:DJ17">
    <cfRule type="expression" dxfId="790" priority="50" stopIfTrue="1">
      <formula>$A17&lt;&gt;""</formula>
    </cfRule>
  </conditionalFormatting>
  <conditionalFormatting sqref="A18:DJ18">
    <cfRule type="expression" dxfId="789" priority="49" stopIfTrue="1">
      <formula>$A18&lt;&gt;""</formula>
    </cfRule>
  </conditionalFormatting>
  <conditionalFormatting sqref="A19:DJ19">
    <cfRule type="expression" dxfId="788" priority="48" stopIfTrue="1">
      <formula>$A19&lt;&gt;""</formula>
    </cfRule>
  </conditionalFormatting>
  <conditionalFormatting sqref="A20:DJ20">
    <cfRule type="expression" dxfId="787" priority="47" stopIfTrue="1">
      <formula>$A20&lt;&gt;""</formula>
    </cfRule>
  </conditionalFormatting>
  <conditionalFormatting sqref="A21:DJ21">
    <cfRule type="expression" dxfId="786" priority="46" stopIfTrue="1">
      <formula>$A21&lt;&gt;""</formula>
    </cfRule>
  </conditionalFormatting>
  <conditionalFormatting sqref="A22:DJ22">
    <cfRule type="expression" dxfId="785" priority="45" stopIfTrue="1">
      <formula>$A22&lt;&gt;""</formula>
    </cfRule>
  </conditionalFormatting>
  <conditionalFormatting sqref="A23:DJ23">
    <cfRule type="expression" dxfId="784" priority="44" stopIfTrue="1">
      <formula>$A23&lt;&gt;""</formula>
    </cfRule>
  </conditionalFormatting>
  <conditionalFormatting sqref="A24:DJ24">
    <cfRule type="expression" dxfId="783" priority="43" stopIfTrue="1">
      <formula>$A24&lt;&gt;""</formula>
    </cfRule>
  </conditionalFormatting>
  <conditionalFormatting sqref="A25:DJ25">
    <cfRule type="expression" dxfId="782" priority="42" stopIfTrue="1">
      <formula>$A25&lt;&gt;""</formula>
    </cfRule>
  </conditionalFormatting>
  <conditionalFormatting sqref="A26:DJ26">
    <cfRule type="expression" dxfId="781" priority="41" stopIfTrue="1">
      <formula>$A26&lt;&gt;""</formula>
    </cfRule>
  </conditionalFormatting>
  <conditionalFormatting sqref="A27:DJ27">
    <cfRule type="expression" dxfId="780" priority="40" stopIfTrue="1">
      <formula>$A27&lt;&gt;""</formula>
    </cfRule>
  </conditionalFormatting>
  <conditionalFormatting sqref="A28:DJ28">
    <cfRule type="expression" dxfId="779" priority="39" stopIfTrue="1">
      <formula>$A28&lt;&gt;""</formula>
    </cfRule>
  </conditionalFormatting>
  <conditionalFormatting sqref="A29:DJ29">
    <cfRule type="expression" dxfId="778" priority="38" stopIfTrue="1">
      <formula>$A29&lt;&gt;""</formula>
    </cfRule>
  </conditionalFormatting>
  <conditionalFormatting sqref="A30:DJ30">
    <cfRule type="expression" dxfId="777" priority="37" stopIfTrue="1">
      <formula>$A30&lt;&gt;""</formula>
    </cfRule>
  </conditionalFormatting>
  <conditionalFormatting sqref="A31:DJ31">
    <cfRule type="expression" dxfId="776" priority="36" stopIfTrue="1">
      <formula>$A31&lt;&gt;""</formula>
    </cfRule>
  </conditionalFormatting>
  <conditionalFormatting sqref="A32:DJ32">
    <cfRule type="expression" dxfId="775" priority="35" stopIfTrue="1">
      <formula>$A32&lt;&gt;""</formula>
    </cfRule>
  </conditionalFormatting>
  <conditionalFormatting sqref="A33:DJ33">
    <cfRule type="expression" dxfId="774" priority="34" stopIfTrue="1">
      <formula>$A33&lt;&gt;""</formula>
    </cfRule>
  </conditionalFormatting>
  <conditionalFormatting sqref="A34:DJ34">
    <cfRule type="expression" dxfId="773" priority="33" stopIfTrue="1">
      <formula>$A34&lt;&gt;""</formula>
    </cfRule>
  </conditionalFormatting>
  <conditionalFormatting sqref="A35:DJ35">
    <cfRule type="expression" dxfId="772" priority="32" stopIfTrue="1">
      <formula>$A35&lt;&gt;""</formula>
    </cfRule>
  </conditionalFormatting>
  <conditionalFormatting sqref="A36:DJ36">
    <cfRule type="expression" dxfId="771" priority="31" stopIfTrue="1">
      <formula>$A36&lt;&gt;""</formula>
    </cfRule>
  </conditionalFormatting>
  <conditionalFormatting sqref="A37:DJ37">
    <cfRule type="expression" dxfId="770" priority="30" stopIfTrue="1">
      <formula>$A37&lt;&gt;""</formula>
    </cfRule>
  </conditionalFormatting>
  <conditionalFormatting sqref="A38:DJ38">
    <cfRule type="expression" dxfId="769" priority="29" stopIfTrue="1">
      <formula>$A38&lt;&gt;""</formula>
    </cfRule>
  </conditionalFormatting>
  <conditionalFormatting sqref="A39:DJ39">
    <cfRule type="expression" dxfId="768" priority="28" stopIfTrue="1">
      <formula>$A39&lt;&gt;""</formula>
    </cfRule>
  </conditionalFormatting>
  <conditionalFormatting sqref="A40:DJ40">
    <cfRule type="expression" dxfId="767" priority="27" stopIfTrue="1">
      <formula>$A40&lt;&gt;""</formula>
    </cfRule>
  </conditionalFormatting>
  <conditionalFormatting sqref="A41:DJ41">
    <cfRule type="expression" dxfId="766" priority="26" stopIfTrue="1">
      <formula>$A41&lt;&gt;""</formula>
    </cfRule>
  </conditionalFormatting>
  <conditionalFormatting sqref="A42:DJ42">
    <cfRule type="expression" dxfId="765" priority="25" stopIfTrue="1">
      <formula>$A42&lt;&gt;""</formula>
    </cfRule>
  </conditionalFormatting>
  <conditionalFormatting sqref="A43:DJ43">
    <cfRule type="expression" dxfId="764" priority="24" stopIfTrue="1">
      <formula>$A43&lt;&gt;""</formula>
    </cfRule>
  </conditionalFormatting>
  <conditionalFormatting sqref="A44:DJ44">
    <cfRule type="expression" dxfId="763" priority="23" stopIfTrue="1">
      <formula>$A44&lt;&gt;""</formula>
    </cfRule>
  </conditionalFormatting>
  <conditionalFormatting sqref="A45:DJ45">
    <cfRule type="expression" dxfId="762" priority="22" stopIfTrue="1">
      <formula>$A45&lt;&gt;""</formula>
    </cfRule>
  </conditionalFormatting>
  <conditionalFormatting sqref="A46:DJ46">
    <cfRule type="expression" dxfId="761" priority="21" stopIfTrue="1">
      <formula>$A46&lt;&gt;""</formula>
    </cfRule>
  </conditionalFormatting>
  <conditionalFormatting sqref="A47:DJ47">
    <cfRule type="expression" dxfId="760" priority="20" stopIfTrue="1">
      <formula>$A47&lt;&gt;""</formula>
    </cfRule>
  </conditionalFormatting>
  <conditionalFormatting sqref="A48:DJ48">
    <cfRule type="expression" dxfId="759" priority="19" stopIfTrue="1">
      <formula>$A48&lt;&gt;""</formula>
    </cfRule>
  </conditionalFormatting>
  <conditionalFormatting sqref="A49:DJ49">
    <cfRule type="expression" dxfId="758" priority="18" stopIfTrue="1">
      <formula>$A49&lt;&gt;""</formula>
    </cfRule>
  </conditionalFormatting>
  <conditionalFormatting sqref="A50:DJ50">
    <cfRule type="expression" dxfId="757" priority="17" stopIfTrue="1">
      <formula>$A50&lt;&gt;""</formula>
    </cfRule>
  </conditionalFormatting>
  <conditionalFormatting sqref="A51:DJ51">
    <cfRule type="expression" dxfId="756" priority="16" stopIfTrue="1">
      <formula>$A51&lt;&gt;""</formula>
    </cfRule>
  </conditionalFormatting>
  <conditionalFormatting sqref="A52:DJ52">
    <cfRule type="expression" dxfId="754" priority="14" stopIfTrue="1">
      <formula>$A52&lt;&gt;""</formula>
    </cfRule>
  </conditionalFormatting>
  <conditionalFormatting sqref="A53:DJ53">
    <cfRule type="expression" dxfId="753" priority="13" stopIfTrue="1">
      <formula>$A53&lt;&gt;""</formula>
    </cfRule>
  </conditionalFormatting>
  <conditionalFormatting sqref="A54:DJ54">
    <cfRule type="expression" dxfId="752" priority="12" stopIfTrue="1">
      <formula>$A54&lt;&gt;""</formula>
    </cfRule>
  </conditionalFormatting>
  <conditionalFormatting sqref="A55:DJ55">
    <cfRule type="expression" dxfId="751" priority="11" stopIfTrue="1">
      <formula>$A55&lt;&gt;""</formula>
    </cfRule>
  </conditionalFormatting>
  <conditionalFormatting sqref="A56:DJ56">
    <cfRule type="expression" dxfId="750" priority="10" stopIfTrue="1">
      <formula>$A56&lt;&gt;""</formula>
    </cfRule>
  </conditionalFormatting>
  <conditionalFormatting sqref="A57:DJ57">
    <cfRule type="expression" dxfId="749" priority="9" stopIfTrue="1">
      <formula>$A57&lt;&gt;""</formula>
    </cfRule>
  </conditionalFormatting>
  <conditionalFormatting sqref="A58:DJ58">
    <cfRule type="expression" dxfId="748" priority="8" stopIfTrue="1">
      <formula>$A58&lt;&gt;""</formula>
    </cfRule>
  </conditionalFormatting>
  <conditionalFormatting sqref="A59:DJ59">
    <cfRule type="expression" dxfId="747" priority="7" stopIfTrue="1">
      <formula>$A59&lt;&gt;""</formula>
    </cfRule>
  </conditionalFormatting>
  <conditionalFormatting sqref="A60:DJ60">
    <cfRule type="expression" dxfId="746" priority="6" stopIfTrue="1">
      <formula>$A60&lt;&gt;""</formula>
    </cfRule>
  </conditionalFormatting>
  <conditionalFormatting sqref="A61:DJ61">
    <cfRule type="expression" dxfId="745" priority="5" stopIfTrue="1">
      <formula>$A61&lt;&gt;""</formula>
    </cfRule>
  </conditionalFormatting>
  <conditionalFormatting sqref="A62:DJ62">
    <cfRule type="expression" dxfId="744" priority="4" stopIfTrue="1">
      <formula>$A62&lt;&gt;""</formula>
    </cfRule>
  </conditionalFormatting>
  <conditionalFormatting sqref="A63:DJ63">
    <cfRule type="expression" dxfId="743" priority="3" stopIfTrue="1">
      <formula>$A63&lt;&gt;""</formula>
    </cfRule>
  </conditionalFormatting>
  <conditionalFormatting sqref="A64:DJ64">
    <cfRule type="expression" dxfId="742" priority="2" stopIfTrue="1">
      <formula>$A64&lt;&gt;""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50" man="1"/>
    <brk id="21" min="1" max="50" man="1"/>
    <brk id="30" min="1" max="50" man="1"/>
    <brk id="38" min="1" max="50" man="1"/>
    <brk id="58" min="1" max="50" man="1"/>
    <brk id="66" min="1" max="50" man="1"/>
    <brk id="86" min="1" max="50" man="1"/>
    <brk id="94" min="1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524</v>
      </c>
      <c r="C7" s="78" t="s">
        <v>192</v>
      </c>
      <c r="D7" s="79">
        <f>SUM($D$8:$D$20)</f>
        <v>170880</v>
      </c>
      <c r="E7" s="79">
        <f>SUM($E$8:$E$20)</f>
        <v>160044</v>
      </c>
      <c r="F7" s="79">
        <f>SUM($F$8:$F$20)</f>
        <v>159255</v>
      </c>
      <c r="G7" s="79">
        <f>SUM($G$8:$G$20)</f>
        <v>0</v>
      </c>
      <c r="H7" s="79">
        <f>SUM($H$8:$H$20)</f>
        <v>0</v>
      </c>
      <c r="I7" s="79">
        <f>SUM($I$8:$I$20)</f>
        <v>408</v>
      </c>
      <c r="J7" s="79">
        <f>SUM($J$8:$J$20)</f>
        <v>146702</v>
      </c>
      <c r="K7" s="79">
        <f>SUM($K$8:$K$20)</f>
        <v>381</v>
      </c>
      <c r="L7" s="79">
        <f>SUM($L$8:$L$20)</f>
        <v>10836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170880</v>
      </c>
      <c r="W7" s="79">
        <f>SUM($W$8:$W$20)</f>
        <v>160044</v>
      </c>
      <c r="X7" s="79">
        <f>SUM($X$8:$X$20)</f>
        <v>159255</v>
      </c>
      <c r="Y7" s="79">
        <f>SUM($Y$8:$Y$20)</f>
        <v>0</v>
      </c>
      <c r="Z7" s="79">
        <f>SUM($Z$8:$Z$20)</f>
        <v>0</v>
      </c>
      <c r="AA7" s="79">
        <f>SUM($AA$8:$AA$20)</f>
        <v>408</v>
      </c>
      <c r="AB7" s="79">
        <f>SUM($AB$8:$AB$20)</f>
        <v>146702</v>
      </c>
      <c r="AC7" s="79">
        <f>SUM($AC$8:$AC$20)</f>
        <v>381</v>
      </c>
      <c r="AD7" s="79">
        <f>SUM($AD$8:$AD$20)</f>
        <v>10836</v>
      </c>
      <c r="AE7" s="79">
        <f>SUM($AE$8:$AE$20)</f>
        <v>14740</v>
      </c>
      <c r="AF7" s="79">
        <f>SUM($AF$8:$AF$20)</f>
        <v>14740</v>
      </c>
      <c r="AG7" s="79">
        <f>SUM($AG$8:$AG$20)</f>
        <v>0</v>
      </c>
      <c r="AH7" s="79">
        <f>SUM($AH$8:$AH$20)</f>
        <v>14740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525</v>
      </c>
      <c r="AM7" s="79">
        <f>SUM($AM$8:$AM$20)</f>
        <v>302075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16805</v>
      </c>
      <c r="AT7" s="79">
        <f>SUM($AT$8:$AT$20)</f>
        <v>0</v>
      </c>
      <c r="AU7" s="79">
        <f>SUM($AU$8:$AU$20)</f>
        <v>16805</v>
      </c>
      <c r="AV7" s="79">
        <f>SUM($AV$8:$AV$20)</f>
        <v>0</v>
      </c>
      <c r="AW7" s="79">
        <f>SUM($AW$8:$AW$20)</f>
        <v>0</v>
      </c>
      <c r="AX7" s="79">
        <f>SUM($AX$8:$AX$20)</f>
        <v>285270</v>
      </c>
      <c r="AY7" s="79">
        <f>SUM($AY$8:$AY$20)</f>
        <v>0</v>
      </c>
      <c r="AZ7" s="79">
        <f>SUM($AZ$8:$AZ$20)</f>
        <v>285192</v>
      </c>
      <c r="BA7" s="79">
        <f>SUM($BA$8:$BA$20)</f>
        <v>0</v>
      </c>
      <c r="BB7" s="79">
        <f>SUM($BB$8:$BB$20)</f>
        <v>78</v>
      </c>
      <c r="BC7" s="93" t="s">
        <v>525</v>
      </c>
      <c r="BD7" s="79">
        <f>SUM($BD$8:$BD$20)</f>
        <v>0</v>
      </c>
      <c r="BE7" s="79">
        <f>SUM($BE$8:$BE$20)</f>
        <v>767</v>
      </c>
      <c r="BF7" s="79">
        <f>SUM($BF$8:$BF$20)</f>
        <v>317582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525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525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14740</v>
      </c>
      <c r="CJ7" s="79">
        <f>SUM($CJ$8:$CJ$20)</f>
        <v>14740</v>
      </c>
      <c r="CK7" s="79">
        <f>SUM($CK$8:$CK$20)</f>
        <v>0</v>
      </c>
      <c r="CL7" s="79">
        <f>SUM($CL$8:$CL$20)</f>
        <v>14740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525</v>
      </c>
      <c r="CQ7" s="79">
        <f>SUM($CQ$8:$CQ$20)</f>
        <v>302075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16805</v>
      </c>
      <c r="CX7" s="79">
        <f>SUM($CX$8:$CX$20)</f>
        <v>0</v>
      </c>
      <c r="CY7" s="79">
        <f>SUM($CY$8:$CY$20)</f>
        <v>16805</v>
      </c>
      <c r="CZ7" s="79">
        <f>SUM($CZ$8:$CZ$20)</f>
        <v>0</v>
      </c>
      <c r="DA7" s="79">
        <f>SUM($DA$8:$DA$20)</f>
        <v>0</v>
      </c>
      <c r="DB7" s="79">
        <f>SUM($DB$8:$DB$20)</f>
        <v>285270</v>
      </c>
      <c r="DC7" s="79">
        <f>SUM($DC$8:$DC$20)</f>
        <v>0</v>
      </c>
      <c r="DD7" s="79">
        <f>SUM($DD$8:$DD$20)</f>
        <v>285192</v>
      </c>
      <c r="DE7" s="79">
        <f>SUM($DE$8:$DE$20)</f>
        <v>0</v>
      </c>
      <c r="DF7" s="79">
        <f>SUM($DF$8:$DF$20)</f>
        <v>78</v>
      </c>
      <c r="DG7" s="93" t="s">
        <v>525</v>
      </c>
      <c r="DH7" s="79">
        <f>SUM($DH$8:$DH$20)</f>
        <v>0</v>
      </c>
      <c r="DI7" s="79">
        <f>SUM($DI$8:$DI$20)</f>
        <v>767</v>
      </c>
      <c r="DJ7" s="79">
        <f>SUM($DJ$8:$DJ$20)</f>
        <v>317582</v>
      </c>
    </row>
    <row r="8" spans="1:114" s="8" customFormat="1" ht="12" customHeight="1">
      <c r="A8" s="80" t="s">
        <v>204</v>
      </c>
      <c r="B8" s="83" t="s">
        <v>461</v>
      </c>
      <c r="C8" s="80" t="s">
        <v>460</v>
      </c>
      <c r="D8" s="84">
        <f>SUM(E8,+L8)</f>
        <v>3136</v>
      </c>
      <c r="E8" s="84">
        <f>SUM(F8:I8)+K8</f>
        <v>1265</v>
      </c>
      <c r="F8" s="84">
        <v>1265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1871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3136</v>
      </c>
      <c r="W8" s="84">
        <v>1265</v>
      </c>
      <c r="X8" s="84">
        <v>1265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1871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2369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54</v>
      </c>
      <c r="AT8" s="84">
        <v>0</v>
      </c>
      <c r="AU8" s="84">
        <v>54</v>
      </c>
      <c r="AV8" s="84">
        <v>0</v>
      </c>
      <c r="AW8" s="84">
        <v>0</v>
      </c>
      <c r="AX8" s="84">
        <f>SUM(AY8:BB8)</f>
        <v>2315</v>
      </c>
      <c r="AY8" s="84">
        <v>0</v>
      </c>
      <c r="AZ8" s="84">
        <v>2315</v>
      </c>
      <c r="BA8" s="84">
        <v>0</v>
      </c>
      <c r="BB8" s="84">
        <v>0</v>
      </c>
      <c r="BC8" s="94" t="s">
        <v>193</v>
      </c>
      <c r="BD8" s="84">
        <v>0</v>
      </c>
      <c r="BE8" s="84">
        <v>767</v>
      </c>
      <c r="BF8" s="84">
        <f>SUM(AE8,+AM8,+BE8)</f>
        <v>3136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193</v>
      </c>
      <c r="CQ8" s="84">
        <f t="shared" ref="CQ8:CQ20" si="7">SUM(AM8,+BO8)</f>
        <v>2369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54</v>
      </c>
      <c r="CX8" s="84">
        <f t="shared" ref="CX8:CX20" si="14">SUM(AT8,+BV8)</f>
        <v>0</v>
      </c>
      <c r="CY8" s="84">
        <f t="shared" ref="CY8:CY20" si="15">SUM(AU8,+BW8)</f>
        <v>54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2315</v>
      </c>
      <c r="DC8" s="84">
        <f t="shared" ref="DC8:DC20" si="19">SUM(AY8,+CA8)</f>
        <v>0</v>
      </c>
      <c r="DD8" s="84">
        <f t="shared" ref="DD8:DD20" si="20">SUM(AZ8,+CB8)</f>
        <v>2315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193</v>
      </c>
      <c r="DH8" s="84">
        <f t="shared" ref="DH8:DH20" si="23">SUM(BD8,+CF8)</f>
        <v>0</v>
      </c>
      <c r="DI8" s="84">
        <f t="shared" ref="DI8:DI20" si="24">SUM(BE8,+CG8)</f>
        <v>767</v>
      </c>
      <c r="DJ8" s="84">
        <f t="shared" ref="DJ8:DJ20" si="25">SUM(BF8,+CH8)</f>
        <v>3136</v>
      </c>
    </row>
    <row r="9" spans="1:114" s="8" customFormat="1" ht="12" customHeight="1">
      <c r="A9" s="80" t="s">
        <v>204</v>
      </c>
      <c r="B9" s="83" t="s">
        <v>463</v>
      </c>
      <c r="C9" s="80" t="s">
        <v>464</v>
      </c>
      <c r="D9" s="84">
        <f>SUM(E9,+L9)</f>
        <v>18336</v>
      </c>
      <c r="E9" s="84">
        <f>SUM(F9:I9)+K9</f>
        <v>9371</v>
      </c>
      <c r="F9" s="84">
        <v>8963</v>
      </c>
      <c r="G9" s="84">
        <v>0</v>
      </c>
      <c r="H9" s="84">
        <v>0</v>
      </c>
      <c r="I9" s="84">
        <v>408</v>
      </c>
      <c r="J9" s="84">
        <f>市町村分担金内訳!D9</f>
        <v>0</v>
      </c>
      <c r="K9" s="84">
        <v>0</v>
      </c>
      <c r="L9" s="84">
        <v>8965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18336</v>
      </c>
      <c r="W9" s="84">
        <v>9371</v>
      </c>
      <c r="X9" s="84">
        <v>8963</v>
      </c>
      <c r="Y9" s="84">
        <v>0</v>
      </c>
      <c r="Z9" s="84">
        <v>0</v>
      </c>
      <c r="AA9" s="84">
        <v>408</v>
      </c>
      <c r="AB9" s="84">
        <f>SUM(J9,S9)</f>
        <v>0</v>
      </c>
      <c r="AC9" s="84">
        <v>0</v>
      </c>
      <c r="AD9" s="84">
        <v>8965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18336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13987</v>
      </c>
      <c r="AT9" s="84">
        <v>0</v>
      </c>
      <c r="AU9" s="84">
        <v>13987</v>
      </c>
      <c r="AV9" s="84">
        <v>0</v>
      </c>
      <c r="AW9" s="84">
        <v>0</v>
      </c>
      <c r="AX9" s="84">
        <f>SUM(AY9:BB9)</f>
        <v>4349</v>
      </c>
      <c r="AY9" s="84">
        <v>0</v>
      </c>
      <c r="AZ9" s="84">
        <v>4349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18336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18336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13987</v>
      </c>
      <c r="CX9" s="84">
        <f t="shared" si="14"/>
        <v>0</v>
      </c>
      <c r="CY9" s="84">
        <f t="shared" si="15"/>
        <v>13987</v>
      </c>
      <c r="CZ9" s="84">
        <f t="shared" si="16"/>
        <v>0</v>
      </c>
      <c r="DA9" s="84">
        <f t="shared" si="17"/>
        <v>0</v>
      </c>
      <c r="DB9" s="84">
        <f t="shared" si="18"/>
        <v>4349</v>
      </c>
      <c r="DC9" s="84">
        <f t="shared" si="19"/>
        <v>0</v>
      </c>
      <c r="DD9" s="84">
        <f t="shared" si="20"/>
        <v>4349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18336</v>
      </c>
    </row>
    <row r="10" spans="1:114" s="8" customFormat="1" ht="12" customHeight="1">
      <c r="A10" s="80" t="s">
        <v>203</v>
      </c>
      <c r="B10" s="83" t="s">
        <v>468</v>
      </c>
      <c r="C10" s="80" t="s">
        <v>469</v>
      </c>
      <c r="D10" s="84">
        <f>SUM(E10,+L10)</f>
        <v>2326</v>
      </c>
      <c r="E10" s="84">
        <f>SUM(F10:I10)+K10</f>
        <v>2326</v>
      </c>
      <c r="F10" s="84">
        <v>2326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2326</v>
      </c>
      <c r="W10" s="84">
        <v>2326</v>
      </c>
      <c r="X10" s="84">
        <v>2326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2326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2326</v>
      </c>
      <c r="AT10" s="84">
        <v>0</v>
      </c>
      <c r="AU10" s="84">
        <v>2326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2326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2326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2326</v>
      </c>
      <c r="CX10" s="84">
        <f t="shared" si="14"/>
        <v>0</v>
      </c>
      <c r="CY10" s="84">
        <f t="shared" si="15"/>
        <v>2326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2326</v>
      </c>
    </row>
    <row r="11" spans="1:114" s="8" customFormat="1" ht="12" customHeight="1">
      <c r="A11" s="80" t="s">
        <v>203</v>
      </c>
      <c r="B11" s="83" t="s">
        <v>472</v>
      </c>
      <c r="C11" s="80" t="s">
        <v>473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477</v>
      </c>
      <c r="C12" s="80" t="s">
        <v>478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203</v>
      </c>
      <c r="B13" s="83" t="s">
        <v>481</v>
      </c>
      <c r="C13" s="80" t="s">
        <v>482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486</v>
      </c>
      <c r="C14" s="80" t="s">
        <v>487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203</v>
      </c>
      <c r="B15" s="83" t="s">
        <v>491</v>
      </c>
      <c r="C15" s="80" t="s">
        <v>492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495</v>
      </c>
      <c r="C16" s="80" t="s">
        <v>496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203</v>
      </c>
      <c r="B17" s="83" t="s">
        <v>499</v>
      </c>
      <c r="C17" s="80" t="s">
        <v>500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210</v>
      </c>
      <c r="B18" s="83" t="s">
        <v>503</v>
      </c>
      <c r="C18" s="80" t="s">
        <v>504</v>
      </c>
      <c r="D18" s="84">
        <f>SUM(E18,+L18)</f>
        <v>147082</v>
      </c>
      <c r="E18" s="84">
        <f>SUM(F18:I18)+K18</f>
        <v>147082</v>
      </c>
      <c r="F18" s="84">
        <v>146701</v>
      </c>
      <c r="G18" s="84">
        <v>0</v>
      </c>
      <c r="H18" s="84">
        <v>0</v>
      </c>
      <c r="I18" s="84">
        <v>0</v>
      </c>
      <c r="J18" s="84">
        <f>市町村分担金内訳!D18</f>
        <v>146702</v>
      </c>
      <c r="K18" s="84">
        <v>381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147082</v>
      </c>
      <c r="W18" s="84">
        <v>147082</v>
      </c>
      <c r="X18" s="84">
        <v>146701</v>
      </c>
      <c r="Y18" s="84">
        <v>0</v>
      </c>
      <c r="Z18" s="84">
        <v>0</v>
      </c>
      <c r="AA18" s="84">
        <v>0</v>
      </c>
      <c r="AB18" s="84">
        <f>SUM(J18,S18)</f>
        <v>146702</v>
      </c>
      <c r="AC18" s="84">
        <v>381</v>
      </c>
      <c r="AD18" s="84">
        <v>0</v>
      </c>
      <c r="AE18" s="84">
        <f>SUM(AF18,+AK18)</f>
        <v>14740</v>
      </c>
      <c r="AF18" s="84">
        <f>SUM(AG18:AJ18)</f>
        <v>14740</v>
      </c>
      <c r="AG18" s="84">
        <v>0</v>
      </c>
      <c r="AH18" s="84">
        <v>14740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279044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438</v>
      </c>
      <c r="AT18" s="84">
        <v>0</v>
      </c>
      <c r="AU18" s="84">
        <v>438</v>
      </c>
      <c r="AV18" s="84">
        <v>0</v>
      </c>
      <c r="AW18" s="84">
        <v>0</v>
      </c>
      <c r="AX18" s="84">
        <f>SUM(AY18:BB18)</f>
        <v>278606</v>
      </c>
      <c r="AY18" s="84">
        <v>0</v>
      </c>
      <c r="AZ18" s="84">
        <v>278528</v>
      </c>
      <c r="BA18" s="84">
        <v>0</v>
      </c>
      <c r="BB18" s="84">
        <v>78</v>
      </c>
      <c r="BC18" s="94" t="s">
        <v>193</v>
      </c>
      <c r="BD18" s="84">
        <v>0</v>
      </c>
      <c r="BE18" s="84">
        <v>0</v>
      </c>
      <c r="BF18" s="84">
        <f>SUM(AE18,+AM18,+BE18)</f>
        <v>293784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14740</v>
      </c>
      <c r="CJ18" s="84">
        <f t="shared" si="1"/>
        <v>14740</v>
      </c>
      <c r="CK18" s="84">
        <f t="shared" si="2"/>
        <v>0</v>
      </c>
      <c r="CL18" s="84">
        <f t="shared" si="3"/>
        <v>14740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279044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438</v>
      </c>
      <c r="CX18" s="84">
        <f t="shared" si="14"/>
        <v>0</v>
      </c>
      <c r="CY18" s="84">
        <f t="shared" si="15"/>
        <v>438</v>
      </c>
      <c r="CZ18" s="84">
        <f t="shared" si="16"/>
        <v>0</v>
      </c>
      <c r="DA18" s="84">
        <f t="shared" si="17"/>
        <v>0</v>
      </c>
      <c r="DB18" s="84">
        <f t="shared" si="18"/>
        <v>278606</v>
      </c>
      <c r="DC18" s="84">
        <f t="shared" si="19"/>
        <v>0</v>
      </c>
      <c r="DD18" s="84">
        <f t="shared" si="20"/>
        <v>278528</v>
      </c>
      <c r="DE18" s="84">
        <f t="shared" si="21"/>
        <v>0</v>
      </c>
      <c r="DF18" s="84">
        <f t="shared" si="22"/>
        <v>78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293784</v>
      </c>
    </row>
    <row r="19" spans="1:114" s="8" customFormat="1" ht="12" customHeight="1">
      <c r="A19" s="80" t="s">
        <v>204</v>
      </c>
      <c r="B19" s="83" t="s">
        <v>509</v>
      </c>
      <c r="C19" s="80" t="s">
        <v>510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204</v>
      </c>
      <c r="B20" s="83" t="s">
        <v>516</v>
      </c>
      <c r="C20" s="80" t="s">
        <v>517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51">
    <cfRule type="expression" dxfId="740" priority="61" stopIfTrue="1">
      <formula>$A21&lt;&gt;""</formula>
    </cfRule>
  </conditionalFormatting>
  <conditionalFormatting sqref="A20:DJ20">
    <cfRule type="expression" dxfId="739" priority="2" stopIfTrue="1">
      <formula>$A20&lt;&gt;""</formula>
    </cfRule>
  </conditionalFormatting>
  <conditionalFormatting sqref="A7:DJ7">
    <cfRule type="expression" dxfId="694" priority="1" stopIfTrue="1">
      <formula>$A7&lt;&gt;""</formula>
    </cfRule>
  </conditionalFormatting>
  <conditionalFormatting sqref="A8:DJ8">
    <cfRule type="expression" dxfId="693" priority="14" stopIfTrue="1">
      <formula>$A8&lt;&gt;""</formula>
    </cfRule>
  </conditionalFormatting>
  <conditionalFormatting sqref="A9:DJ9">
    <cfRule type="expression" dxfId="692" priority="13" stopIfTrue="1">
      <formula>$A9&lt;&gt;""</formula>
    </cfRule>
  </conditionalFormatting>
  <conditionalFormatting sqref="A10:DJ10">
    <cfRule type="expression" dxfId="691" priority="12" stopIfTrue="1">
      <formula>$A10&lt;&gt;""</formula>
    </cfRule>
  </conditionalFormatting>
  <conditionalFormatting sqref="A11:DJ11">
    <cfRule type="expression" dxfId="690" priority="11" stopIfTrue="1">
      <formula>$A11&lt;&gt;""</formula>
    </cfRule>
  </conditionalFormatting>
  <conditionalFormatting sqref="A12:DJ12">
    <cfRule type="expression" dxfId="689" priority="10" stopIfTrue="1">
      <formula>$A12&lt;&gt;""</formula>
    </cfRule>
  </conditionalFormatting>
  <conditionalFormatting sqref="A13:DJ13">
    <cfRule type="expression" dxfId="688" priority="9" stopIfTrue="1">
      <formula>$A13&lt;&gt;""</formula>
    </cfRule>
  </conditionalFormatting>
  <conditionalFormatting sqref="A14:DJ14">
    <cfRule type="expression" dxfId="687" priority="8" stopIfTrue="1">
      <formula>$A14&lt;&gt;""</formula>
    </cfRule>
  </conditionalFormatting>
  <conditionalFormatting sqref="A15:DJ15">
    <cfRule type="expression" dxfId="686" priority="7" stopIfTrue="1">
      <formula>$A15&lt;&gt;""</formula>
    </cfRule>
  </conditionalFormatting>
  <conditionalFormatting sqref="A16:DJ16">
    <cfRule type="expression" dxfId="685" priority="6" stopIfTrue="1">
      <formula>$A16&lt;&gt;""</formula>
    </cfRule>
  </conditionalFormatting>
  <conditionalFormatting sqref="A17:DJ17">
    <cfRule type="expression" dxfId="684" priority="5" stopIfTrue="1">
      <formula>$A17&lt;&gt;""</formula>
    </cfRule>
  </conditionalFormatting>
  <conditionalFormatting sqref="A18:DJ18">
    <cfRule type="expression" dxfId="683" priority="4" stopIfTrue="1">
      <formula>$A18&lt;&gt;""</formula>
    </cfRule>
  </conditionalFormatting>
  <conditionalFormatting sqref="A19:DJ19">
    <cfRule type="expression" dxfId="682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524</v>
      </c>
      <c r="C7" s="78" t="s">
        <v>192</v>
      </c>
      <c r="D7" s="79">
        <f>SUM($D$8:$D$64)</f>
        <v>9907275</v>
      </c>
      <c r="E7" s="79">
        <f>SUM($E$8:$E$64)</f>
        <v>5893759</v>
      </c>
      <c r="F7" s="79">
        <f>SUM($F$8:$F$64)</f>
        <v>5739194</v>
      </c>
      <c r="G7" s="79">
        <f>SUM($G$8:$G$64)</f>
        <v>0</v>
      </c>
      <c r="H7" s="79">
        <f>SUM($H$8:$H$64)</f>
        <v>96600</v>
      </c>
      <c r="I7" s="79">
        <f>SUM($I$8:$I$64)</f>
        <v>408</v>
      </c>
      <c r="J7" s="79">
        <f>SUM($J$8:$J$64)</f>
        <v>146702</v>
      </c>
      <c r="K7" s="79">
        <f>SUM($K$8:$K$64)</f>
        <v>57557</v>
      </c>
      <c r="L7" s="79">
        <f>SUM($L$8:$L$64)</f>
        <v>4013516</v>
      </c>
      <c r="M7" s="79">
        <f>SUM($M$8:$M$64)</f>
        <v>1897</v>
      </c>
      <c r="N7" s="79">
        <f>SUM($N$8:$N$64)</f>
        <v>349</v>
      </c>
      <c r="O7" s="79">
        <f>SUM($O$8:$O$64)</f>
        <v>164</v>
      </c>
      <c r="P7" s="79">
        <f>SUM($P$8:$P$64)</f>
        <v>185</v>
      </c>
      <c r="Q7" s="79">
        <f>SUM($Q$8:$Q$64)</f>
        <v>0</v>
      </c>
      <c r="R7" s="79">
        <f>SUM($R$8:$R$64)</f>
        <v>0</v>
      </c>
      <c r="S7" s="79">
        <f>SUM($S$8:$S$64)</f>
        <v>0</v>
      </c>
      <c r="T7" s="79">
        <f>SUM($T$8:$T$64)</f>
        <v>0</v>
      </c>
      <c r="U7" s="79">
        <f>SUM($U$8:$U$64)</f>
        <v>1548</v>
      </c>
      <c r="V7" s="79">
        <f>SUM($V$8:$V$64)</f>
        <v>9909172</v>
      </c>
      <c r="W7" s="79">
        <f>SUM($W$8:$W$64)</f>
        <v>5894108</v>
      </c>
      <c r="X7" s="79">
        <f>SUM($X$8:$X$64)</f>
        <v>5739358</v>
      </c>
      <c r="Y7" s="79">
        <f>SUM($Y$8:$Y$64)</f>
        <v>185</v>
      </c>
      <c r="Z7" s="79">
        <f>SUM($Z$8:$Z$64)</f>
        <v>96600</v>
      </c>
      <c r="AA7" s="79">
        <f>SUM($AA$8:$AA$64)</f>
        <v>408</v>
      </c>
      <c r="AB7" s="79">
        <f>SUM($AB$8:$AB$64)</f>
        <v>146702</v>
      </c>
      <c r="AC7" s="79">
        <f>SUM($AC$8:$AC$64)</f>
        <v>57557</v>
      </c>
      <c r="AD7" s="79">
        <f>SUM($AD$8:$AD$64)</f>
        <v>4015064</v>
      </c>
    </row>
    <row r="8" spans="1:30" s="8" customFormat="1" ht="12" customHeight="1">
      <c r="A8" s="80" t="s">
        <v>204</v>
      </c>
      <c r="B8" s="83" t="s">
        <v>207</v>
      </c>
      <c r="C8" s="80" t="s">
        <v>201</v>
      </c>
      <c r="D8" s="84">
        <f>SUM(E8,+L8)</f>
        <v>68892</v>
      </c>
      <c r="E8" s="84">
        <v>36949</v>
      </c>
      <c r="F8" s="84">
        <v>36949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31943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68892</v>
      </c>
      <c r="W8" s="84">
        <v>36949</v>
      </c>
      <c r="X8" s="84">
        <v>36949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31943</v>
      </c>
    </row>
    <row r="9" spans="1:30" s="8" customFormat="1" ht="12" customHeight="1">
      <c r="A9" s="80" t="s">
        <v>203</v>
      </c>
      <c r="B9" s="83" t="s">
        <v>211</v>
      </c>
      <c r="C9" s="80" t="s">
        <v>213</v>
      </c>
      <c r="D9" s="84">
        <f>SUM(E9,+L9)</f>
        <v>2631</v>
      </c>
      <c r="E9" s="84">
        <v>1315</v>
      </c>
      <c r="F9" s="84">
        <v>1315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1316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2631</v>
      </c>
      <c r="W9" s="84">
        <v>1315</v>
      </c>
      <c r="X9" s="84">
        <v>1315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1316</v>
      </c>
    </row>
    <row r="10" spans="1:30" s="8" customFormat="1" ht="12" customHeight="1">
      <c r="A10" s="80" t="s">
        <v>218</v>
      </c>
      <c r="B10" s="83" t="s">
        <v>219</v>
      </c>
      <c r="C10" s="80" t="s">
        <v>220</v>
      </c>
      <c r="D10" s="84">
        <f>SUM(E10,+L10)</f>
        <v>1352418</v>
      </c>
      <c r="E10" s="84">
        <v>1352418</v>
      </c>
      <c r="F10" s="84">
        <v>1352418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34</v>
      </c>
      <c r="N10" s="84">
        <v>34</v>
      </c>
      <c r="O10" s="84">
        <v>34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1352452</v>
      </c>
      <c r="W10" s="84">
        <v>1352452</v>
      </c>
      <c r="X10" s="84">
        <v>1352452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227</v>
      </c>
      <c r="C11" s="80" t="s">
        <v>228</v>
      </c>
      <c r="D11" s="84">
        <f>SUM(E11,+L11)</f>
        <v>102776</v>
      </c>
      <c r="E11" s="84">
        <v>54985</v>
      </c>
      <c r="F11" s="84">
        <v>54985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47791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102776</v>
      </c>
      <c r="W11" s="84">
        <v>54985</v>
      </c>
      <c r="X11" s="84">
        <v>54985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47791</v>
      </c>
    </row>
    <row r="12" spans="1:30" s="8" customFormat="1" ht="12" customHeight="1">
      <c r="A12" s="80" t="s">
        <v>203</v>
      </c>
      <c r="B12" s="83" t="s">
        <v>232</v>
      </c>
      <c r="C12" s="80" t="s">
        <v>233</v>
      </c>
      <c r="D12" s="84">
        <f>SUM(E12,+L12)</f>
        <v>8609</v>
      </c>
      <c r="E12" s="84">
        <v>4304</v>
      </c>
      <c r="F12" s="84">
        <v>4304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4305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8609</v>
      </c>
      <c r="W12" s="84">
        <v>4304</v>
      </c>
      <c r="X12" s="84">
        <v>4304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4305</v>
      </c>
    </row>
    <row r="13" spans="1:30" s="8" customFormat="1" ht="12" customHeight="1">
      <c r="A13" s="80" t="s">
        <v>203</v>
      </c>
      <c r="B13" s="83" t="s">
        <v>242</v>
      </c>
      <c r="C13" s="80" t="s">
        <v>243</v>
      </c>
      <c r="D13" s="84">
        <f>SUM(E13,+L13)</f>
        <v>93271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93271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93271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93271</v>
      </c>
    </row>
    <row r="14" spans="1:30" s="8" customFormat="1" ht="12" customHeight="1">
      <c r="A14" s="80" t="s">
        <v>203</v>
      </c>
      <c r="B14" s="83" t="s">
        <v>250</v>
      </c>
      <c r="C14" s="80" t="s">
        <v>251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255</v>
      </c>
      <c r="C15" s="80" t="s">
        <v>256</v>
      </c>
      <c r="D15" s="84">
        <f>SUM(E15,+L15)</f>
        <v>107985</v>
      </c>
      <c r="E15" s="84">
        <v>53992</v>
      </c>
      <c r="F15" s="84">
        <v>53992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53993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107985</v>
      </c>
      <c r="W15" s="84">
        <v>53992</v>
      </c>
      <c r="X15" s="84">
        <v>53992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53993</v>
      </c>
    </row>
    <row r="16" spans="1:30" s="8" customFormat="1" ht="12" customHeight="1">
      <c r="A16" s="80" t="s">
        <v>203</v>
      </c>
      <c r="B16" s="83" t="s">
        <v>263</v>
      </c>
      <c r="C16" s="80" t="s">
        <v>264</v>
      </c>
      <c r="D16" s="84">
        <f>SUM(E16,+L16)</f>
        <v>6551270</v>
      </c>
      <c r="E16" s="84">
        <v>3275000</v>
      </c>
      <c r="F16" s="84">
        <v>3275000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3276270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6551270</v>
      </c>
      <c r="W16" s="84">
        <v>3275000</v>
      </c>
      <c r="X16" s="84">
        <v>3275000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3276270</v>
      </c>
    </row>
    <row r="17" spans="1:30" s="8" customFormat="1" ht="12" customHeight="1">
      <c r="A17" s="80" t="s">
        <v>203</v>
      </c>
      <c r="B17" s="83" t="s">
        <v>268</v>
      </c>
      <c r="C17" s="80" t="s">
        <v>269</v>
      </c>
      <c r="D17" s="84">
        <f>SUM(E17,+L17)</f>
        <v>75804</v>
      </c>
      <c r="E17" s="84">
        <v>43080</v>
      </c>
      <c r="F17" s="84">
        <v>43080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32724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75804</v>
      </c>
      <c r="W17" s="84">
        <v>43080</v>
      </c>
      <c r="X17" s="84">
        <v>43080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32724</v>
      </c>
    </row>
    <row r="18" spans="1:30" s="8" customFormat="1" ht="12" customHeight="1">
      <c r="A18" s="80" t="s">
        <v>203</v>
      </c>
      <c r="B18" s="83" t="s">
        <v>277</v>
      </c>
      <c r="C18" s="80" t="s">
        <v>278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283</v>
      </c>
      <c r="C19" s="80" t="s">
        <v>282</v>
      </c>
      <c r="D19" s="84">
        <f>SUM(E19,+L19)</f>
        <v>3740</v>
      </c>
      <c r="E19" s="84">
        <v>1870</v>
      </c>
      <c r="F19" s="84">
        <v>1870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1870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3740</v>
      </c>
      <c r="W19" s="84">
        <v>1870</v>
      </c>
      <c r="X19" s="84">
        <v>1870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1870</v>
      </c>
    </row>
    <row r="20" spans="1:30" s="8" customFormat="1" ht="12" customHeight="1">
      <c r="A20" s="80" t="s">
        <v>204</v>
      </c>
      <c r="B20" s="83" t="s">
        <v>289</v>
      </c>
      <c r="C20" s="80" t="s">
        <v>288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292</v>
      </c>
      <c r="C21" s="80" t="s">
        <v>293</v>
      </c>
      <c r="D21" s="84">
        <f>SUM(E21,+L21)</f>
        <v>210913</v>
      </c>
      <c r="E21" s="84">
        <v>109787</v>
      </c>
      <c r="F21" s="84">
        <v>107382</v>
      </c>
      <c r="G21" s="84">
        <v>0</v>
      </c>
      <c r="H21" s="84">
        <v>0</v>
      </c>
      <c r="I21" s="84">
        <v>0</v>
      </c>
      <c r="J21" s="94">
        <v>0</v>
      </c>
      <c r="K21" s="84">
        <v>2405</v>
      </c>
      <c r="L21" s="84">
        <v>101126</v>
      </c>
      <c r="M21" s="84">
        <f>SUM(N21,+U21)</f>
        <v>1678</v>
      </c>
      <c r="N21" s="84">
        <v>130</v>
      </c>
      <c r="O21" s="84">
        <v>130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1548</v>
      </c>
      <c r="V21" s="84">
        <v>212591</v>
      </c>
      <c r="W21" s="84">
        <v>109917</v>
      </c>
      <c r="X21" s="84">
        <v>107512</v>
      </c>
      <c r="Y21" s="84">
        <v>0</v>
      </c>
      <c r="Z21" s="84">
        <v>0</v>
      </c>
      <c r="AA21" s="84">
        <v>0</v>
      </c>
      <c r="AB21" s="94">
        <v>0</v>
      </c>
      <c r="AC21" s="84">
        <v>2405</v>
      </c>
      <c r="AD21" s="84">
        <v>102674</v>
      </c>
    </row>
    <row r="22" spans="1:30" s="8" customFormat="1" ht="12" customHeight="1">
      <c r="A22" s="80" t="s">
        <v>203</v>
      </c>
      <c r="B22" s="83" t="s">
        <v>299</v>
      </c>
      <c r="C22" s="80" t="s">
        <v>300</v>
      </c>
      <c r="D22" s="84">
        <f>SUM(E22,+L22)</f>
        <v>1088</v>
      </c>
      <c r="E22" s="84">
        <v>310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310</v>
      </c>
      <c r="L22" s="84">
        <v>778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1088</v>
      </c>
      <c r="W22" s="84">
        <v>310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310</v>
      </c>
      <c r="AD22" s="84">
        <v>778</v>
      </c>
    </row>
    <row r="23" spans="1:30" s="8" customFormat="1" ht="12" customHeight="1">
      <c r="A23" s="80" t="s">
        <v>203</v>
      </c>
      <c r="B23" s="83" t="s">
        <v>306</v>
      </c>
      <c r="C23" s="80" t="s">
        <v>305</v>
      </c>
      <c r="D23" s="84">
        <f>SUM(E23,+L23)</f>
        <v>77388</v>
      </c>
      <c r="E23" s="84">
        <v>37630</v>
      </c>
      <c r="F23" s="84">
        <v>37630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39758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77388</v>
      </c>
      <c r="W23" s="84">
        <v>37630</v>
      </c>
      <c r="X23" s="84">
        <v>37630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39758</v>
      </c>
    </row>
    <row r="24" spans="1:30" s="8" customFormat="1" ht="12" customHeight="1">
      <c r="A24" s="80" t="s">
        <v>203</v>
      </c>
      <c r="B24" s="83" t="s">
        <v>310</v>
      </c>
      <c r="C24" s="80" t="s">
        <v>311</v>
      </c>
      <c r="D24" s="84">
        <f>SUM(E24,+L24)</f>
        <v>115962</v>
      </c>
      <c r="E24" s="84">
        <v>113258</v>
      </c>
      <c r="F24" s="84">
        <v>61826</v>
      </c>
      <c r="G24" s="84">
        <v>0</v>
      </c>
      <c r="H24" s="84">
        <v>0</v>
      </c>
      <c r="I24" s="84">
        <v>0</v>
      </c>
      <c r="J24" s="94">
        <v>0</v>
      </c>
      <c r="K24" s="84">
        <v>51432</v>
      </c>
      <c r="L24" s="84">
        <v>2704</v>
      </c>
      <c r="M24" s="84">
        <f>SUM(N24,+U24)</f>
        <v>185</v>
      </c>
      <c r="N24" s="84">
        <v>185</v>
      </c>
      <c r="O24" s="84">
        <v>0</v>
      </c>
      <c r="P24" s="84">
        <v>185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116147</v>
      </c>
      <c r="W24" s="84">
        <v>113443</v>
      </c>
      <c r="X24" s="84">
        <v>61826</v>
      </c>
      <c r="Y24" s="84">
        <v>185</v>
      </c>
      <c r="Z24" s="84">
        <v>0</v>
      </c>
      <c r="AA24" s="84">
        <v>0</v>
      </c>
      <c r="AB24" s="94">
        <v>0</v>
      </c>
      <c r="AC24" s="84">
        <v>51432</v>
      </c>
      <c r="AD24" s="84">
        <v>2704</v>
      </c>
    </row>
    <row r="25" spans="1:30" s="8" customFormat="1" ht="12" customHeight="1">
      <c r="A25" s="80" t="s">
        <v>203</v>
      </c>
      <c r="B25" s="83" t="s">
        <v>318</v>
      </c>
      <c r="C25" s="80" t="s">
        <v>317</v>
      </c>
      <c r="D25" s="84">
        <f>SUM(E25,+L25)</f>
        <v>194094</v>
      </c>
      <c r="E25" s="84">
        <v>194056</v>
      </c>
      <c r="F25" s="84">
        <v>96609</v>
      </c>
      <c r="G25" s="84">
        <v>0</v>
      </c>
      <c r="H25" s="84">
        <v>96600</v>
      </c>
      <c r="I25" s="84">
        <v>0</v>
      </c>
      <c r="J25" s="94">
        <v>0</v>
      </c>
      <c r="K25" s="84">
        <v>847</v>
      </c>
      <c r="L25" s="84">
        <v>38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194094</v>
      </c>
      <c r="W25" s="84">
        <v>194056</v>
      </c>
      <c r="X25" s="84">
        <v>96609</v>
      </c>
      <c r="Y25" s="84">
        <v>0</v>
      </c>
      <c r="Z25" s="84">
        <v>96600</v>
      </c>
      <c r="AA25" s="84">
        <v>0</v>
      </c>
      <c r="AB25" s="94">
        <v>0</v>
      </c>
      <c r="AC25" s="84">
        <v>847</v>
      </c>
      <c r="AD25" s="84">
        <v>38</v>
      </c>
    </row>
    <row r="26" spans="1:30" s="8" customFormat="1" ht="12" customHeight="1">
      <c r="A26" s="80" t="s">
        <v>203</v>
      </c>
      <c r="B26" s="83" t="s">
        <v>322</v>
      </c>
      <c r="C26" s="80" t="s">
        <v>323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330</v>
      </c>
      <c r="C27" s="80" t="s">
        <v>329</v>
      </c>
      <c r="D27" s="84">
        <f>SUM(E27,+L27)</f>
        <v>5367</v>
      </c>
      <c r="E27" s="84">
        <v>2992</v>
      </c>
      <c r="F27" s="84">
        <v>2992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2375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5367</v>
      </c>
      <c r="W27" s="84">
        <v>2992</v>
      </c>
      <c r="X27" s="84">
        <v>2992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2375</v>
      </c>
    </row>
    <row r="28" spans="1:30" s="8" customFormat="1" ht="12" customHeight="1">
      <c r="A28" s="80" t="s">
        <v>204</v>
      </c>
      <c r="B28" s="83" t="s">
        <v>337</v>
      </c>
      <c r="C28" s="80" t="s">
        <v>338</v>
      </c>
      <c r="D28" s="84">
        <f>SUM(E28,+L28)</f>
        <v>146088</v>
      </c>
      <c r="E28" s="84">
        <v>46853</v>
      </c>
      <c r="F28" s="84">
        <v>46853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99235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146088</v>
      </c>
      <c r="W28" s="84">
        <v>46853</v>
      </c>
      <c r="X28" s="84">
        <v>46853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99235</v>
      </c>
    </row>
    <row r="29" spans="1:30" s="8" customFormat="1" ht="12" customHeight="1">
      <c r="A29" s="80" t="s">
        <v>203</v>
      </c>
      <c r="B29" s="83" t="s">
        <v>343</v>
      </c>
      <c r="C29" s="80" t="s">
        <v>344</v>
      </c>
      <c r="D29" s="84">
        <f>SUM(E29,+L29)</f>
        <v>70945</v>
      </c>
      <c r="E29" s="84">
        <v>36110</v>
      </c>
      <c r="F29" s="84">
        <v>34834</v>
      </c>
      <c r="G29" s="84">
        <v>0</v>
      </c>
      <c r="H29" s="84">
        <v>0</v>
      </c>
      <c r="I29" s="84">
        <v>0</v>
      </c>
      <c r="J29" s="94">
        <v>0</v>
      </c>
      <c r="K29" s="84">
        <v>1276</v>
      </c>
      <c r="L29" s="84">
        <v>34835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70945</v>
      </c>
      <c r="W29" s="84">
        <v>36110</v>
      </c>
      <c r="X29" s="84">
        <v>34834</v>
      </c>
      <c r="Y29" s="84">
        <v>0</v>
      </c>
      <c r="Z29" s="84">
        <v>0</v>
      </c>
      <c r="AA29" s="84">
        <v>0</v>
      </c>
      <c r="AB29" s="94">
        <v>0</v>
      </c>
      <c r="AC29" s="84">
        <v>1276</v>
      </c>
      <c r="AD29" s="84">
        <v>34835</v>
      </c>
    </row>
    <row r="30" spans="1:30" s="8" customFormat="1" ht="12" customHeight="1">
      <c r="A30" s="80" t="s">
        <v>203</v>
      </c>
      <c r="B30" s="83" t="s">
        <v>349</v>
      </c>
      <c r="C30" s="80" t="s">
        <v>351</v>
      </c>
      <c r="D30" s="84">
        <f>SUM(E30,+L30)</f>
        <v>683</v>
      </c>
      <c r="E30" s="84">
        <v>341</v>
      </c>
      <c r="F30" s="84">
        <v>341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342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683</v>
      </c>
      <c r="W30" s="84">
        <v>341</v>
      </c>
      <c r="X30" s="84">
        <v>341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342</v>
      </c>
    </row>
    <row r="31" spans="1:30" s="8" customFormat="1" ht="12" customHeight="1">
      <c r="A31" s="80" t="s">
        <v>203</v>
      </c>
      <c r="B31" s="83" t="s">
        <v>353</v>
      </c>
      <c r="C31" s="80" t="s">
        <v>354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357</v>
      </c>
      <c r="C32" s="80" t="s">
        <v>359</v>
      </c>
      <c r="D32" s="84">
        <f>SUM(E32,+L32)</f>
        <v>43993</v>
      </c>
      <c r="E32" s="84">
        <v>21886</v>
      </c>
      <c r="F32" s="84">
        <v>21886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22107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43993</v>
      </c>
      <c r="W32" s="84">
        <v>21886</v>
      </c>
      <c r="X32" s="84">
        <v>21886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22107</v>
      </c>
    </row>
    <row r="33" spans="1:30" s="8" customFormat="1" ht="12" customHeight="1">
      <c r="A33" s="80" t="s">
        <v>203</v>
      </c>
      <c r="B33" s="83" t="s">
        <v>365</v>
      </c>
      <c r="C33" s="80" t="s">
        <v>366</v>
      </c>
      <c r="D33" s="84">
        <f>SUM(E33,+L33)</f>
        <v>244530</v>
      </c>
      <c r="E33" s="84">
        <v>244530</v>
      </c>
      <c r="F33" s="84">
        <v>244530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244530</v>
      </c>
      <c r="W33" s="84">
        <v>244530</v>
      </c>
      <c r="X33" s="84">
        <v>244530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370</v>
      </c>
      <c r="C34" s="80" t="s">
        <v>369</v>
      </c>
      <c r="D34" s="84">
        <f>SUM(E34,+L34)</f>
        <v>17766</v>
      </c>
      <c r="E34" s="84">
        <v>9394</v>
      </c>
      <c r="F34" s="84">
        <v>9394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8372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17766</v>
      </c>
      <c r="W34" s="84">
        <v>9394</v>
      </c>
      <c r="X34" s="84">
        <v>9394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8372</v>
      </c>
    </row>
    <row r="35" spans="1:30" s="8" customFormat="1" ht="12" customHeight="1">
      <c r="A35" s="80" t="s">
        <v>203</v>
      </c>
      <c r="B35" s="83" t="s">
        <v>375</v>
      </c>
      <c r="C35" s="80" t="s">
        <v>376</v>
      </c>
      <c r="D35" s="84">
        <f>SUM(E35,+L35)</f>
        <v>84077</v>
      </c>
      <c r="E35" s="84">
        <v>41500</v>
      </c>
      <c r="F35" s="84">
        <v>41500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42577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84077</v>
      </c>
      <c r="W35" s="84">
        <v>41500</v>
      </c>
      <c r="X35" s="84">
        <v>41500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42577</v>
      </c>
    </row>
    <row r="36" spans="1:30" s="8" customFormat="1" ht="12" customHeight="1">
      <c r="A36" s="80" t="s">
        <v>203</v>
      </c>
      <c r="B36" s="83" t="s">
        <v>377</v>
      </c>
      <c r="C36" s="80" t="s">
        <v>378</v>
      </c>
      <c r="D36" s="84">
        <f>SUM(E36,+L36)</f>
        <v>69092</v>
      </c>
      <c r="E36" s="84">
        <v>34965</v>
      </c>
      <c r="F36" s="84">
        <v>34126</v>
      </c>
      <c r="G36" s="84">
        <v>0</v>
      </c>
      <c r="H36" s="84">
        <v>0</v>
      </c>
      <c r="I36" s="84">
        <v>0</v>
      </c>
      <c r="J36" s="94">
        <v>0</v>
      </c>
      <c r="K36" s="84">
        <v>839</v>
      </c>
      <c r="L36" s="84">
        <v>34127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69092</v>
      </c>
      <c r="W36" s="84">
        <v>34965</v>
      </c>
      <c r="X36" s="84">
        <v>34126</v>
      </c>
      <c r="Y36" s="84">
        <v>0</v>
      </c>
      <c r="Z36" s="84">
        <v>0</v>
      </c>
      <c r="AA36" s="84">
        <v>0</v>
      </c>
      <c r="AB36" s="94">
        <v>0</v>
      </c>
      <c r="AC36" s="84">
        <v>839</v>
      </c>
      <c r="AD36" s="84">
        <v>34127</v>
      </c>
    </row>
    <row r="37" spans="1:30" s="8" customFormat="1" ht="12" customHeight="1">
      <c r="A37" s="80" t="s">
        <v>203</v>
      </c>
      <c r="B37" s="83" t="s">
        <v>381</v>
      </c>
      <c r="C37" s="80" t="s">
        <v>382</v>
      </c>
      <c r="D37" s="84">
        <f>SUM(E37,+L37)</f>
        <v>17421</v>
      </c>
      <c r="E37" s="84">
        <v>6110</v>
      </c>
      <c r="F37" s="84">
        <v>6087</v>
      </c>
      <c r="G37" s="84">
        <v>0</v>
      </c>
      <c r="H37" s="84">
        <v>0</v>
      </c>
      <c r="I37" s="84">
        <v>0</v>
      </c>
      <c r="J37" s="94">
        <v>0</v>
      </c>
      <c r="K37" s="84">
        <v>23</v>
      </c>
      <c r="L37" s="84">
        <v>11311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17421</v>
      </c>
      <c r="W37" s="84">
        <v>6110</v>
      </c>
      <c r="X37" s="84">
        <v>6087</v>
      </c>
      <c r="Y37" s="84">
        <v>0</v>
      </c>
      <c r="Z37" s="84">
        <v>0</v>
      </c>
      <c r="AA37" s="84">
        <v>0</v>
      </c>
      <c r="AB37" s="94">
        <v>0</v>
      </c>
      <c r="AC37" s="84">
        <v>23</v>
      </c>
      <c r="AD37" s="84">
        <v>11311</v>
      </c>
    </row>
    <row r="38" spans="1:30" s="8" customFormat="1" ht="12" customHeight="1">
      <c r="A38" s="80" t="s">
        <v>203</v>
      </c>
      <c r="B38" s="83" t="s">
        <v>384</v>
      </c>
      <c r="C38" s="80" t="s">
        <v>385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203</v>
      </c>
      <c r="B39" s="83" t="s">
        <v>389</v>
      </c>
      <c r="C39" s="80" t="s">
        <v>390</v>
      </c>
      <c r="D39" s="84">
        <f>SUM(E39,+L39)</f>
        <v>7161</v>
      </c>
      <c r="E39" s="84">
        <v>3477</v>
      </c>
      <c r="F39" s="84">
        <v>3477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3684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7161</v>
      </c>
      <c r="W39" s="84">
        <v>3477</v>
      </c>
      <c r="X39" s="84">
        <v>3477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3684</v>
      </c>
    </row>
    <row r="40" spans="1:30" s="8" customFormat="1" ht="12" customHeight="1">
      <c r="A40" s="80" t="s">
        <v>203</v>
      </c>
      <c r="B40" s="83" t="s">
        <v>393</v>
      </c>
      <c r="C40" s="80" t="s">
        <v>394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400</v>
      </c>
      <c r="C41" s="80" t="s">
        <v>401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203</v>
      </c>
      <c r="B42" s="83" t="s">
        <v>405</v>
      </c>
      <c r="C42" s="80" t="s">
        <v>406</v>
      </c>
      <c r="D42" s="84">
        <f>SUM(E42,+L42)</f>
        <v>3253</v>
      </c>
      <c r="E42" s="84">
        <v>1622</v>
      </c>
      <c r="F42" s="84">
        <v>1622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1631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3253</v>
      </c>
      <c r="W42" s="84">
        <v>1622</v>
      </c>
      <c r="X42" s="84">
        <v>1622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1631</v>
      </c>
    </row>
    <row r="43" spans="1:30" s="8" customFormat="1" ht="12" customHeight="1">
      <c r="A43" s="80" t="s">
        <v>203</v>
      </c>
      <c r="B43" s="83" t="s">
        <v>411</v>
      </c>
      <c r="C43" s="80" t="s">
        <v>410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203</v>
      </c>
      <c r="B44" s="83" t="s">
        <v>418</v>
      </c>
      <c r="C44" s="80" t="s">
        <v>417</v>
      </c>
      <c r="D44" s="84">
        <f>SUM(E44,+L44)</f>
        <v>105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105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105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105</v>
      </c>
    </row>
    <row r="45" spans="1:30" s="8" customFormat="1" ht="12" customHeight="1">
      <c r="A45" s="80" t="s">
        <v>203</v>
      </c>
      <c r="B45" s="83" t="s">
        <v>421</v>
      </c>
      <c r="C45" s="80" t="s">
        <v>424</v>
      </c>
      <c r="D45" s="84">
        <f>SUM(E45,+L45)</f>
        <v>51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51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51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51</v>
      </c>
    </row>
    <row r="46" spans="1:30" s="8" customFormat="1" ht="12" customHeight="1">
      <c r="A46" s="80" t="s">
        <v>203</v>
      </c>
      <c r="B46" s="83" t="s">
        <v>427</v>
      </c>
      <c r="C46" s="80" t="s">
        <v>429</v>
      </c>
      <c r="D46" s="84">
        <f>SUM(E46,+L46)</f>
        <v>83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83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83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83</v>
      </c>
    </row>
    <row r="47" spans="1:30" s="8" customFormat="1" ht="12" customHeight="1">
      <c r="A47" s="80" t="s">
        <v>203</v>
      </c>
      <c r="B47" s="83" t="s">
        <v>433</v>
      </c>
      <c r="C47" s="80" t="s">
        <v>435</v>
      </c>
      <c r="D47" s="84">
        <f>SUM(E47,+L47)</f>
        <v>92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92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92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92</v>
      </c>
    </row>
    <row r="48" spans="1:30" s="8" customFormat="1" ht="12" customHeight="1">
      <c r="A48" s="80" t="s">
        <v>204</v>
      </c>
      <c r="B48" s="83" t="s">
        <v>439</v>
      </c>
      <c r="C48" s="80" t="s">
        <v>442</v>
      </c>
      <c r="D48" s="84">
        <f>SUM(E48,+L48)</f>
        <v>22670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22670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22670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22670</v>
      </c>
    </row>
    <row r="49" spans="1:30" s="8" customFormat="1" ht="12" customHeight="1">
      <c r="A49" s="80" t="s">
        <v>203</v>
      </c>
      <c r="B49" s="83" t="s">
        <v>445</v>
      </c>
      <c r="C49" s="80" t="s">
        <v>447</v>
      </c>
      <c r="D49" s="84">
        <f>SUM(E49,+L49)</f>
        <v>30430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30430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30430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30430</v>
      </c>
    </row>
    <row r="50" spans="1:30" s="8" customFormat="1" ht="12" customHeight="1">
      <c r="A50" s="80" t="s">
        <v>203</v>
      </c>
      <c r="B50" s="83" t="s">
        <v>452</v>
      </c>
      <c r="C50" s="80" t="s">
        <v>451</v>
      </c>
      <c r="D50" s="84">
        <f>SUM(E50,+L50)</f>
        <v>1576</v>
      </c>
      <c r="E50" s="84">
        <v>810</v>
      </c>
      <c r="F50" s="84">
        <v>766</v>
      </c>
      <c r="G50" s="84">
        <v>0</v>
      </c>
      <c r="H50" s="84">
        <v>0</v>
      </c>
      <c r="I50" s="84">
        <v>0</v>
      </c>
      <c r="J50" s="94">
        <v>0</v>
      </c>
      <c r="K50" s="84">
        <v>44</v>
      </c>
      <c r="L50" s="84">
        <v>766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1576</v>
      </c>
      <c r="W50" s="84">
        <v>810</v>
      </c>
      <c r="X50" s="84">
        <v>766</v>
      </c>
      <c r="Y50" s="84">
        <v>0</v>
      </c>
      <c r="Z50" s="84">
        <v>0</v>
      </c>
      <c r="AA50" s="84">
        <v>0</v>
      </c>
      <c r="AB50" s="94">
        <v>0</v>
      </c>
      <c r="AC50" s="84">
        <v>44</v>
      </c>
      <c r="AD50" s="84">
        <v>766</v>
      </c>
    </row>
    <row r="51" spans="1:30" s="8" customFormat="1" ht="12" customHeight="1">
      <c r="A51" s="80" t="s">
        <v>203</v>
      </c>
      <c r="B51" s="83" t="s">
        <v>455</v>
      </c>
      <c r="C51" s="80" t="s">
        <v>456</v>
      </c>
      <c r="D51" s="84">
        <f>SUM(E51,+L51)</f>
        <v>4171</v>
      </c>
      <c r="E51" s="84">
        <v>4171</v>
      </c>
      <c r="F51" s="84">
        <v>4171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4171</v>
      </c>
      <c r="W51" s="84">
        <v>4171</v>
      </c>
      <c r="X51" s="84">
        <v>4171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203</v>
      </c>
      <c r="B52" s="83" t="s">
        <v>461</v>
      </c>
      <c r="C52" s="80" t="s">
        <v>460</v>
      </c>
      <c r="D52" s="84">
        <f>SUM(E52,+L52)</f>
        <v>3136</v>
      </c>
      <c r="E52" s="84">
        <v>1265</v>
      </c>
      <c r="F52" s="84">
        <v>1265</v>
      </c>
      <c r="G52" s="84">
        <v>0</v>
      </c>
      <c r="H52" s="84">
        <v>0</v>
      </c>
      <c r="I52" s="84">
        <v>0</v>
      </c>
      <c r="J52" s="94">
        <f>市町村分担金内訳!D8</f>
        <v>0</v>
      </c>
      <c r="K52" s="84">
        <v>0</v>
      </c>
      <c r="L52" s="84">
        <v>1871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市町村分担金内訳!E8</f>
        <v>0</v>
      </c>
      <c r="T52" s="84">
        <v>0</v>
      </c>
      <c r="U52" s="84">
        <v>0</v>
      </c>
      <c r="V52" s="84">
        <v>3136</v>
      </c>
      <c r="W52" s="84">
        <v>1265</v>
      </c>
      <c r="X52" s="84">
        <v>1265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1871</v>
      </c>
    </row>
    <row r="53" spans="1:30" s="8" customFormat="1" ht="12" customHeight="1">
      <c r="A53" s="80" t="s">
        <v>203</v>
      </c>
      <c r="B53" s="83" t="s">
        <v>463</v>
      </c>
      <c r="C53" s="80" t="s">
        <v>464</v>
      </c>
      <c r="D53" s="84">
        <f>SUM(E53,+L53)</f>
        <v>18336</v>
      </c>
      <c r="E53" s="84">
        <v>9371</v>
      </c>
      <c r="F53" s="84">
        <v>8963</v>
      </c>
      <c r="G53" s="84">
        <v>0</v>
      </c>
      <c r="H53" s="84">
        <v>0</v>
      </c>
      <c r="I53" s="84">
        <v>408</v>
      </c>
      <c r="J53" s="94">
        <f>市町村分担金内訳!D9</f>
        <v>0</v>
      </c>
      <c r="K53" s="84">
        <v>0</v>
      </c>
      <c r="L53" s="84">
        <v>8965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市町村分担金内訳!E9</f>
        <v>0</v>
      </c>
      <c r="T53" s="84">
        <v>0</v>
      </c>
      <c r="U53" s="84">
        <v>0</v>
      </c>
      <c r="V53" s="84">
        <v>18336</v>
      </c>
      <c r="W53" s="84">
        <v>9371</v>
      </c>
      <c r="X53" s="84">
        <v>8963</v>
      </c>
      <c r="Y53" s="84">
        <v>0</v>
      </c>
      <c r="Z53" s="84">
        <v>0</v>
      </c>
      <c r="AA53" s="84">
        <v>408</v>
      </c>
      <c r="AB53" s="94">
        <f>SUM(J53,S53)</f>
        <v>0</v>
      </c>
      <c r="AC53" s="84">
        <v>0</v>
      </c>
      <c r="AD53" s="84">
        <v>8965</v>
      </c>
    </row>
    <row r="54" spans="1:30" s="8" customFormat="1" ht="12" customHeight="1">
      <c r="A54" s="80" t="s">
        <v>203</v>
      </c>
      <c r="B54" s="83" t="s">
        <v>468</v>
      </c>
      <c r="C54" s="80" t="s">
        <v>469</v>
      </c>
      <c r="D54" s="84">
        <f>SUM(E54,+L54)</f>
        <v>2326</v>
      </c>
      <c r="E54" s="84">
        <v>2326</v>
      </c>
      <c r="F54" s="84">
        <v>2326</v>
      </c>
      <c r="G54" s="84">
        <v>0</v>
      </c>
      <c r="H54" s="84">
        <v>0</v>
      </c>
      <c r="I54" s="84">
        <v>0</v>
      </c>
      <c r="J54" s="94">
        <f>市町村分担金内訳!D10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市町村分担金内訳!E10</f>
        <v>0</v>
      </c>
      <c r="T54" s="84">
        <v>0</v>
      </c>
      <c r="U54" s="84">
        <v>0</v>
      </c>
      <c r="V54" s="84">
        <v>2326</v>
      </c>
      <c r="W54" s="84">
        <v>2326</v>
      </c>
      <c r="X54" s="84">
        <v>2326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203</v>
      </c>
      <c r="B55" s="83" t="s">
        <v>474</v>
      </c>
      <c r="C55" s="80" t="s">
        <v>473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市町村分担金内訳!D11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市町村分担金内訳!E11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203</v>
      </c>
      <c r="B56" s="83" t="s">
        <v>479</v>
      </c>
      <c r="C56" s="80" t="s">
        <v>478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市町村分担金内訳!D12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市町村分担金内訳!E12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203</v>
      </c>
      <c r="B57" s="83" t="s">
        <v>481</v>
      </c>
      <c r="C57" s="80" t="s">
        <v>482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市町村分担金内訳!D13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市町村分担金内訳!E13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203</v>
      </c>
      <c r="B58" s="83" t="s">
        <v>486</v>
      </c>
      <c r="C58" s="80" t="s">
        <v>488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市町村分担金内訳!D14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市町村分担金内訳!E14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203</v>
      </c>
      <c r="B59" s="83" t="s">
        <v>491</v>
      </c>
      <c r="C59" s="80" t="s">
        <v>492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市町村分担金内訳!D15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市町村分担金内訳!E15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203</v>
      </c>
      <c r="B60" s="83" t="s">
        <v>495</v>
      </c>
      <c r="C60" s="80" t="s">
        <v>496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市町村分担金内訳!D16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市町村分担金内訳!E16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203</v>
      </c>
      <c r="B61" s="83" t="s">
        <v>499</v>
      </c>
      <c r="C61" s="80" t="s">
        <v>500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市町村分担金内訳!D17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市町村分担金内訳!E17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0" t="s">
        <v>204</v>
      </c>
      <c r="B62" s="83" t="s">
        <v>503</v>
      </c>
      <c r="C62" s="80" t="s">
        <v>505</v>
      </c>
      <c r="D62" s="84">
        <f>SUM(E62,+L62)</f>
        <v>147082</v>
      </c>
      <c r="E62" s="84">
        <v>147082</v>
      </c>
      <c r="F62" s="84">
        <v>146701</v>
      </c>
      <c r="G62" s="84">
        <v>0</v>
      </c>
      <c r="H62" s="84">
        <v>0</v>
      </c>
      <c r="I62" s="84">
        <v>0</v>
      </c>
      <c r="J62" s="94">
        <f>市町村分担金内訳!D18</f>
        <v>146702</v>
      </c>
      <c r="K62" s="84">
        <v>381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市町村分担金内訳!E18</f>
        <v>0</v>
      </c>
      <c r="T62" s="84">
        <v>0</v>
      </c>
      <c r="U62" s="84">
        <v>0</v>
      </c>
      <c r="V62" s="84">
        <v>147082</v>
      </c>
      <c r="W62" s="84">
        <v>147082</v>
      </c>
      <c r="X62" s="84">
        <v>146701</v>
      </c>
      <c r="Y62" s="84">
        <v>0</v>
      </c>
      <c r="Z62" s="84">
        <v>0</v>
      </c>
      <c r="AA62" s="84">
        <v>0</v>
      </c>
      <c r="AB62" s="94">
        <f>SUM(J62,S62)</f>
        <v>146702</v>
      </c>
      <c r="AC62" s="84">
        <v>381</v>
      </c>
      <c r="AD62" s="84">
        <v>0</v>
      </c>
    </row>
    <row r="63" spans="1:30" s="8" customFormat="1" ht="12" customHeight="1">
      <c r="A63" s="80" t="s">
        <v>204</v>
      </c>
      <c r="B63" s="83" t="s">
        <v>511</v>
      </c>
      <c r="C63" s="80" t="s">
        <v>512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市町村分担金内訳!D19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市町村分担金内訳!E19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SUM(J63,S63)</f>
        <v>0</v>
      </c>
      <c r="AC63" s="84">
        <v>0</v>
      </c>
      <c r="AD63" s="84">
        <v>0</v>
      </c>
    </row>
    <row r="64" spans="1:30" s="8" customFormat="1" ht="12" customHeight="1">
      <c r="A64" s="80" t="s">
        <v>203</v>
      </c>
      <c r="B64" s="83" t="s">
        <v>518</v>
      </c>
      <c r="C64" s="80" t="s">
        <v>519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f>市町村分担金内訳!D20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市町村分担金内訳!E20</f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SUM(J64,S64)</f>
        <v>0</v>
      </c>
      <c r="AC64" s="84">
        <v>0</v>
      </c>
      <c r="AD64" s="84">
        <v>0</v>
      </c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5:AD995">
    <cfRule type="expression" dxfId="679" priority="61" stopIfTrue="1">
      <formula>$A65&lt;&gt;""</formula>
    </cfRule>
  </conditionalFormatting>
  <conditionalFormatting sqref="A64:AD64">
    <cfRule type="expression" dxfId="678" priority="2" stopIfTrue="1">
      <formula>$A64&lt;&gt;""</formula>
    </cfRule>
  </conditionalFormatting>
  <conditionalFormatting sqref="A8:AD8">
    <cfRule type="expression" dxfId="677" priority="59" stopIfTrue="1">
      <formula>$A8&lt;&gt;""</formula>
    </cfRule>
  </conditionalFormatting>
  <conditionalFormatting sqref="A9:AD9">
    <cfRule type="expression" dxfId="676" priority="58" stopIfTrue="1">
      <formula>$A9&lt;&gt;""</formula>
    </cfRule>
  </conditionalFormatting>
  <conditionalFormatting sqref="A10:AD10">
    <cfRule type="expression" dxfId="675" priority="57" stopIfTrue="1">
      <formula>$A10&lt;&gt;""</formula>
    </cfRule>
  </conditionalFormatting>
  <conditionalFormatting sqref="A11:AD11">
    <cfRule type="expression" dxfId="674" priority="56" stopIfTrue="1">
      <formula>$A11&lt;&gt;""</formula>
    </cfRule>
  </conditionalFormatting>
  <conditionalFormatting sqref="A12:AD12">
    <cfRule type="expression" dxfId="673" priority="55" stopIfTrue="1">
      <formula>$A12&lt;&gt;""</formula>
    </cfRule>
  </conditionalFormatting>
  <conditionalFormatting sqref="A13:AD13">
    <cfRule type="expression" dxfId="672" priority="54" stopIfTrue="1">
      <formula>$A13&lt;&gt;""</formula>
    </cfRule>
  </conditionalFormatting>
  <conditionalFormatting sqref="A14:AD14">
    <cfRule type="expression" dxfId="671" priority="53" stopIfTrue="1">
      <formula>$A14&lt;&gt;""</formula>
    </cfRule>
  </conditionalFormatting>
  <conditionalFormatting sqref="A15:AD15">
    <cfRule type="expression" dxfId="670" priority="52" stopIfTrue="1">
      <formula>$A15&lt;&gt;""</formula>
    </cfRule>
  </conditionalFormatting>
  <conditionalFormatting sqref="A16:AD16">
    <cfRule type="expression" dxfId="669" priority="51" stopIfTrue="1">
      <formula>$A16&lt;&gt;""</formula>
    </cfRule>
  </conditionalFormatting>
  <conditionalFormatting sqref="A17:AD17">
    <cfRule type="expression" dxfId="668" priority="50" stopIfTrue="1">
      <formula>$A17&lt;&gt;""</formula>
    </cfRule>
  </conditionalFormatting>
  <conditionalFormatting sqref="A18:AD18">
    <cfRule type="expression" dxfId="667" priority="49" stopIfTrue="1">
      <formula>$A18&lt;&gt;""</formula>
    </cfRule>
  </conditionalFormatting>
  <conditionalFormatting sqref="A19:AD19">
    <cfRule type="expression" dxfId="666" priority="48" stopIfTrue="1">
      <formula>$A19&lt;&gt;""</formula>
    </cfRule>
  </conditionalFormatting>
  <conditionalFormatting sqref="A20:AD20">
    <cfRule type="expression" dxfId="665" priority="47" stopIfTrue="1">
      <formula>$A20&lt;&gt;""</formula>
    </cfRule>
  </conditionalFormatting>
  <conditionalFormatting sqref="A21:AD21">
    <cfRule type="expression" dxfId="664" priority="46" stopIfTrue="1">
      <formula>$A21&lt;&gt;""</formula>
    </cfRule>
  </conditionalFormatting>
  <conditionalFormatting sqref="A22:AD22">
    <cfRule type="expression" dxfId="663" priority="45" stopIfTrue="1">
      <formula>$A22&lt;&gt;""</formula>
    </cfRule>
  </conditionalFormatting>
  <conditionalFormatting sqref="A23:AD23">
    <cfRule type="expression" dxfId="662" priority="44" stopIfTrue="1">
      <formula>$A23&lt;&gt;""</formula>
    </cfRule>
  </conditionalFormatting>
  <conditionalFormatting sqref="A24:AD24">
    <cfRule type="expression" dxfId="661" priority="43" stopIfTrue="1">
      <formula>$A24&lt;&gt;""</formula>
    </cfRule>
  </conditionalFormatting>
  <conditionalFormatting sqref="A25:AD25">
    <cfRule type="expression" dxfId="660" priority="42" stopIfTrue="1">
      <formula>$A25&lt;&gt;""</formula>
    </cfRule>
  </conditionalFormatting>
  <conditionalFormatting sqref="A26:AD26">
    <cfRule type="expression" dxfId="659" priority="41" stopIfTrue="1">
      <formula>$A26&lt;&gt;""</formula>
    </cfRule>
  </conditionalFormatting>
  <conditionalFormatting sqref="A27:AD27">
    <cfRule type="expression" dxfId="658" priority="40" stopIfTrue="1">
      <formula>$A27&lt;&gt;""</formula>
    </cfRule>
  </conditionalFormatting>
  <conditionalFormatting sqref="A28:AD28">
    <cfRule type="expression" dxfId="657" priority="39" stopIfTrue="1">
      <formula>$A28&lt;&gt;""</formula>
    </cfRule>
  </conditionalFormatting>
  <conditionalFormatting sqref="A29:AD29">
    <cfRule type="expression" dxfId="656" priority="38" stopIfTrue="1">
      <formula>$A29&lt;&gt;""</formula>
    </cfRule>
  </conditionalFormatting>
  <conditionalFormatting sqref="A30:AD30">
    <cfRule type="expression" dxfId="655" priority="37" stopIfTrue="1">
      <formula>$A30&lt;&gt;""</formula>
    </cfRule>
  </conditionalFormatting>
  <conditionalFormatting sqref="A31:AD31">
    <cfRule type="expression" dxfId="654" priority="36" stopIfTrue="1">
      <formula>$A31&lt;&gt;""</formula>
    </cfRule>
  </conditionalFormatting>
  <conditionalFormatting sqref="A32:AD32">
    <cfRule type="expression" dxfId="653" priority="35" stopIfTrue="1">
      <formula>$A32&lt;&gt;""</formula>
    </cfRule>
  </conditionalFormatting>
  <conditionalFormatting sqref="A33:AD33">
    <cfRule type="expression" dxfId="652" priority="34" stopIfTrue="1">
      <formula>$A33&lt;&gt;""</formula>
    </cfRule>
  </conditionalFormatting>
  <conditionalFormatting sqref="A34:AD34">
    <cfRule type="expression" dxfId="651" priority="33" stopIfTrue="1">
      <formula>$A34&lt;&gt;""</formula>
    </cfRule>
  </conditionalFormatting>
  <conditionalFormatting sqref="A35:AD35">
    <cfRule type="expression" dxfId="650" priority="32" stopIfTrue="1">
      <formula>$A35&lt;&gt;""</formula>
    </cfRule>
  </conditionalFormatting>
  <conditionalFormatting sqref="A36:AD36">
    <cfRule type="expression" dxfId="649" priority="31" stopIfTrue="1">
      <formula>$A36&lt;&gt;""</formula>
    </cfRule>
  </conditionalFormatting>
  <conditionalFormatting sqref="A37:AD37">
    <cfRule type="expression" dxfId="648" priority="30" stopIfTrue="1">
      <formula>$A37&lt;&gt;""</formula>
    </cfRule>
  </conditionalFormatting>
  <conditionalFormatting sqref="A38:AD38">
    <cfRule type="expression" dxfId="647" priority="29" stopIfTrue="1">
      <formula>$A38&lt;&gt;""</formula>
    </cfRule>
  </conditionalFormatting>
  <conditionalFormatting sqref="A39:AD39">
    <cfRule type="expression" dxfId="646" priority="28" stopIfTrue="1">
      <formula>$A39&lt;&gt;""</formula>
    </cfRule>
  </conditionalFormatting>
  <conditionalFormatting sqref="A40:AD40">
    <cfRule type="expression" dxfId="645" priority="27" stopIfTrue="1">
      <formula>$A40&lt;&gt;""</formula>
    </cfRule>
  </conditionalFormatting>
  <conditionalFormatting sqref="A41:AD41">
    <cfRule type="expression" dxfId="644" priority="26" stopIfTrue="1">
      <formula>$A41&lt;&gt;""</formula>
    </cfRule>
  </conditionalFormatting>
  <conditionalFormatting sqref="A42:AD42">
    <cfRule type="expression" dxfId="643" priority="25" stopIfTrue="1">
      <formula>$A42&lt;&gt;""</formula>
    </cfRule>
  </conditionalFormatting>
  <conditionalFormatting sqref="A43:AD43">
    <cfRule type="expression" dxfId="642" priority="24" stopIfTrue="1">
      <formula>$A43&lt;&gt;""</formula>
    </cfRule>
  </conditionalFormatting>
  <conditionalFormatting sqref="A44:AD44">
    <cfRule type="expression" dxfId="641" priority="23" stopIfTrue="1">
      <formula>$A44&lt;&gt;""</formula>
    </cfRule>
  </conditionalFormatting>
  <conditionalFormatting sqref="A45:AD45">
    <cfRule type="expression" dxfId="640" priority="22" stopIfTrue="1">
      <formula>$A45&lt;&gt;""</formula>
    </cfRule>
  </conditionalFormatting>
  <conditionalFormatting sqref="A46:AD46">
    <cfRule type="expression" dxfId="639" priority="21" stopIfTrue="1">
      <formula>$A46&lt;&gt;""</formula>
    </cfRule>
  </conditionalFormatting>
  <conditionalFormatting sqref="A47:AD47">
    <cfRule type="expression" dxfId="638" priority="20" stopIfTrue="1">
      <formula>$A47&lt;&gt;""</formula>
    </cfRule>
  </conditionalFormatting>
  <conditionalFormatting sqref="A48:AD48">
    <cfRule type="expression" dxfId="637" priority="19" stopIfTrue="1">
      <formula>$A48&lt;&gt;""</formula>
    </cfRule>
  </conditionalFormatting>
  <conditionalFormatting sqref="A49:AD49">
    <cfRule type="expression" dxfId="636" priority="18" stopIfTrue="1">
      <formula>$A49&lt;&gt;""</formula>
    </cfRule>
  </conditionalFormatting>
  <conditionalFormatting sqref="A50:AD50">
    <cfRule type="expression" dxfId="635" priority="17" stopIfTrue="1">
      <formula>$A50&lt;&gt;""</formula>
    </cfRule>
  </conditionalFormatting>
  <conditionalFormatting sqref="A51:AD51">
    <cfRule type="expression" dxfId="634" priority="16" stopIfTrue="1">
      <formula>$A51&lt;&gt;""</formula>
    </cfRule>
  </conditionalFormatting>
  <conditionalFormatting sqref="A7:AD7">
    <cfRule type="expression" dxfId="633" priority="1" stopIfTrue="1">
      <formula>$A7&lt;&gt;""</formula>
    </cfRule>
  </conditionalFormatting>
  <conditionalFormatting sqref="A52:AD52">
    <cfRule type="expression" dxfId="632" priority="14" stopIfTrue="1">
      <formula>$A52&lt;&gt;""</formula>
    </cfRule>
  </conditionalFormatting>
  <conditionalFormatting sqref="A53:AD53">
    <cfRule type="expression" dxfId="631" priority="13" stopIfTrue="1">
      <formula>$A53&lt;&gt;""</formula>
    </cfRule>
  </conditionalFormatting>
  <conditionalFormatting sqref="A54:AD54">
    <cfRule type="expression" dxfId="630" priority="12" stopIfTrue="1">
      <formula>$A54&lt;&gt;""</formula>
    </cfRule>
  </conditionalFormatting>
  <conditionalFormatting sqref="A55:AD55">
    <cfRule type="expression" dxfId="629" priority="11" stopIfTrue="1">
      <formula>$A55&lt;&gt;""</formula>
    </cfRule>
  </conditionalFormatting>
  <conditionalFormatting sqref="A56:AD56">
    <cfRule type="expression" dxfId="628" priority="10" stopIfTrue="1">
      <formula>$A56&lt;&gt;""</formula>
    </cfRule>
  </conditionalFormatting>
  <conditionalFormatting sqref="A57:AD57">
    <cfRule type="expression" dxfId="627" priority="9" stopIfTrue="1">
      <formula>$A57&lt;&gt;""</formula>
    </cfRule>
  </conditionalFormatting>
  <conditionalFormatting sqref="A58:AD58">
    <cfRule type="expression" dxfId="626" priority="8" stopIfTrue="1">
      <formula>$A58&lt;&gt;""</formula>
    </cfRule>
  </conditionalFormatting>
  <conditionalFormatting sqref="A59:AD59">
    <cfRule type="expression" dxfId="625" priority="7" stopIfTrue="1">
      <formula>$A59&lt;&gt;""</formula>
    </cfRule>
  </conditionalFormatting>
  <conditionalFormatting sqref="A60:AD60">
    <cfRule type="expression" dxfId="624" priority="6" stopIfTrue="1">
      <formula>$A60&lt;&gt;""</formula>
    </cfRule>
  </conditionalFormatting>
  <conditionalFormatting sqref="A61:AD61">
    <cfRule type="expression" dxfId="623" priority="5" stopIfTrue="1">
      <formula>$A61&lt;&gt;""</formula>
    </cfRule>
  </conditionalFormatting>
  <conditionalFormatting sqref="A62:AD62">
    <cfRule type="expression" dxfId="622" priority="4" stopIfTrue="1">
      <formula>$A62&lt;&gt;""</formula>
    </cfRule>
  </conditionalFormatting>
  <conditionalFormatting sqref="A63:AD63">
    <cfRule type="expression" dxfId="621" priority="3" stopIfTrue="1">
      <formula>$A63&lt;&gt;""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63" man="1"/>
    <brk id="21" min="1" max="6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524</v>
      </c>
      <c r="C7" s="78" t="s">
        <v>192</v>
      </c>
      <c r="D7" s="79">
        <f>SUM($D$8:$D$64)</f>
        <v>26385</v>
      </c>
      <c r="E7" s="79">
        <f>SUM($E$8:$E$64)</f>
        <v>26385</v>
      </c>
      <c r="F7" s="79">
        <f>SUM($F$8:$F$64)</f>
        <v>1607</v>
      </c>
      <c r="G7" s="79">
        <f>SUM($G$8:$G$64)</f>
        <v>14740</v>
      </c>
      <c r="H7" s="79">
        <f>SUM($H$8:$H$64)</f>
        <v>7095</v>
      </c>
      <c r="I7" s="79">
        <f>SUM($I$8:$I$64)</f>
        <v>2943</v>
      </c>
      <c r="J7" s="79">
        <f>SUM($J$8:$J$64)</f>
        <v>0</v>
      </c>
      <c r="K7" s="79">
        <f>SUM($K$8:$K$64)</f>
        <v>7370</v>
      </c>
      <c r="L7" s="79">
        <f>SUM($L$8:$L$64)</f>
        <v>8948635</v>
      </c>
      <c r="M7" s="79">
        <f>SUM($M$8:$M$64)</f>
        <v>700</v>
      </c>
      <c r="N7" s="79">
        <f>SUM($N$8:$N$64)</f>
        <v>0</v>
      </c>
      <c r="O7" s="79">
        <f>SUM($O$8:$O$64)</f>
        <v>700</v>
      </c>
      <c r="P7" s="79">
        <f>SUM($P$8:$P$64)</f>
        <v>0</v>
      </c>
      <c r="Q7" s="79">
        <f>SUM($Q$8:$Q$64)</f>
        <v>0</v>
      </c>
      <c r="R7" s="79">
        <f>SUM($R$8:$R$64)</f>
        <v>82895</v>
      </c>
      <c r="S7" s="79">
        <f>SUM($S$8:$S$64)</f>
        <v>1185</v>
      </c>
      <c r="T7" s="79">
        <f>SUM($T$8:$T$64)</f>
        <v>81710</v>
      </c>
      <c r="U7" s="79">
        <f>SUM($U$8:$U$64)</f>
        <v>0</v>
      </c>
      <c r="V7" s="79">
        <f>SUM($V$8:$V$64)</f>
        <v>0</v>
      </c>
      <c r="W7" s="79">
        <f>SUM($W$8:$W$64)</f>
        <v>8864706</v>
      </c>
      <c r="X7" s="79">
        <f>SUM($X$8:$X$64)</f>
        <v>1825323</v>
      </c>
      <c r="Y7" s="79">
        <f>SUM($Y$8:$Y$64)</f>
        <v>1359300</v>
      </c>
      <c r="Z7" s="79">
        <f>SUM($Z$8:$Z$64)</f>
        <v>4071526</v>
      </c>
      <c r="AA7" s="79">
        <f>SUM($AA$8:$AA$64)</f>
        <v>1608557</v>
      </c>
      <c r="AB7" s="79">
        <f>SUM($AB$8:$AB$64)</f>
        <v>139332</v>
      </c>
      <c r="AC7" s="79">
        <f>SUM($AC$8:$AC$64)</f>
        <v>334</v>
      </c>
      <c r="AD7" s="79">
        <f>SUM($AD$8:$AD$64)</f>
        <v>932255</v>
      </c>
      <c r="AE7" s="79">
        <f>SUM($AE$8:$AE$64)</f>
        <v>9907275</v>
      </c>
      <c r="AF7" s="79">
        <f>SUM($AF$8:$AF$64)</f>
        <v>0</v>
      </c>
      <c r="AG7" s="79">
        <f>SUM($AG$8:$AG$64)</f>
        <v>0</v>
      </c>
      <c r="AH7" s="79">
        <f>SUM($AH$8:$AH$64)</f>
        <v>0</v>
      </c>
      <c r="AI7" s="79">
        <f>SUM($AI$8:$AI$64)</f>
        <v>0</v>
      </c>
      <c r="AJ7" s="79">
        <f>SUM($AJ$8:$AJ$64)</f>
        <v>0</v>
      </c>
      <c r="AK7" s="79">
        <f>SUM($AK$8:$AK$64)</f>
        <v>0</v>
      </c>
      <c r="AL7" s="79">
        <f>SUM($AL$8:$AL$64)</f>
        <v>0</v>
      </c>
      <c r="AM7" s="79">
        <f>SUM($AM$8:$AM$64)</f>
        <v>0</v>
      </c>
      <c r="AN7" s="79">
        <f>SUM($AN$8:$AN$64)</f>
        <v>653</v>
      </c>
      <c r="AO7" s="79">
        <f>SUM($AO$8:$AO$64)</f>
        <v>0</v>
      </c>
      <c r="AP7" s="79">
        <f>SUM($AP$8:$AP$64)</f>
        <v>0</v>
      </c>
      <c r="AQ7" s="79">
        <f>SUM($AQ$8:$AQ$64)</f>
        <v>0</v>
      </c>
      <c r="AR7" s="79">
        <f>SUM($AR$8:$AR$64)</f>
        <v>0</v>
      </c>
      <c r="AS7" s="79">
        <f>SUM($AS$8:$AS$64)</f>
        <v>0</v>
      </c>
      <c r="AT7" s="79">
        <f>SUM($AT$8:$AT$64)</f>
        <v>0</v>
      </c>
      <c r="AU7" s="79">
        <f>SUM($AU$8:$AU$64)</f>
        <v>0</v>
      </c>
      <c r="AV7" s="79">
        <f>SUM($AV$8:$AV$64)</f>
        <v>0</v>
      </c>
      <c r="AW7" s="79">
        <f>SUM($AW$8:$AW$64)</f>
        <v>0</v>
      </c>
      <c r="AX7" s="79">
        <f>SUM($AX$8:$AX$64)</f>
        <v>0</v>
      </c>
      <c r="AY7" s="79">
        <f>SUM($AY$8:$AY$64)</f>
        <v>653</v>
      </c>
      <c r="AZ7" s="79">
        <f>SUM($AZ$8:$AZ$64)</f>
        <v>653</v>
      </c>
      <c r="BA7" s="79">
        <f>SUM($BA$8:$BA$64)</f>
        <v>0</v>
      </c>
      <c r="BB7" s="79">
        <f>SUM($BB$8:$BB$64)</f>
        <v>0</v>
      </c>
      <c r="BC7" s="79">
        <f>SUM($BC$8:$BC$64)</f>
        <v>0</v>
      </c>
      <c r="BD7" s="79">
        <f>SUM($BD$8:$BD$64)</f>
        <v>0</v>
      </c>
      <c r="BE7" s="79">
        <f>SUM($BE$8:$BE$64)</f>
        <v>0</v>
      </c>
      <c r="BF7" s="79">
        <f>SUM($BF$8:$BF$64)</f>
        <v>1244</v>
      </c>
      <c r="BG7" s="79">
        <f>SUM($BG$8:$BG$64)</f>
        <v>1897</v>
      </c>
      <c r="BH7" s="79">
        <f>SUM($BH$8:$BH$64)</f>
        <v>26385</v>
      </c>
      <c r="BI7" s="79">
        <f>SUM($BI$8:$BI$64)</f>
        <v>26385</v>
      </c>
      <c r="BJ7" s="79">
        <f>SUM($BJ$8:$BJ$64)</f>
        <v>1607</v>
      </c>
      <c r="BK7" s="79">
        <f>SUM($BK$8:$BK$64)</f>
        <v>14740</v>
      </c>
      <c r="BL7" s="79">
        <f>SUM($BL$8:$BL$64)</f>
        <v>7095</v>
      </c>
      <c r="BM7" s="79">
        <f>SUM($BM$8:$BM$64)</f>
        <v>2943</v>
      </c>
      <c r="BN7" s="79">
        <f>SUM($BN$8:$BN$64)</f>
        <v>0</v>
      </c>
      <c r="BO7" s="79">
        <f>SUM($BO$8:$BO$64)</f>
        <v>7370</v>
      </c>
      <c r="BP7" s="79">
        <f>SUM($BP$8:$BP$64)</f>
        <v>8949288</v>
      </c>
      <c r="BQ7" s="79">
        <f>SUM($BQ$8:$BQ$64)</f>
        <v>700</v>
      </c>
      <c r="BR7" s="79">
        <f>SUM($BR$8:$BR$64)</f>
        <v>0</v>
      </c>
      <c r="BS7" s="79">
        <f>SUM($BS$8:$BS$64)</f>
        <v>700</v>
      </c>
      <c r="BT7" s="79">
        <f>SUM($BT$8:$BT$64)</f>
        <v>0</v>
      </c>
      <c r="BU7" s="79">
        <f>SUM($BU$8:$BU$64)</f>
        <v>0</v>
      </c>
      <c r="BV7" s="79">
        <f>SUM($BV$8:$BV$64)</f>
        <v>82895</v>
      </c>
      <c r="BW7" s="79">
        <f>SUM($BW$8:$BW$64)</f>
        <v>1185</v>
      </c>
      <c r="BX7" s="79">
        <f>SUM($BX$8:$BX$64)</f>
        <v>81710</v>
      </c>
      <c r="BY7" s="79">
        <f>SUM($BY$8:$BY$64)</f>
        <v>0</v>
      </c>
      <c r="BZ7" s="79">
        <f>SUM($BZ$8:$BZ$64)</f>
        <v>0</v>
      </c>
      <c r="CA7" s="79">
        <f>SUM($CA$8:$CA$64)</f>
        <v>8865359</v>
      </c>
      <c r="CB7" s="79">
        <f>SUM($CB$8:$CB$64)</f>
        <v>1825976</v>
      </c>
      <c r="CC7" s="79">
        <f>SUM($CC$8:$CC$64)</f>
        <v>1359300</v>
      </c>
      <c r="CD7" s="79">
        <f>SUM($CD$8:$CD$64)</f>
        <v>4071526</v>
      </c>
      <c r="CE7" s="79">
        <f>SUM($CE$8:$CE$64)</f>
        <v>1608557</v>
      </c>
      <c r="CF7" s="79">
        <f>SUM($CF$8:$CF$64)</f>
        <v>139332</v>
      </c>
      <c r="CG7" s="79">
        <f>SUM($CG$8:$CG$64)</f>
        <v>334</v>
      </c>
      <c r="CH7" s="79">
        <f>SUM($CH$8:$CH$64)</f>
        <v>933499</v>
      </c>
      <c r="CI7" s="79">
        <f>SUM($CI$8:$CI$64)</f>
        <v>9909172</v>
      </c>
    </row>
    <row r="8" spans="1:87" s="8" customFormat="1" ht="12" customHeight="1">
      <c r="A8" s="80" t="s">
        <v>208</v>
      </c>
      <c r="B8" s="83" t="s">
        <v>205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68892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68892</v>
      </c>
      <c r="X8" s="84">
        <v>7622</v>
      </c>
      <c r="Y8" s="84">
        <v>27588</v>
      </c>
      <c r="Z8" s="84">
        <v>0</v>
      </c>
      <c r="AA8" s="84">
        <v>33682</v>
      </c>
      <c r="AB8" s="94">
        <f>組合分担金内訳!E8</f>
        <v>0</v>
      </c>
      <c r="AC8" s="84">
        <v>0</v>
      </c>
      <c r="AD8" s="84">
        <v>0</v>
      </c>
      <c r="AE8" s="84">
        <v>68892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4" si="0">SUM(D8,AF8)</f>
        <v>0</v>
      </c>
      <c r="BI8" s="84">
        <f t="shared" ref="BI8:BI64" si="1">SUM(E8,AG8)</f>
        <v>0</v>
      </c>
      <c r="BJ8" s="84">
        <f t="shared" ref="BJ8:BJ64" si="2">SUM(F8,AH8)</f>
        <v>0</v>
      </c>
      <c r="BK8" s="84">
        <f t="shared" ref="BK8:BK64" si="3">SUM(G8,AI8)</f>
        <v>0</v>
      </c>
      <c r="BL8" s="84">
        <f t="shared" ref="BL8:BL64" si="4">SUM(H8,AJ8)</f>
        <v>0</v>
      </c>
      <c r="BM8" s="84">
        <f t="shared" ref="BM8:BM64" si="5">SUM(I8,AK8)</f>
        <v>0</v>
      </c>
      <c r="BN8" s="84">
        <f t="shared" ref="BN8:BN64" si="6">SUM(J8,AL8)</f>
        <v>0</v>
      </c>
      <c r="BO8" s="94">
        <f t="shared" ref="BO8:BO51" si="7">SUM(K8,AM8)</f>
        <v>0</v>
      </c>
      <c r="BP8" s="84">
        <f t="shared" ref="BP8:BP64" si="8">SUM(L8,AN8)</f>
        <v>68892</v>
      </c>
      <c r="BQ8" s="84">
        <f t="shared" ref="BQ8:BQ64" si="9">SUM(M8,AO8)</f>
        <v>0</v>
      </c>
      <c r="BR8" s="84">
        <f t="shared" ref="BR8:BR64" si="10">SUM(N8,AP8)</f>
        <v>0</v>
      </c>
      <c r="BS8" s="84">
        <f t="shared" ref="BS8:BS64" si="11">SUM(O8,AQ8)</f>
        <v>0</v>
      </c>
      <c r="BT8" s="84">
        <f t="shared" ref="BT8:BT64" si="12">SUM(P8,AR8)</f>
        <v>0</v>
      </c>
      <c r="BU8" s="84">
        <f t="shared" ref="BU8:BU64" si="13">SUM(Q8,AS8)</f>
        <v>0</v>
      </c>
      <c r="BV8" s="84">
        <f t="shared" ref="BV8:BV64" si="14">SUM(R8,AT8)</f>
        <v>0</v>
      </c>
      <c r="BW8" s="84">
        <f t="shared" ref="BW8:BW64" si="15">SUM(S8,AU8)</f>
        <v>0</v>
      </c>
      <c r="BX8" s="84">
        <f t="shared" ref="BX8:BX64" si="16">SUM(T8,AV8)</f>
        <v>0</v>
      </c>
      <c r="BY8" s="84">
        <f t="shared" ref="BY8:BY64" si="17">SUM(U8,AW8)</f>
        <v>0</v>
      </c>
      <c r="BZ8" s="84">
        <f t="shared" ref="BZ8:BZ64" si="18">SUM(V8,AX8)</f>
        <v>0</v>
      </c>
      <c r="CA8" s="84">
        <f t="shared" ref="CA8:CA64" si="19">SUM(W8,AY8)</f>
        <v>68892</v>
      </c>
      <c r="CB8" s="84">
        <f t="shared" ref="CB8:CB64" si="20">SUM(X8,AZ8)</f>
        <v>7622</v>
      </c>
      <c r="CC8" s="84">
        <f t="shared" ref="CC8:CC64" si="21">SUM(Y8,BA8)</f>
        <v>27588</v>
      </c>
      <c r="CD8" s="84">
        <f t="shared" ref="CD8:CD64" si="22">SUM(Z8,BB8)</f>
        <v>0</v>
      </c>
      <c r="CE8" s="84">
        <f t="shared" ref="CE8:CE64" si="23">SUM(AA8,BC8)</f>
        <v>33682</v>
      </c>
      <c r="CF8" s="94">
        <f t="shared" ref="CF8:CF51" si="24">SUM(AB8,BD8)</f>
        <v>0</v>
      </c>
      <c r="CG8" s="84">
        <f t="shared" ref="CG8:CG64" si="25">SUM(AC8,BE8)</f>
        <v>0</v>
      </c>
      <c r="CH8" s="84">
        <f t="shared" ref="CH8:CH64" si="26">SUM(AD8,BF8)</f>
        <v>0</v>
      </c>
      <c r="CI8" s="84">
        <f t="shared" ref="CI8:CI64" si="27">SUM(AE8,BG8)</f>
        <v>68892</v>
      </c>
    </row>
    <row r="9" spans="1:87" s="8" customFormat="1" ht="12" customHeight="1">
      <c r="A9" s="80" t="s">
        <v>203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2631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451</v>
      </c>
      <c r="S9" s="84">
        <v>0</v>
      </c>
      <c r="T9" s="84">
        <v>451</v>
      </c>
      <c r="U9" s="84">
        <v>0</v>
      </c>
      <c r="V9" s="84">
        <v>0</v>
      </c>
      <c r="W9" s="84">
        <v>2180</v>
      </c>
      <c r="X9" s="84">
        <v>1057</v>
      </c>
      <c r="Y9" s="84">
        <v>1123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2631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2631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451</v>
      </c>
      <c r="BW9" s="84">
        <f t="shared" si="15"/>
        <v>0</v>
      </c>
      <c r="BX9" s="84">
        <f t="shared" si="16"/>
        <v>451</v>
      </c>
      <c r="BY9" s="84">
        <f t="shared" si="17"/>
        <v>0</v>
      </c>
      <c r="BZ9" s="84">
        <f t="shared" si="18"/>
        <v>0</v>
      </c>
      <c r="CA9" s="84">
        <f t="shared" si="19"/>
        <v>2180</v>
      </c>
      <c r="CB9" s="84">
        <f t="shared" si="20"/>
        <v>1057</v>
      </c>
      <c r="CC9" s="84">
        <f t="shared" si="21"/>
        <v>1123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2631</v>
      </c>
    </row>
    <row r="10" spans="1:87" s="8" customFormat="1" ht="12" customHeight="1">
      <c r="A10" s="80" t="s">
        <v>221</v>
      </c>
      <c r="B10" s="83" t="s">
        <v>216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481681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481681</v>
      </c>
      <c r="X10" s="84">
        <v>46321</v>
      </c>
      <c r="Y10" s="84">
        <v>321378</v>
      </c>
      <c r="Z10" s="84">
        <v>9611</v>
      </c>
      <c r="AA10" s="84">
        <v>104371</v>
      </c>
      <c r="AB10" s="94">
        <f>組合分担金内訳!E10</f>
        <v>0</v>
      </c>
      <c r="AC10" s="84">
        <v>0</v>
      </c>
      <c r="AD10" s="84">
        <v>870737</v>
      </c>
      <c r="AE10" s="84">
        <v>1352418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34</v>
      </c>
      <c r="BG10" s="84">
        <v>34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481681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481681</v>
      </c>
      <c r="CB10" s="84">
        <f t="shared" si="20"/>
        <v>46321</v>
      </c>
      <c r="CC10" s="84">
        <f t="shared" si="21"/>
        <v>321378</v>
      </c>
      <c r="CD10" s="84">
        <f t="shared" si="22"/>
        <v>9611</v>
      </c>
      <c r="CE10" s="84">
        <f t="shared" si="23"/>
        <v>104371</v>
      </c>
      <c r="CF10" s="94">
        <f t="shared" si="24"/>
        <v>0</v>
      </c>
      <c r="CG10" s="84">
        <f t="shared" si="25"/>
        <v>0</v>
      </c>
      <c r="CH10" s="84">
        <f t="shared" si="26"/>
        <v>870771</v>
      </c>
      <c r="CI10" s="84">
        <f t="shared" si="27"/>
        <v>1352452</v>
      </c>
    </row>
    <row r="11" spans="1:87" s="8" customFormat="1" ht="12" customHeight="1">
      <c r="A11" s="80" t="s">
        <v>203</v>
      </c>
      <c r="B11" s="83" t="s">
        <v>225</v>
      </c>
      <c r="C11" s="80" t="s">
        <v>229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102244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102244</v>
      </c>
      <c r="X11" s="84">
        <v>53480</v>
      </c>
      <c r="Y11" s="84">
        <v>48764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532</v>
      </c>
      <c r="AE11" s="84">
        <v>102776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102244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102244</v>
      </c>
      <c r="CB11" s="84">
        <f t="shared" si="20"/>
        <v>53480</v>
      </c>
      <c r="CC11" s="84">
        <f t="shared" si="21"/>
        <v>48764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532</v>
      </c>
      <c r="CI11" s="84">
        <f t="shared" si="27"/>
        <v>102776</v>
      </c>
    </row>
    <row r="12" spans="1:87" s="8" customFormat="1" ht="12" customHeight="1">
      <c r="A12" s="80" t="s">
        <v>204</v>
      </c>
      <c r="B12" s="83" t="s">
        <v>234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8609</v>
      </c>
      <c r="AE12" s="84">
        <v>8609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8609</v>
      </c>
      <c r="CI12" s="84">
        <f t="shared" si="27"/>
        <v>8609</v>
      </c>
    </row>
    <row r="13" spans="1:87" s="8" customFormat="1" ht="12" customHeight="1">
      <c r="A13" s="80" t="s">
        <v>203</v>
      </c>
      <c r="B13" s="83" t="s">
        <v>244</v>
      </c>
      <c r="C13" s="80" t="s">
        <v>245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7370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85901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7370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85901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250</v>
      </c>
      <c r="C14" s="80" t="s">
        <v>251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257</v>
      </c>
      <c r="C15" s="80" t="s">
        <v>258</v>
      </c>
      <c r="D15" s="84">
        <v>7095</v>
      </c>
      <c r="E15" s="84">
        <v>7095</v>
      </c>
      <c r="F15" s="84">
        <v>0</v>
      </c>
      <c r="G15" s="84">
        <v>0</v>
      </c>
      <c r="H15" s="84">
        <v>7095</v>
      </c>
      <c r="I15" s="84">
        <v>0</v>
      </c>
      <c r="J15" s="84">
        <v>0</v>
      </c>
      <c r="K15" s="94">
        <f>組合分担金内訳!D15</f>
        <v>0</v>
      </c>
      <c r="L15" s="84">
        <v>100890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100890</v>
      </c>
      <c r="X15" s="84">
        <v>0</v>
      </c>
      <c r="Y15" s="84">
        <v>0</v>
      </c>
      <c r="Z15" s="84">
        <v>0</v>
      </c>
      <c r="AA15" s="84">
        <v>100890</v>
      </c>
      <c r="AB15" s="94">
        <f>組合分担金内訳!E15</f>
        <v>0</v>
      </c>
      <c r="AC15" s="84">
        <v>0</v>
      </c>
      <c r="AD15" s="84">
        <v>0</v>
      </c>
      <c r="AE15" s="84">
        <v>107985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7095</v>
      </c>
      <c r="BI15" s="84">
        <f t="shared" si="1"/>
        <v>7095</v>
      </c>
      <c r="BJ15" s="84">
        <f t="shared" si="2"/>
        <v>0</v>
      </c>
      <c r="BK15" s="84">
        <f t="shared" si="3"/>
        <v>0</v>
      </c>
      <c r="BL15" s="84">
        <f t="shared" si="4"/>
        <v>7095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100890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100890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100890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107985</v>
      </c>
    </row>
    <row r="16" spans="1:87" s="8" customFormat="1" ht="12" customHeight="1">
      <c r="A16" s="80" t="s">
        <v>204</v>
      </c>
      <c r="B16" s="83" t="s">
        <v>265</v>
      </c>
      <c r="C16" s="80" t="s">
        <v>264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6551270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6551270</v>
      </c>
      <c r="X16" s="84">
        <v>1578940</v>
      </c>
      <c r="Y16" s="84">
        <v>0</v>
      </c>
      <c r="Z16" s="84">
        <v>3923920</v>
      </c>
      <c r="AA16" s="84">
        <v>1048410</v>
      </c>
      <c r="AB16" s="94">
        <f>組合分担金内訳!E16</f>
        <v>0</v>
      </c>
      <c r="AC16" s="84">
        <v>0</v>
      </c>
      <c r="AD16" s="84">
        <v>0</v>
      </c>
      <c r="AE16" s="84">
        <v>6551270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6551270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6551270</v>
      </c>
      <c r="CB16" s="84">
        <f t="shared" si="20"/>
        <v>1578940</v>
      </c>
      <c r="CC16" s="84">
        <f t="shared" si="21"/>
        <v>0</v>
      </c>
      <c r="CD16" s="84">
        <f t="shared" si="22"/>
        <v>3923920</v>
      </c>
      <c r="CE16" s="84">
        <f t="shared" si="23"/>
        <v>1048410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6551270</v>
      </c>
    </row>
    <row r="17" spans="1:87" s="8" customFormat="1" ht="12" customHeight="1">
      <c r="A17" s="80" t="s">
        <v>270</v>
      </c>
      <c r="B17" s="83" t="s">
        <v>271</v>
      </c>
      <c r="C17" s="80" t="s">
        <v>272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74062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73827</v>
      </c>
      <c r="X17" s="84">
        <v>489</v>
      </c>
      <c r="Y17" s="84">
        <v>34113</v>
      </c>
      <c r="Z17" s="84">
        <v>0</v>
      </c>
      <c r="AA17" s="84">
        <v>39225</v>
      </c>
      <c r="AB17" s="94">
        <f>組合分担金内訳!E17</f>
        <v>0</v>
      </c>
      <c r="AC17" s="84">
        <v>235</v>
      </c>
      <c r="AD17" s="84">
        <v>1742</v>
      </c>
      <c r="AE17" s="84">
        <v>75804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74062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73827</v>
      </c>
      <c r="CB17" s="84">
        <f t="shared" si="20"/>
        <v>489</v>
      </c>
      <c r="CC17" s="84">
        <f t="shared" si="21"/>
        <v>34113</v>
      </c>
      <c r="CD17" s="84">
        <f t="shared" si="22"/>
        <v>0</v>
      </c>
      <c r="CE17" s="84">
        <f t="shared" si="23"/>
        <v>39225</v>
      </c>
      <c r="CF17" s="94">
        <f t="shared" si="24"/>
        <v>0</v>
      </c>
      <c r="CG17" s="84">
        <f t="shared" si="25"/>
        <v>235</v>
      </c>
      <c r="CH17" s="84">
        <f t="shared" si="26"/>
        <v>1742</v>
      </c>
      <c r="CI17" s="84">
        <f t="shared" si="27"/>
        <v>75804</v>
      </c>
    </row>
    <row r="18" spans="1:87" s="8" customFormat="1" ht="12" customHeight="1">
      <c r="A18" s="80" t="s">
        <v>204</v>
      </c>
      <c r="B18" s="83" t="s">
        <v>277</v>
      </c>
      <c r="C18" s="80" t="s">
        <v>278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284</v>
      </c>
      <c r="C19" s="80" t="s">
        <v>285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3740</v>
      </c>
      <c r="AE19" s="84">
        <v>3740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3740</v>
      </c>
      <c r="CI19" s="84">
        <f t="shared" si="27"/>
        <v>3740</v>
      </c>
    </row>
    <row r="20" spans="1:87" s="8" customFormat="1" ht="12" customHeight="1">
      <c r="A20" s="80" t="s">
        <v>203</v>
      </c>
      <c r="B20" s="83" t="s">
        <v>290</v>
      </c>
      <c r="C20" s="80" t="s">
        <v>288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292</v>
      </c>
      <c r="C21" s="80" t="s">
        <v>294</v>
      </c>
      <c r="D21" s="84">
        <v>2943</v>
      </c>
      <c r="E21" s="84">
        <v>2943</v>
      </c>
      <c r="F21" s="84">
        <v>0</v>
      </c>
      <c r="G21" s="84">
        <v>0</v>
      </c>
      <c r="H21" s="84">
        <v>0</v>
      </c>
      <c r="I21" s="84">
        <v>2943</v>
      </c>
      <c r="J21" s="84">
        <v>0</v>
      </c>
      <c r="K21" s="94">
        <f>組合分担金内訳!D21</f>
        <v>0</v>
      </c>
      <c r="L21" s="84">
        <v>199617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199617</v>
      </c>
      <c r="X21" s="84">
        <v>23197</v>
      </c>
      <c r="Y21" s="84">
        <v>156906</v>
      </c>
      <c r="Z21" s="84">
        <v>0</v>
      </c>
      <c r="AA21" s="84">
        <v>19514</v>
      </c>
      <c r="AB21" s="94">
        <f>組合分担金内訳!E21</f>
        <v>0</v>
      </c>
      <c r="AC21" s="84">
        <v>0</v>
      </c>
      <c r="AD21" s="84">
        <v>8353</v>
      </c>
      <c r="AE21" s="84">
        <v>210913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468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468</v>
      </c>
      <c r="AZ21" s="84">
        <v>468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1210</v>
      </c>
      <c r="BG21" s="84">
        <v>1678</v>
      </c>
      <c r="BH21" s="84">
        <f t="shared" si="0"/>
        <v>2943</v>
      </c>
      <c r="BI21" s="84">
        <f t="shared" si="1"/>
        <v>2943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2943</v>
      </c>
      <c r="BN21" s="84">
        <f t="shared" si="6"/>
        <v>0</v>
      </c>
      <c r="BO21" s="94">
        <f t="shared" si="7"/>
        <v>0</v>
      </c>
      <c r="BP21" s="84">
        <f t="shared" si="8"/>
        <v>200085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200085</v>
      </c>
      <c r="CB21" s="84">
        <f t="shared" si="20"/>
        <v>23665</v>
      </c>
      <c r="CC21" s="84">
        <f t="shared" si="21"/>
        <v>156906</v>
      </c>
      <c r="CD21" s="84">
        <f t="shared" si="22"/>
        <v>0</v>
      </c>
      <c r="CE21" s="84">
        <f t="shared" si="23"/>
        <v>19514</v>
      </c>
      <c r="CF21" s="94">
        <f t="shared" si="24"/>
        <v>0</v>
      </c>
      <c r="CG21" s="84">
        <f t="shared" si="25"/>
        <v>0</v>
      </c>
      <c r="CH21" s="84">
        <f t="shared" si="26"/>
        <v>9563</v>
      </c>
      <c r="CI21" s="84">
        <f t="shared" si="27"/>
        <v>212591</v>
      </c>
    </row>
    <row r="22" spans="1:87" s="8" customFormat="1" ht="12" customHeight="1">
      <c r="A22" s="80" t="s">
        <v>204</v>
      </c>
      <c r="B22" s="83" t="s">
        <v>301</v>
      </c>
      <c r="C22" s="80" t="s">
        <v>298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1088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748</v>
      </c>
      <c r="S22" s="84">
        <v>47</v>
      </c>
      <c r="T22" s="84">
        <v>701</v>
      </c>
      <c r="U22" s="84">
        <v>0</v>
      </c>
      <c r="V22" s="84">
        <v>0</v>
      </c>
      <c r="W22" s="84">
        <v>340</v>
      </c>
      <c r="X22" s="84">
        <v>0</v>
      </c>
      <c r="Y22" s="84">
        <v>340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1088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1088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748</v>
      </c>
      <c r="BW22" s="84">
        <f t="shared" si="15"/>
        <v>47</v>
      </c>
      <c r="BX22" s="84">
        <f t="shared" si="16"/>
        <v>701</v>
      </c>
      <c r="BY22" s="84">
        <f t="shared" si="17"/>
        <v>0</v>
      </c>
      <c r="BZ22" s="84">
        <f t="shared" si="18"/>
        <v>0</v>
      </c>
      <c r="CA22" s="84">
        <f t="shared" si="19"/>
        <v>340</v>
      </c>
      <c r="CB22" s="84">
        <f t="shared" si="20"/>
        <v>0</v>
      </c>
      <c r="CC22" s="84">
        <f t="shared" si="21"/>
        <v>340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1088</v>
      </c>
    </row>
    <row r="23" spans="1:87" s="8" customFormat="1" ht="12" customHeight="1">
      <c r="A23" s="80" t="s">
        <v>204</v>
      </c>
      <c r="B23" s="83" t="s">
        <v>307</v>
      </c>
      <c r="C23" s="80" t="s">
        <v>308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77173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1719</v>
      </c>
      <c r="S23" s="84">
        <v>0</v>
      </c>
      <c r="T23" s="84">
        <v>1719</v>
      </c>
      <c r="U23" s="84">
        <v>0</v>
      </c>
      <c r="V23" s="84">
        <v>0</v>
      </c>
      <c r="W23" s="84">
        <v>75454</v>
      </c>
      <c r="X23" s="84">
        <v>13714</v>
      </c>
      <c r="Y23" s="84">
        <v>22558</v>
      </c>
      <c r="Z23" s="84">
        <v>37070</v>
      </c>
      <c r="AA23" s="84">
        <v>2112</v>
      </c>
      <c r="AB23" s="94">
        <f>組合分担金内訳!E23</f>
        <v>0</v>
      </c>
      <c r="AC23" s="84">
        <v>0</v>
      </c>
      <c r="AD23" s="84">
        <v>215</v>
      </c>
      <c r="AE23" s="84">
        <v>77388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77173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1719</v>
      </c>
      <c r="BW23" s="84">
        <f t="shared" si="15"/>
        <v>0</v>
      </c>
      <c r="BX23" s="84">
        <f t="shared" si="16"/>
        <v>1719</v>
      </c>
      <c r="BY23" s="84">
        <f t="shared" si="17"/>
        <v>0</v>
      </c>
      <c r="BZ23" s="84">
        <f t="shared" si="18"/>
        <v>0</v>
      </c>
      <c r="CA23" s="84">
        <f t="shared" si="19"/>
        <v>75454</v>
      </c>
      <c r="CB23" s="84">
        <f t="shared" si="20"/>
        <v>13714</v>
      </c>
      <c r="CC23" s="84">
        <f t="shared" si="21"/>
        <v>22558</v>
      </c>
      <c r="CD23" s="84">
        <f t="shared" si="22"/>
        <v>37070</v>
      </c>
      <c r="CE23" s="84">
        <f t="shared" si="23"/>
        <v>2112</v>
      </c>
      <c r="CF23" s="94">
        <f t="shared" si="24"/>
        <v>0</v>
      </c>
      <c r="CG23" s="84">
        <f t="shared" si="25"/>
        <v>0</v>
      </c>
      <c r="CH23" s="84">
        <f t="shared" si="26"/>
        <v>215</v>
      </c>
      <c r="CI23" s="84">
        <f t="shared" si="27"/>
        <v>77388</v>
      </c>
    </row>
    <row r="24" spans="1:87" s="8" customFormat="1" ht="12" customHeight="1">
      <c r="A24" s="80" t="s">
        <v>203</v>
      </c>
      <c r="B24" s="83" t="s">
        <v>312</v>
      </c>
      <c r="C24" s="80" t="s">
        <v>313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84587</v>
      </c>
      <c r="M24" s="84">
        <v>700</v>
      </c>
      <c r="N24" s="84">
        <v>0</v>
      </c>
      <c r="O24" s="84">
        <v>700</v>
      </c>
      <c r="P24" s="84">
        <v>0</v>
      </c>
      <c r="Q24" s="84">
        <v>0</v>
      </c>
      <c r="R24" s="84">
        <v>3132</v>
      </c>
      <c r="S24" s="84">
        <v>537</v>
      </c>
      <c r="T24" s="84">
        <v>2595</v>
      </c>
      <c r="U24" s="84">
        <v>0</v>
      </c>
      <c r="V24" s="84">
        <v>0</v>
      </c>
      <c r="W24" s="84">
        <v>80755</v>
      </c>
      <c r="X24" s="84">
        <v>8107</v>
      </c>
      <c r="Y24" s="84">
        <v>30766</v>
      </c>
      <c r="Z24" s="84">
        <v>8399</v>
      </c>
      <c r="AA24" s="84">
        <v>33483</v>
      </c>
      <c r="AB24" s="94">
        <f>組合分担金内訳!E24</f>
        <v>0</v>
      </c>
      <c r="AC24" s="84">
        <v>0</v>
      </c>
      <c r="AD24" s="84">
        <v>31375</v>
      </c>
      <c r="AE24" s="84">
        <v>115962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185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185</v>
      </c>
      <c r="AZ24" s="84">
        <v>185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185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84772</v>
      </c>
      <c r="BQ24" s="84">
        <f t="shared" si="9"/>
        <v>700</v>
      </c>
      <c r="BR24" s="84">
        <f t="shared" si="10"/>
        <v>0</v>
      </c>
      <c r="BS24" s="84">
        <f t="shared" si="11"/>
        <v>700</v>
      </c>
      <c r="BT24" s="84">
        <f t="shared" si="12"/>
        <v>0</v>
      </c>
      <c r="BU24" s="84">
        <f t="shared" si="13"/>
        <v>0</v>
      </c>
      <c r="BV24" s="84">
        <f t="shared" si="14"/>
        <v>3132</v>
      </c>
      <c r="BW24" s="84">
        <f t="shared" si="15"/>
        <v>537</v>
      </c>
      <c r="BX24" s="84">
        <f t="shared" si="16"/>
        <v>2595</v>
      </c>
      <c r="BY24" s="84">
        <f t="shared" si="17"/>
        <v>0</v>
      </c>
      <c r="BZ24" s="84">
        <f t="shared" si="18"/>
        <v>0</v>
      </c>
      <c r="CA24" s="84">
        <f t="shared" si="19"/>
        <v>80940</v>
      </c>
      <c r="CB24" s="84">
        <f t="shared" si="20"/>
        <v>8292</v>
      </c>
      <c r="CC24" s="84">
        <f t="shared" si="21"/>
        <v>30766</v>
      </c>
      <c r="CD24" s="84">
        <f t="shared" si="22"/>
        <v>8399</v>
      </c>
      <c r="CE24" s="84">
        <f t="shared" si="23"/>
        <v>33483</v>
      </c>
      <c r="CF24" s="94">
        <f t="shared" si="24"/>
        <v>0</v>
      </c>
      <c r="CG24" s="84">
        <f t="shared" si="25"/>
        <v>0</v>
      </c>
      <c r="CH24" s="84">
        <f t="shared" si="26"/>
        <v>31375</v>
      </c>
      <c r="CI24" s="84">
        <f t="shared" si="27"/>
        <v>116147</v>
      </c>
    </row>
    <row r="25" spans="1:87" s="8" customFormat="1" ht="12" customHeight="1">
      <c r="A25" s="80" t="s">
        <v>204</v>
      </c>
      <c r="B25" s="83" t="s">
        <v>316</v>
      </c>
      <c r="C25" s="80" t="s">
        <v>319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193106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193106</v>
      </c>
      <c r="X25" s="84">
        <v>9651</v>
      </c>
      <c r="Y25" s="84">
        <v>70003</v>
      </c>
      <c r="Z25" s="84">
        <v>24830</v>
      </c>
      <c r="AA25" s="84">
        <v>88622</v>
      </c>
      <c r="AB25" s="94">
        <f>組合分担金内訳!E25</f>
        <v>0</v>
      </c>
      <c r="AC25" s="84">
        <v>0</v>
      </c>
      <c r="AD25" s="84">
        <v>988</v>
      </c>
      <c r="AE25" s="84">
        <v>194094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193106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193106</v>
      </c>
      <c r="CB25" s="84">
        <f t="shared" si="20"/>
        <v>9651</v>
      </c>
      <c r="CC25" s="84">
        <f t="shared" si="21"/>
        <v>70003</v>
      </c>
      <c r="CD25" s="84">
        <f t="shared" si="22"/>
        <v>24830</v>
      </c>
      <c r="CE25" s="84">
        <f t="shared" si="23"/>
        <v>88622</v>
      </c>
      <c r="CF25" s="94">
        <f t="shared" si="24"/>
        <v>0</v>
      </c>
      <c r="CG25" s="84">
        <f t="shared" si="25"/>
        <v>0</v>
      </c>
      <c r="CH25" s="84">
        <f t="shared" si="26"/>
        <v>988</v>
      </c>
      <c r="CI25" s="84">
        <f t="shared" si="27"/>
        <v>194094</v>
      </c>
    </row>
    <row r="26" spans="1:87" s="8" customFormat="1" ht="12" customHeight="1">
      <c r="A26" s="80" t="s">
        <v>204</v>
      </c>
      <c r="B26" s="83" t="s">
        <v>324</v>
      </c>
      <c r="C26" s="80" t="s">
        <v>325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210</v>
      </c>
      <c r="B27" s="83" t="s">
        <v>331</v>
      </c>
      <c r="C27" s="80" t="s">
        <v>332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5367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1321</v>
      </c>
      <c r="S27" s="84">
        <v>0</v>
      </c>
      <c r="T27" s="84">
        <v>1321</v>
      </c>
      <c r="U27" s="84">
        <v>0</v>
      </c>
      <c r="V27" s="84">
        <v>0</v>
      </c>
      <c r="W27" s="84">
        <v>4046</v>
      </c>
      <c r="X27" s="84">
        <v>385</v>
      </c>
      <c r="Y27" s="84">
        <v>0</v>
      </c>
      <c r="Z27" s="84">
        <v>3661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5367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5367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1321</v>
      </c>
      <c r="BW27" s="84">
        <f t="shared" si="15"/>
        <v>0</v>
      </c>
      <c r="BX27" s="84">
        <f t="shared" si="16"/>
        <v>1321</v>
      </c>
      <c r="BY27" s="84">
        <f t="shared" si="17"/>
        <v>0</v>
      </c>
      <c r="BZ27" s="84">
        <f t="shared" si="18"/>
        <v>0</v>
      </c>
      <c r="CA27" s="84">
        <f t="shared" si="19"/>
        <v>4046</v>
      </c>
      <c r="CB27" s="84">
        <f t="shared" si="20"/>
        <v>385</v>
      </c>
      <c r="CC27" s="84">
        <f t="shared" si="21"/>
        <v>0</v>
      </c>
      <c r="CD27" s="84">
        <f t="shared" si="22"/>
        <v>3661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5367</v>
      </c>
    </row>
    <row r="28" spans="1:87" s="8" customFormat="1" ht="12" customHeight="1">
      <c r="A28" s="80" t="s">
        <v>203</v>
      </c>
      <c r="B28" s="83" t="s">
        <v>339</v>
      </c>
      <c r="C28" s="80" t="s">
        <v>340</v>
      </c>
      <c r="D28" s="84">
        <v>1607</v>
      </c>
      <c r="E28" s="84">
        <v>1607</v>
      </c>
      <c r="F28" s="84">
        <v>1607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144481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583</v>
      </c>
      <c r="S28" s="84">
        <v>583</v>
      </c>
      <c r="T28" s="84">
        <v>0</v>
      </c>
      <c r="U28" s="84">
        <v>0</v>
      </c>
      <c r="V28" s="84">
        <v>0</v>
      </c>
      <c r="W28" s="84">
        <v>143898</v>
      </c>
      <c r="X28" s="84">
        <v>1891</v>
      </c>
      <c r="Y28" s="84">
        <v>132073</v>
      </c>
      <c r="Z28" s="84">
        <v>1076</v>
      </c>
      <c r="AA28" s="84">
        <v>8858</v>
      </c>
      <c r="AB28" s="94">
        <f>組合分担金内訳!E28</f>
        <v>0</v>
      </c>
      <c r="AC28" s="84">
        <v>0</v>
      </c>
      <c r="AD28" s="84">
        <v>0</v>
      </c>
      <c r="AE28" s="84">
        <v>146088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1607</v>
      </c>
      <c r="BI28" s="84">
        <f t="shared" si="1"/>
        <v>1607</v>
      </c>
      <c r="BJ28" s="84">
        <f t="shared" si="2"/>
        <v>1607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144481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583</v>
      </c>
      <c r="BW28" s="84">
        <f t="shared" si="15"/>
        <v>583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143898</v>
      </c>
      <c r="CB28" s="84">
        <f t="shared" si="20"/>
        <v>1891</v>
      </c>
      <c r="CC28" s="84">
        <f t="shared" si="21"/>
        <v>132073</v>
      </c>
      <c r="CD28" s="84">
        <f t="shared" si="22"/>
        <v>1076</v>
      </c>
      <c r="CE28" s="84">
        <f t="shared" si="23"/>
        <v>8858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146088</v>
      </c>
    </row>
    <row r="29" spans="1:87" s="8" customFormat="1" ht="12" customHeight="1">
      <c r="A29" s="80" t="s">
        <v>203</v>
      </c>
      <c r="B29" s="83" t="s">
        <v>345</v>
      </c>
      <c r="C29" s="80" t="s">
        <v>346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70945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56754</v>
      </c>
      <c r="S29" s="84">
        <v>0</v>
      </c>
      <c r="T29" s="84">
        <v>56754</v>
      </c>
      <c r="U29" s="84">
        <v>0</v>
      </c>
      <c r="V29" s="84">
        <v>0</v>
      </c>
      <c r="W29" s="84">
        <v>14092</v>
      </c>
      <c r="X29" s="84">
        <v>809</v>
      </c>
      <c r="Y29" s="84">
        <v>0</v>
      </c>
      <c r="Z29" s="84">
        <v>2723</v>
      </c>
      <c r="AA29" s="84">
        <v>10560</v>
      </c>
      <c r="AB29" s="94">
        <f>組合分担金内訳!E29</f>
        <v>0</v>
      </c>
      <c r="AC29" s="84">
        <v>99</v>
      </c>
      <c r="AD29" s="84">
        <v>0</v>
      </c>
      <c r="AE29" s="84">
        <v>70945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70945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56754</v>
      </c>
      <c r="BW29" s="84">
        <f t="shared" si="15"/>
        <v>0</v>
      </c>
      <c r="BX29" s="84">
        <f t="shared" si="16"/>
        <v>56754</v>
      </c>
      <c r="BY29" s="84">
        <f t="shared" si="17"/>
        <v>0</v>
      </c>
      <c r="BZ29" s="84">
        <f t="shared" si="18"/>
        <v>0</v>
      </c>
      <c r="CA29" s="84">
        <f t="shared" si="19"/>
        <v>14092</v>
      </c>
      <c r="CB29" s="84">
        <f t="shared" si="20"/>
        <v>809</v>
      </c>
      <c r="CC29" s="84">
        <f t="shared" si="21"/>
        <v>0</v>
      </c>
      <c r="CD29" s="84">
        <f t="shared" si="22"/>
        <v>2723</v>
      </c>
      <c r="CE29" s="84">
        <f t="shared" si="23"/>
        <v>10560</v>
      </c>
      <c r="CF29" s="94">
        <f t="shared" si="24"/>
        <v>0</v>
      </c>
      <c r="CG29" s="84">
        <f t="shared" si="25"/>
        <v>99</v>
      </c>
      <c r="CH29" s="84">
        <f t="shared" si="26"/>
        <v>0</v>
      </c>
      <c r="CI29" s="84">
        <f t="shared" si="27"/>
        <v>70945</v>
      </c>
    </row>
    <row r="30" spans="1:87" s="8" customFormat="1" ht="12" customHeight="1">
      <c r="A30" s="80" t="s">
        <v>203</v>
      </c>
      <c r="B30" s="83" t="s">
        <v>349</v>
      </c>
      <c r="C30" s="80" t="s">
        <v>351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653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173</v>
      </c>
      <c r="S30" s="84">
        <v>0</v>
      </c>
      <c r="T30" s="84">
        <v>173</v>
      </c>
      <c r="U30" s="84">
        <v>0</v>
      </c>
      <c r="V30" s="84">
        <v>0</v>
      </c>
      <c r="W30" s="84">
        <v>480</v>
      </c>
      <c r="X30" s="84">
        <v>0</v>
      </c>
      <c r="Y30" s="84">
        <v>480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30</v>
      </c>
      <c r="AE30" s="84">
        <v>683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653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173</v>
      </c>
      <c r="BW30" s="84">
        <f t="shared" si="15"/>
        <v>0</v>
      </c>
      <c r="BX30" s="84">
        <f t="shared" si="16"/>
        <v>173</v>
      </c>
      <c r="BY30" s="84">
        <f t="shared" si="17"/>
        <v>0</v>
      </c>
      <c r="BZ30" s="84">
        <f t="shared" si="18"/>
        <v>0</v>
      </c>
      <c r="CA30" s="84">
        <f t="shared" si="19"/>
        <v>480</v>
      </c>
      <c r="CB30" s="84">
        <f t="shared" si="20"/>
        <v>0</v>
      </c>
      <c r="CC30" s="84">
        <f t="shared" si="21"/>
        <v>480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30</v>
      </c>
      <c r="CI30" s="84">
        <f t="shared" si="27"/>
        <v>683</v>
      </c>
    </row>
    <row r="31" spans="1:87" s="8" customFormat="1" ht="12" customHeight="1">
      <c r="A31" s="80" t="s">
        <v>203</v>
      </c>
      <c r="B31" s="83" t="s">
        <v>353</v>
      </c>
      <c r="C31" s="80" t="s">
        <v>354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360</v>
      </c>
      <c r="C32" s="80" t="s">
        <v>361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43885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43885</v>
      </c>
      <c r="X32" s="84">
        <v>1351</v>
      </c>
      <c r="Y32" s="84">
        <v>37502</v>
      </c>
      <c r="Z32" s="84">
        <v>4611</v>
      </c>
      <c r="AA32" s="84">
        <v>421</v>
      </c>
      <c r="AB32" s="94">
        <f>組合分担金内訳!E32</f>
        <v>0</v>
      </c>
      <c r="AC32" s="84">
        <v>0</v>
      </c>
      <c r="AD32" s="84">
        <v>108</v>
      </c>
      <c r="AE32" s="84">
        <v>43993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43885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43885</v>
      </c>
      <c r="CB32" s="84">
        <f t="shared" si="20"/>
        <v>1351</v>
      </c>
      <c r="CC32" s="84">
        <f t="shared" si="21"/>
        <v>37502</v>
      </c>
      <c r="CD32" s="84">
        <f t="shared" si="22"/>
        <v>4611</v>
      </c>
      <c r="CE32" s="84">
        <f t="shared" si="23"/>
        <v>421</v>
      </c>
      <c r="CF32" s="94">
        <f t="shared" si="24"/>
        <v>0</v>
      </c>
      <c r="CG32" s="84">
        <f t="shared" si="25"/>
        <v>0</v>
      </c>
      <c r="CH32" s="84">
        <f t="shared" si="26"/>
        <v>108</v>
      </c>
      <c r="CI32" s="84">
        <f t="shared" si="27"/>
        <v>43993</v>
      </c>
    </row>
    <row r="33" spans="1:87" s="8" customFormat="1" ht="12" customHeight="1">
      <c r="A33" s="80" t="s">
        <v>204</v>
      </c>
      <c r="B33" s="83" t="s">
        <v>365</v>
      </c>
      <c r="C33" s="80" t="s">
        <v>364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244530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244530</v>
      </c>
      <c r="X33" s="84">
        <v>43698</v>
      </c>
      <c r="Y33" s="84">
        <v>101944</v>
      </c>
      <c r="Z33" s="84">
        <v>41848</v>
      </c>
      <c r="AA33" s="84">
        <v>57040</v>
      </c>
      <c r="AB33" s="94">
        <f>組合分担金内訳!E33</f>
        <v>0</v>
      </c>
      <c r="AC33" s="84">
        <v>0</v>
      </c>
      <c r="AD33" s="84">
        <v>0</v>
      </c>
      <c r="AE33" s="84">
        <v>244530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244530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244530</v>
      </c>
      <c r="CB33" s="84">
        <f t="shared" si="20"/>
        <v>43698</v>
      </c>
      <c r="CC33" s="84">
        <f t="shared" si="21"/>
        <v>101944</v>
      </c>
      <c r="CD33" s="84">
        <f t="shared" si="22"/>
        <v>41848</v>
      </c>
      <c r="CE33" s="84">
        <f t="shared" si="23"/>
        <v>57040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244530</v>
      </c>
    </row>
    <row r="34" spans="1:87" s="8" customFormat="1" ht="12" customHeight="1">
      <c r="A34" s="80" t="s">
        <v>204</v>
      </c>
      <c r="B34" s="83" t="s">
        <v>368</v>
      </c>
      <c r="C34" s="80" t="s">
        <v>369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17766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17766</v>
      </c>
      <c r="X34" s="84">
        <v>2038</v>
      </c>
      <c r="Y34" s="84">
        <v>15178</v>
      </c>
      <c r="Z34" s="84">
        <v>0</v>
      </c>
      <c r="AA34" s="84">
        <v>550</v>
      </c>
      <c r="AB34" s="94">
        <f>組合分担金内訳!E34</f>
        <v>0</v>
      </c>
      <c r="AC34" s="84">
        <v>0</v>
      </c>
      <c r="AD34" s="84">
        <v>0</v>
      </c>
      <c r="AE34" s="84">
        <v>17766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17766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17766</v>
      </c>
      <c r="CB34" s="84">
        <f t="shared" si="20"/>
        <v>2038</v>
      </c>
      <c r="CC34" s="84">
        <f t="shared" si="21"/>
        <v>15178</v>
      </c>
      <c r="CD34" s="84">
        <f t="shared" si="22"/>
        <v>0</v>
      </c>
      <c r="CE34" s="84">
        <f t="shared" si="23"/>
        <v>550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17766</v>
      </c>
    </row>
    <row r="35" spans="1:87" s="8" customFormat="1" ht="12" customHeight="1">
      <c r="A35" s="80" t="s">
        <v>203</v>
      </c>
      <c r="B35" s="83" t="s">
        <v>375</v>
      </c>
      <c r="C35" s="80" t="s">
        <v>374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83294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83294</v>
      </c>
      <c r="X35" s="84">
        <v>21445</v>
      </c>
      <c r="Y35" s="84">
        <v>54854</v>
      </c>
      <c r="Z35" s="84">
        <v>1390</v>
      </c>
      <c r="AA35" s="84">
        <v>5605</v>
      </c>
      <c r="AB35" s="94">
        <f>組合分担金内訳!E35</f>
        <v>0</v>
      </c>
      <c r="AC35" s="84">
        <v>0</v>
      </c>
      <c r="AD35" s="84">
        <v>783</v>
      </c>
      <c r="AE35" s="84">
        <v>84077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83294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83294</v>
      </c>
      <c r="CB35" s="84">
        <f t="shared" si="20"/>
        <v>21445</v>
      </c>
      <c r="CC35" s="84">
        <f t="shared" si="21"/>
        <v>54854</v>
      </c>
      <c r="CD35" s="84">
        <f t="shared" si="22"/>
        <v>1390</v>
      </c>
      <c r="CE35" s="84">
        <f t="shared" si="23"/>
        <v>5605</v>
      </c>
      <c r="CF35" s="94">
        <f t="shared" si="24"/>
        <v>0</v>
      </c>
      <c r="CG35" s="84">
        <f t="shared" si="25"/>
        <v>0</v>
      </c>
      <c r="CH35" s="84">
        <f t="shared" si="26"/>
        <v>783</v>
      </c>
      <c r="CI35" s="84">
        <f t="shared" si="27"/>
        <v>84077</v>
      </c>
    </row>
    <row r="36" spans="1:87" s="8" customFormat="1" ht="12" customHeight="1">
      <c r="A36" s="80" t="s">
        <v>204</v>
      </c>
      <c r="B36" s="83" t="s">
        <v>379</v>
      </c>
      <c r="C36" s="80" t="s">
        <v>378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69092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69092</v>
      </c>
      <c r="X36" s="84">
        <v>7655</v>
      </c>
      <c r="Y36" s="84">
        <v>12433</v>
      </c>
      <c r="Z36" s="84">
        <v>11212</v>
      </c>
      <c r="AA36" s="84">
        <v>37792</v>
      </c>
      <c r="AB36" s="94">
        <f>組合分担金内訳!E36</f>
        <v>0</v>
      </c>
      <c r="AC36" s="84">
        <v>0</v>
      </c>
      <c r="AD36" s="84">
        <v>0</v>
      </c>
      <c r="AE36" s="84">
        <v>69092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69092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69092</v>
      </c>
      <c r="CB36" s="84">
        <f t="shared" si="20"/>
        <v>7655</v>
      </c>
      <c r="CC36" s="84">
        <f t="shared" si="21"/>
        <v>12433</v>
      </c>
      <c r="CD36" s="84">
        <f t="shared" si="22"/>
        <v>11212</v>
      </c>
      <c r="CE36" s="84">
        <f t="shared" si="23"/>
        <v>37792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69092</v>
      </c>
    </row>
    <row r="37" spans="1:87" s="8" customFormat="1" ht="12" customHeight="1">
      <c r="A37" s="80" t="s">
        <v>204</v>
      </c>
      <c r="B37" s="83" t="s">
        <v>381</v>
      </c>
      <c r="C37" s="80" t="s">
        <v>382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17421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1209</v>
      </c>
      <c r="S37" s="84">
        <v>18</v>
      </c>
      <c r="T37" s="84">
        <v>1191</v>
      </c>
      <c r="U37" s="84">
        <v>0</v>
      </c>
      <c r="V37" s="84">
        <v>0</v>
      </c>
      <c r="W37" s="84">
        <v>16212</v>
      </c>
      <c r="X37" s="84">
        <v>813</v>
      </c>
      <c r="Y37" s="84">
        <v>439</v>
      </c>
      <c r="Z37" s="84">
        <v>0</v>
      </c>
      <c r="AA37" s="84">
        <v>14960</v>
      </c>
      <c r="AB37" s="94">
        <f>組合分担金内訳!E37</f>
        <v>0</v>
      </c>
      <c r="AC37" s="84">
        <v>0</v>
      </c>
      <c r="AD37" s="84">
        <v>0</v>
      </c>
      <c r="AE37" s="84">
        <v>17421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17421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1209</v>
      </c>
      <c r="BW37" s="84">
        <f t="shared" si="15"/>
        <v>18</v>
      </c>
      <c r="BX37" s="84">
        <f t="shared" si="16"/>
        <v>1191</v>
      </c>
      <c r="BY37" s="84">
        <f t="shared" si="17"/>
        <v>0</v>
      </c>
      <c r="BZ37" s="84">
        <f t="shared" si="18"/>
        <v>0</v>
      </c>
      <c r="CA37" s="84">
        <f t="shared" si="19"/>
        <v>16212</v>
      </c>
      <c r="CB37" s="84">
        <f t="shared" si="20"/>
        <v>813</v>
      </c>
      <c r="CC37" s="84">
        <f t="shared" si="21"/>
        <v>439</v>
      </c>
      <c r="CD37" s="84">
        <f t="shared" si="22"/>
        <v>0</v>
      </c>
      <c r="CE37" s="84">
        <f t="shared" si="23"/>
        <v>14960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17421</v>
      </c>
    </row>
    <row r="38" spans="1:87" s="8" customFormat="1" ht="12" customHeight="1">
      <c r="A38" s="80" t="s">
        <v>210</v>
      </c>
      <c r="B38" s="83" t="s">
        <v>384</v>
      </c>
      <c r="C38" s="80" t="s">
        <v>386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391</v>
      </c>
      <c r="C39" s="80" t="s">
        <v>390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7058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7058</v>
      </c>
      <c r="X39" s="84">
        <v>567</v>
      </c>
      <c r="Y39" s="84">
        <v>5666</v>
      </c>
      <c r="Z39" s="84">
        <v>0</v>
      </c>
      <c r="AA39" s="84">
        <v>825</v>
      </c>
      <c r="AB39" s="94">
        <f>組合分担金内訳!E39</f>
        <v>0</v>
      </c>
      <c r="AC39" s="84">
        <v>0</v>
      </c>
      <c r="AD39" s="84">
        <v>103</v>
      </c>
      <c r="AE39" s="84">
        <v>7161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7058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7058</v>
      </c>
      <c r="CB39" s="84">
        <f t="shared" si="20"/>
        <v>567</v>
      </c>
      <c r="CC39" s="84">
        <f t="shared" si="21"/>
        <v>5666</v>
      </c>
      <c r="CD39" s="84">
        <f t="shared" si="22"/>
        <v>0</v>
      </c>
      <c r="CE39" s="84">
        <f t="shared" si="23"/>
        <v>825</v>
      </c>
      <c r="CF39" s="94">
        <f t="shared" si="24"/>
        <v>0</v>
      </c>
      <c r="CG39" s="84">
        <f t="shared" si="25"/>
        <v>0</v>
      </c>
      <c r="CH39" s="84">
        <f t="shared" si="26"/>
        <v>103</v>
      </c>
      <c r="CI39" s="84">
        <f t="shared" si="27"/>
        <v>7161</v>
      </c>
    </row>
    <row r="40" spans="1:87" s="8" customFormat="1" ht="12" customHeight="1">
      <c r="A40" s="80" t="s">
        <v>203</v>
      </c>
      <c r="B40" s="83" t="s">
        <v>395</v>
      </c>
      <c r="C40" s="80" t="s">
        <v>396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203</v>
      </c>
      <c r="B41" s="83" t="s">
        <v>400</v>
      </c>
      <c r="C41" s="80" t="s">
        <v>402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203</v>
      </c>
      <c r="B42" s="83" t="s">
        <v>405</v>
      </c>
      <c r="C42" s="80" t="s">
        <v>406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3251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3251</v>
      </c>
      <c r="X42" s="84">
        <v>517</v>
      </c>
      <c r="Y42" s="84">
        <v>0</v>
      </c>
      <c r="Z42" s="84">
        <v>1175</v>
      </c>
      <c r="AA42" s="84">
        <v>1559</v>
      </c>
      <c r="AB42" s="94">
        <f>組合分担金内訳!E42</f>
        <v>0</v>
      </c>
      <c r="AC42" s="84">
        <v>0</v>
      </c>
      <c r="AD42" s="84">
        <v>2</v>
      </c>
      <c r="AE42" s="84">
        <v>3253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3251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3251</v>
      </c>
      <c r="CB42" s="84">
        <f t="shared" si="20"/>
        <v>517</v>
      </c>
      <c r="CC42" s="84">
        <f t="shared" si="21"/>
        <v>0</v>
      </c>
      <c r="CD42" s="84">
        <f t="shared" si="22"/>
        <v>1175</v>
      </c>
      <c r="CE42" s="84">
        <f t="shared" si="23"/>
        <v>1559</v>
      </c>
      <c r="CF42" s="94">
        <f t="shared" si="24"/>
        <v>0</v>
      </c>
      <c r="CG42" s="84">
        <f t="shared" si="25"/>
        <v>0</v>
      </c>
      <c r="CH42" s="84">
        <f t="shared" si="26"/>
        <v>2</v>
      </c>
      <c r="CI42" s="84">
        <f t="shared" si="27"/>
        <v>3253</v>
      </c>
    </row>
    <row r="43" spans="1:87" s="8" customFormat="1" ht="12" customHeight="1">
      <c r="A43" s="80" t="s">
        <v>203</v>
      </c>
      <c r="B43" s="83" t="s">
        <v>412</v>
      </c>
      <c r="C43" s="80" t="s">
        <v>413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203</v>
      </c>
      <c r="B44" s="83" t="s">
        <v>418</v>
      </c>
      <c r="C44" s="80" t="s">
        <v>417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105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105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203</v>
      </c>
      <c r="B45" s="83" t="s">
        <v>421</v>
      </c>
      <c r="C45" s="80" t="s">
        <v>423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51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51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203</v>
      </c>
      <c r="B46" s="83" t="s">
        <v>427</v>
      </c>
      <c r="C46" s="80" t="s">
        <v>430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83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83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203</v>
      </c>
      <c r="B47" s="83" t="s">
        <v>433</v>
      </c>
      <c r="C47" s="80" t="s">
        <v>435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92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92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203</v>
      </c>
      <c r="B48" s="83" t="s">
        <v>443</v>
      </c>
      <c r="C48" s="80" t="s">
        <v>442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22670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22670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203</v>
      </c>
      <c r="B49" s="83" t="s">
        <v>445</v>
      </c>
      <c r="C49" s="80" t="s">
        <v>448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30430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30430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203</v>
      </c>
      <c r="B50" s="83" t="s">
        <v>452</v>
      </c>
      <c r="C50" s="80" t="s">
        <v>451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1576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1576</v>
      </c>
      <c r="X50" s="84">
        <v>1576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1576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1576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1576</v>
      </c>
      <c r="CB50" s="84">
        <f t="shared" si="20"/>
        <v>1576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1576</v>
      </c>
    </row>
    <row r="51" spans="1:87" s="8" customFormat="1" ht="12" customHeight="1">
      <c r="A51" s="80" t="s">
        <v>203</v>
      </c>
      <c r="B51" s="83" t="s">
        <v>455</v>
      </c>
      <c r="C51" s="80" t="s">
        <v>456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4171</v>
      </c>
      <c r="AE51" s="84">
        <v>4171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4171</v>
      </c>
      <c r="CI51" s="84">
        <f t="shared" si="27"/>
        <v>4171</v>
      </c>
    </row>
    <row r="52" spans="1:87" s="8" customFormat="1" ht="12" customHeight="1">
      <c r="A52" s="80" t="s">
        <v>203</v>
      </c>
      <c r="B52" s="83" t="s">
        <v>461</v>
      </c>
      <c r="C52" s="80" t="s">
        <v>460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2369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54</v>
      </c>
      <c r="S52" s="84">
        <v>0</v>
      </c>
      <c r="T52" s="84">
        <v>54</v>
      </c>
      <c r="U52" s="84">
        <v>0</v>
      </c>
      <c r="V52" s="84">
        <v>0</v>
      </c>
      <c r="W52" s="84">
        <v>2315</v>
      </c>
      <c r="X52" s="84">
        <v>0</v>
      </c>
      <c r="Y52" s="84">
        <v>2315</v>
      </c>
      <c r="Z52" s="84">
        <v>0</v>
      </c>
      <c r="AA52" s="84">
        <v>0</v>
      </c>
      <c r="AB52" s="94">
        <v>0</v>
      </c>
      <c r="AC52" s="84">
        <v>0</v>
      </c>
      <c r="AD52" s="84">
        <v>767</v>
      </c>
      <c r="AE52" s="84">
        <v>3136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2369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54</v>
      </c>
      <c r="BW52" s="84">
        <f t="shared" si="15"/>
        <v>0</v>
      </c>
      <c r="BX52" s="84">
        <f t="shared" si="16"/>
        <v>54</v>
      </c>
      <c r="BY52" s="84">
        <f t="shared" si="17"/>
        <v>0</v>
      </c>
      <c r="BZ52" s="84">
        <f t="shared" si="18"/>
        <v>0</v>
      </c>
      <c r="CA52" s="84">
        <f t="shared" si="19"/>
        <v>2315</v>
      </c>
      <c r="CB52" s="84">
        <f t="shared" si="20"/>
        <v>0</v>
      </c>
      <c r="CC52" s="84">
        <f t="shared" si="21"/>
        <v>2315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767</v>
      </c>
      <c r="CI52" s="84">
        <f t="shared" si="27"/>
        <v>3136</v>
      </c>
    </row>
    <row r="53" spans="1:87" s="8" customFormat="1" ht="12" customHeight="1">
      <c r="A53" s="80" t="s">
        <v>204</v>
      </c>
      <c r="B53" s="83" t="s">
        <v>465</v>
      </c>
      <c r="C53" s="80" t="s">
        <v>466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18336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13987</v>
      </c>
      <c r="S53" s="84">
        <v>0</v>
      </c>
      <c r="T53" s="84">
        <v>13987</v>
      </c>
      <c r="U53" s="84">
        <v>0</v>
      </c>
      <c r="V53" s="84">
        <v>0</v>
      </c>
      <c r="W53" s="84">
        <v>4349</v>
      </c>
      <c r="X53" s="84">
        <v>0</v>
      </c>
      <c r="Y53" s="84">
        <v>4349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18336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18336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13987</v>
      </c>
      <c r="BW53" s="84">
        <f t="shared" si="15"/>
        <v>0</v>
      </c>
      <c r="BX53" s="84">
        <f t="shared" si="16"/>
        <v>13987</v>
      </c>
      <c r="BY53" s="84">
        <f t="shared" si="17"/>
        <v>0</v>
      </c>
      <c r="BZ53" s="84">
        <f t="shared" si="18"/>
        <v>0</v>
      </c>
      <c r="CA53" s="84">
        <f t="shared" si="19"/>
        <v>4349</v>
      </c>
      <c r="CB53" s="84">
        <f t="shared" si="20"/>
        <v>0</v>
      </c>
      <c r="CC53" s="84">
        <f t="shared" si="21"/>
        <v>4349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18336</v>
      </c>
    </row>
    <row r="54" spans="1:87" s="8" customFormat="1" ht="12" customHeight="1">
      <c r="A54" s="80" t="s">
        <v>203</v>
      </c>
      <c r="B54" s="83" t="s">
        <v>468</v>
      </c>
      <c r="C54" s="80" t="s">
        <v>469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2326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2326</v>
      </c>
      <c r="S54" s="84">
        <v>0</v>
      </c>
      <c r="T54" s="84">
        <v>2326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2326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2326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2326</v>
      </c>
      <c r="BW54" s="84">
        <f t="shared" si="15"/>
        <v>0</v>
      </c>
      <c r="BX54" s="84">
        <f t="shared" si="16"/>
        <v>2326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2326</v>
      </c>
    </row>
    <row r="55" spans="1:87" s="8" customFormat="1" ht="12" customHeight="1">
      <c r="A55" s="80" t="s">
        <v>203</v>
      </c>
      <c r="B55" s="83" t="s">
        <v>472</v>
      </c>
      <c r="C55" s="80" t="s">
        <v>473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203</v>
      </c>
      <c r="B56" s="83" t="s">
        <v>477</v>
      </c>
      <c r="C56" s="80" t="s">
        <v>478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203</v>
      </c>
      <c r="B57" s="83" t="s">
        <v>483</v>
      </c>
      <c r="C57" s="80" t="s">
        <v>484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203</v>
      </c>
      <c r="B58" s="83" t="s">
        <v>486</v>
      </c>
      <c r="C58" s="80" t="s">
        <v>487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204</v>
      </c>
      <c r="B59" s="83" t="s">
        <v>493</v>
      </c>
      <c r="C59" s="80" t="s">
        <v>494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203</v>
      </c>
      <c r="B60" s="83" t="s">
        <v>495</v>
      </c>
      <c r="C60" s="80" t="s">
        <v>496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203</v>
      </c>
      <c r="B61" s="83" t="s">
        <v>499</v>
      </c>
      <c r="C61" s="80" t="s">
        <v>500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204</v>
      </c>
      <c r="B62" s="83" t="s">
        <v>503</v>
      </c>
      <c r="C62" s="80" t="s">
        <v>506</v>
      </c>
      <c r="D62" s="84">
        <v>14740</v>
      </c>
      <c r="E62" s="84">
        <v>14740</v>
      </c>
      <c r="F62" s="84">
        <v>0</v>
      </c>
      <c r="G62" s="84">
        <v>14740</v>
      </c>
      <c r="H62" s="84">
        <v>0</v>
      </c>
      <c r="I62" s="84">
        <v>0</v>
      </c>
      <c r="J62" s="84">
        <v>0</v>
      </c>
      <c r="K62" s="94">
        <v>0</v>
      </c>
      <c r="L62" s="84">
        <v>279044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438</v>
      </c>
      <c r="S62" s="84">
        <v>0</v>
      </c>
      <c r="T62" s="84">
        <v>438</v>
      </c>
      <c r="U62" s="84">
        <v>0</v>
      </c>
      <c r="V62" s="84">
        <v>0</v>
      </c>
      <c r="W62" s="84">
        <v>278606</v>
      </c>
      <c r="X62" s="84">
        <v>0</v>
      </c>
      <c r="Y62" s="84">
        <v>278528</v>
      </c>
      <c r="Z62" s="84">
        <v>0</v>
      </c>
      <c r="AA62" s="84">
        <v>78</v>
      </c>
      <c r="AB62" s="94">
        <v>0</v>
      </c>
      <c r="AC62" s="84">
        <v>0</v>
      </c>
      <c r="AD62" s="84">
        <v>0</v>
      </c>
      <c r="AE62" s="84">
        <v>293784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14740</v>
      </c>
      <c r="BI62" s="84">
        <f t="shared" si="1"/>
        <v>14740</v>
      </c>
      <c r="BJ62" s="84">
        <f t="shared" si="2"/>
        <v>0</v>
      </c>
      <c r="BK62" s="84">
        <f t="shared" si="3"/>
        <v>14740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279044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438</v>
      </c>
      <c r="BW62" s="84">
        <f t="shared" si="15"/>
        <v>0</v>
      </c>
      <c r="BX62" s="84">
        <f t="shared" si="16"/>
        <v>438</v>
      </c>
      <c r="BY62" s="84">
        <f t="shared" si="17"/>
        <v>0</v>
      </c>
      <c r="BZ62" s="84">
        <f t="shared" si="18"/>
        <v>0</v>
      </c>
      <c r="CA62" s="84">
        <f t="shared" si="19"/>
        <v>278606</v>
      </c>
      <c r="CB62" s="84">
        <f t="shared" si="20"/>
        <v>0</v>
      </c>
      <c r="CC62" s="84">
        <f t="shared" si="21"/>
        <v>278528</v>
      </c>
      <c r="CD62" s="84">
        <f t="shared" si="22"/>
        <v>0</v>
      </c>
      <c r="CE62" s="84">
        <f t="shared" si="23"/>
        <v>78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293784</v>
      </c>
    </row>
    <row r="63" spans="1:87" s="8" customFormat="1" ht="12" customHeight="1">
      <c r="A63" s="80" t="s">
        <v>204</v>
      </c>
      <c r="B63" s="83" t="s">
        <v>511</v>
      </c>
      <c r="C63" s="80" t="s">
        <v>512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204</v>
      </c>
      <c r="B64" s="83" t="s">
        <v>518</v>
      </c>
      <c r="C64" s="80" t="s">
        <v>520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5:CI995">
    <cfRule type="expression" dxfId="618" priority="61" stopIfTrue="1">
      <formula>$A65&lt;&gt;""</formula>
    </cfRule>
  </conditionalFormatting>
  <conditionalFormatting sqref="A64:CI64">
    <cfRule type="expression" dxfId="617" priority="2" stopIfTrue="1">
      <formula>$A64&lt;&gt;""</formula>
    </cfRule>
  </conditionalFormatting>
  <conditionalFormatting sqref="A8:CI8">
    <cfRule type="expression" dxfId="616" priority="59" stopIfTrue="1">
      <formula>$A8&lt;&gt;""</formula>
    </cfRule>
  </conditionalFormatting>
  <conditionalFormatting sqref="A9:CI9">
    <cfRule type="expression" dxfId="615" priority="58" stopIfTrue="1">
      <formula>$A9&lt;&gt;""</formula>
    </cfRule>
  </conditionalFormatting>
  <conditionalFormatting sqref="A10:CI10">
    <cfRule type="expression" dxfId="614" priority="57" stopIfTrue="1">
      <formula>$A10&lt;&gt;""</formula>
    </cfRule>
  </conditionalFormatting>
  <conditionalFormatting sqref="A11:CI11">
    <cfRule type="expression" dxfId="613" priority="56" stopIfTrue="1">
      <formula>$A11&lt;&gt;""</formula>
    </cfRule>
  </conditionalFormatting>
  <conditionalFormatting sqref="A12:CI12">
    <cfRule type="expression" dxfId="612" priority="55" stopIfTrue="1">
      <formula>$A12&lt;&gt;""</formula>
    </cfRule>
  </conditionalFormatting>
  <conditionalFormatting sqref="A13:CI13">
    <cfRule type="expression" dxfId="611" priority="54" stopIfTrue="1">
      <formula>$A13&lt;&gt;""</formula>
    </cfRule>
  </conditionalFormatting>
  <conditionalFormatting sqref="A14:CI14">
    <cfRule type="expression" dxfId="610" priority="53" stopIfTrue="1">
      <formula>$A14&lt;&gt;""</formula>
    </cfRule>
  </conditionalFormatting>
  <conditionalFormatting sqref="A15:CI15">
    <cfRule type="expression" dxfId="609" priority="52" stopIfTrue="1">
      <formula>$A15&lt;&gt;""</formula>
    </cfRule>
  </conditionalFormatting>
  <conditionalFormatting sqref="A16:CI16">
    <cfRule type="expression" dxfId="608" priority="51" stopIfTrue="1">
      <formula>$A16&lt;&gt;""</formula>
    </cfRule>
  </conditionalFormatting>
  <conditionalFormatting sqref="A17:CI17">
    <cfRule type="expression" dxfId="607" priority="50" stopIfTrue="1">
      <formula>$A17&lt;&gt;""</formula>
    </cfRule>
  </conditionalFormatting>
  <conditionalFormatting sqref="A18:CI18">
    <cfRule type="expression" dxfId="606" priority="49" stopIfTrue="1">
      <formula>$A18&lt;&gt;""</formula>
    </cfRule>
  </conditionalFormatting>
  <conditionalFormatting sqref="A19:CI19">
    <cfRule type="expression" dxfId="605" priority="48" stopIfTrue="1">
      <formula>$A19&lt;&gt;""</formula>
    </cfRule>
  </conditionalFormatting>
  <conditionalFormatting sqref="A20:CI20">
    <cfRule type="expression" dxfId="604" priority="47" stopIfTrue="1">
      <formula>$A20&lt;&gt;""</formula>
    </cfRule>
  </conditionalFormatting>
  <conditionalFormatting sqref="A21:CI21">
    <cfRule type="expression" dxfId="603" priority="46" stopIfTrue="1">
      <formula>$A21&lt;&gt;""</formula>
    </cfRule>
  </conditionalFormatting>
  <conditionalFormatting sqref="A22:CI22">
    <cfRule type="expression" dxfId="602" priority="45" stopIfTrue="1">
      <formula>$A22&lt;&gt;""</formula>
    </cfRule>
  </conditionalFormatting>
  <conditionalFormatting sqref="A23:CI23">
    <cfRule type="expression" dxfId="601" priority="44" stopIfTrue="1">
      <formula>$A23&lt;&gt;""</formula>
    </cfRule>
  </conditionalFormatting>
  <conditionalFormatting sqref="A24:CI24">
    <cfRule type="expression" dxfId="600" priority="43" stopIfTrue="1">
      <formula>$A24&lt;&gt;""</formula>
    </cfRule>
  </conditionalFormatting>
  <conditionalFormatting sqref="A25:CI25">
    <cfRule type="expression" dxfId="599" priority="42" stopIfTrue="1">
      <formula>$A25&lt;&gt;""</formula>
    </cfRule>
  </conditionalFormatting>
  <conditionalFormatting sqref="A26:CI26">
    <cfRule type="expression" dxfId="598" priority="41" stopIfTrue="1">
      <formula>$A26&lt;&gt;""</formula>
    </cfRule>
  </conditionalFormatting>
  <conditionalFormatting sqref="A27:CI27">
    <cfRule type="expression" dxfId="597" priority="40" stopIfTrue="1">
      <formula>$A27&lt;&gt;""</formula>
    </cfRule>
  </conditionalFormatting>
  <conditionalFormatting sqref="A28:CI28">
    <cfRule type="expression" dxfId="596" priority="39" stopIfTrue="1">
      <formula>$A28&lt;&gt;""</formula>
    </cfRule>
  </conditionalFormatting>
  <conditionalFormatting sqref="A29:CI29">
    <cfRule type="expression" dxfId="595" priority="38" stopIfTrue="1">
      <formula>$A29&lt;&gt;""</formula>
    </cfRule>
  </conditionalFormatting>
  <conditionalFormatting sqref="A30:CI30">
    <cfRule type="expression" dxfId="594" priority="37" stopIfTrue="1">
      <formula>$A30&lt;&gt;""</formula>
    </cfRule>
  </conditionalFormatting>
  <conditionalFormatting sqref="A31:CI31">
    <cfRule type="expression" dxfId="593" priority="36" stopIfTrue="1">
      <formula>$A31&lt;&gt;""</formula>
    </cfRule>
  </conditionalFormatting>
  <conditionalFormatting sqref="A32:CI32">
    <cfRule type="expression" dxfId="592" priority="35" stopIfTrue="1">
      <formula>$A32&lt;&gt;""</formula>
    </cfRule>
  </conditionalFormatting>
  <conditionalFormatting sqref="A33:CI33">
    <cfRule type="expression" dxfId="591" priority="34" stopIfTrue="1">
      <formula>$A33&lt;&gt;""</formula>
    </cfRule>
  </conditionalFormatting>
  <conditionalFormatting sqref="A34:CI34">
    <cfRule type="expression" dxfId="590" priority="33" stopIfTrue="1">
      <formula>$A34&lt;&gt;""</formula>
    </cfRule>
  </conditionalFormatting>
  <conditionalFormatting sqref="A35:CI35">
    <cfRule type="expression" dxfId="589" priority="32" stopIfTrue="1">
      <formula>$A35&lt;&gt;""</formula>
    </cfRule>
  </conditionalFormatting>
  <conditionalFormatting sqref="A36:CI36">
    <cfRule type="expression" dxfId="588" priority="31" stopIfTrue="1">
      <formula>$A36&lt;&gt;""</formula>
    </cfRule>
  </conditionalFormatting>
  <conditionalFormatting sqref="A37:CI37">
    <cfRule type="expression" dxfId="587" priority="30" stopIfTrue="1">
      <formula>$A37&lt;&gt;""</formula>
    </cfRule>
  </conditionalFormatting>
  <conditionalFormatting sqref="A38:CI38">
    <cfRule type="expression" dxfId="586" priority="29" stopIfTrue="1">
      <formula>$A38&lt;&gt;""</formula>
    </cfRule>
  </conditionalFormatting>
  <conditionalFormatting sqref="A39:CI39">
    <cfRule type="expression" dxfId="585" priority="28" stopIfTrue="1">
      <formula>$A39&lt;&gt;""</formula>
    </cfRule>
  </conditionalFormatting>
  <conditionalFormatting sqref="A40:CI40">
    <cfRule type="expression" dxfId="584" priority="27" stopIfTrue="1">
      <formula>$A40&lt;&gt;""</formula>
    </cfRule>
  </conditionalFormatting>
  <conditionalFormatting sqref="A41:CI41">
    <cfRule type="expression" dxfId="583" priority="26" stopIfTrue="1">
      <formula>$A41&lt;&gt;""</formula>
    </cfRule>
  </conditionalFormatting>
  <conditionalFormatting sqref="A42:CI42">
    <cfRule type="expression" dxfId="582" priority="25" stopIfTrue="1">
      <formula>$A42&lt;&gt;""</formula>
    </cfRule>
  </conditionalFormatting>
  <conditionalFormatting sqref="A43:CI43">
    <cfRule type="expression" dxfId="581" priority="24" stopIfTrue="1">
      <formula>$A43&lt;&gt;""</formula>
    </cfRule>
  </conditionalFormatting>
  <conditionalFormatting sqref="A44:CI44">
    <cfRule type="expression" dxfId="580" priority="23" stopIfTrue="1">
      <formula>$A44&lt;&gt;""</formula>
    </cfRule>
  </conditionalFormatting>
  <conditionalFormatting sqref="A45:CI45">
    <cfRule type="expression" dxfId="579" priority="22" stopIfTrue="1">
      <formula>$A45&lt;&gt;""</formula>
    </cfRule>
  </conditionalFormatting>
  <conditionalFormatting sqref="A46:CI46">
    <cfRule type="expression" dxfId="578" priority="21" stopIfTrue="1">
      <formula>$A46&lt;&gt;""</formula>
    </cfRule>
  </conditionalFormatting>
  <conditionalFormatting sqref="A47:CI47">
    <cfRule type="expression" dxfId="577" priority="20" stopIfTrue="1">
      <formula>$A47&lt;&gt;""</formula>
    </cfRule>
  </conditionalFormatting>
  <conditionalFormatting sqref="A48:CI48">
    <cfRule type="expression" dxfId="576" priority="19" stopIfTrue="1">
      <formula>$A48&lt;&gt;""</formula>
    </cfRule>
  </conditionalFormatting>
  <conditionalFormatting sqref="A49:CI49">
    <cfRule type="expression" dxfId="575" priority="18" stopIfTrue="1">
      <formula>$A49&lt;&gt;""</formula>
    </cfRule>
  </conditionalFormatting>
  <conditionalFormatting sqref="A50:CI50">
    <cfRule type="expression" dxfId="574" priority="17" stopIfTrue="1">
      <formula>$A50&lt;&gt;""</formula>
    </cfRule>
  </conditionalFormatting>
  <conditionalFormatting sqref="A51:CI51">
    <cfRule type="expression" dxfId="573" priority="16" stopIfTrue="1">
      <formula>$A51&lt;&gt;""</formula>
    </cfRule>
  </conditionalFormatting>
  <conditionalFormatting sqref="A7:CI7">
    <cfRule type="expression" dxfId="572" priority="1" stopIfTrue="1">
      <formula>$A7&lt;&gt;""</formula>
    </cfRule>
  </conditionalFormatting>
  <conditionalFormatting sqref="A52:CI52">
    <cfRule type="expression" dxfId="571" priority="14" stopIfTrue="1">
      <formula>$A52&lt;&gt;""</formula>
    </cfRule>
  </conditionalFormatting>
  <conditionalFormatting sqref="A53:CI53">
    <cfRule type="expression" dxfId="570" priority="13" stopIfTrue="1">
      <formula>$A53&lt;&gt;""</formula>
    </cfRule>
  </conditionalFormatting>
  <conditionalFormatting sqref="A54:CI54">
    <cfRule type="expression" dxfId="569" priority="12" stopIfTrue="1">
      <formula>$A54&lt;&gt;""</formula>
    </cfRule>
  </conditionalFormatting>
  <conditionalFormatting sqref="A55:CI55">
    <cfRule type="expression" dxfId="568" priority="11" stopIfTrue="1">
      <formula>$A55&lt;&gt;""</formula>
    </cfRule>
  </conditionalFormatting>
  <conditionalFormatting sqref="A56:CI56">
    <cfRule type="expression" dxfId="567" priority="10" stopIfTrue="1">
      <formula>$A56&lt;&gt;""</formula>
    </cfRule>
  </conditionalFormatting>
  <conditionalFormatting sqref="A57:CI57">
    <cfRule type="expression" dxfId="566" priority="9" stopIfTrue="1">
      <formula>$A57&lt;&gt;""</formula>
    </cfRule>
  </conditionalFormatting>
  <conditionalFormatting sqref="A58:CI58">
    <cfRule type="expression" dxfId="565" priority="8" stopIfTrue="1">
      <formula>$A58&lt;&gt;""</formula>
    </cfRule>
  </conditionalFormatting>
  <conditionalFormatting sqref="A59:CI59">
    <cfRule type="expression" dxfId="564" priority="7" stopIfTrue="1">
      <formula>$A59&lt;&gt;""</formula>
    </cfRule>
  </conditionalFormatting>
  <conditionalFormatting sqref="A60:CI60">
    <cfRule type="expression" dxfId="563" priority="6" stopIfTrue="1">
      <formula>$A60&lt;&gt;""</formula>
    </cfRule>
  </conditionalFormatting>
  <conditionalFormatting sqref="A61:CI61">
    <cfRule type="expression" dxfId="562" priority="5" stopIfTrue="1">
      <formula>$A61&lt;&gt;""</formula>
    </cfRule>
  </conditionalFormatting>
  <conditionalFormatting sqref="A62:CI62">
    <cfRule type="expression" dxfId="561" priority="4" stopIfTrue="1">
      <formula>$A62&lt;&gt;""</formula>
    </cfRule>
  </conditionalFormatting>
  <conditionalFormatting sqref="A63:CI63">
    <cfRule type="expression" dxfId="560" priority="3" stopIfTrue="1">
      <formula>$A63&lt;&gt;""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63" man="1"/>
    <brk id="67" min="1" max="6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524</v>
      </c>
      <c r="C7" s="78" t="s">
        <v>192</v>
      </c>
      <c r="D7" s="101">
        <f>SUM($D$8:$D$51)</f>
        <v>7370</v>
      </c>
      <c r="E7" s="101">
        <f>SUM($E$8:$E$51)</f>
        <v>139332</v>
      </c>
      <c r="F7" s="101">
        <f>SUM($F$8:$F$51)</f>
        <v>146702</v>
      </c>
      <c r="G7" s="101">
        <f>SUM($G$8:$G$51)</f>
        <v>0</v>
      </c>
      <c r="H7" s="101">
        <f>SUM($H$8:$H$51)</f>
        <v>0</v>
      </c>
      <c r="I7" s="101">
        <f>SUM($I$8:$I$51)</f>
        <v>0</v>
      </c>
      <c r="J7" s="101">
        <f>COUNTIF($J$8:$J$51,"&lt;&gt;") - COUNTIF($J$8:$J$51,"&lt; &gt;")</f>
        <v>7</v>
      </c>
      <c r="K7" s="101">
        <f>COUNTIF($K$8:$K$51,"&lt;&gt;") - COUNTIF($K$8:$K$51,"&lt; &gt;")</f>
        <v>7</v>
      </c>
      <c r="L7" s="101">
        <f>SUM($L$8:$L$51)</f>
        <v>7370</v>
      </c>
      <c r="M7" s="101">
        <f>SUM($M$8:$M$51)</f>
        <v>139332</v>
      </c>
      <c r="N7" s="101">
        <f>SUM($N$8:$N$51)</f>
        <v>146702</v>
      </c>
      <c r="O7" s="101">
        <f>SUM($O$8:$O$51)</f>
        <v>0</v>
      </c>
      <c r="P7" s="101">
        <f>SUM($P$8:$P$51)</f>
        <v>0</v>
      </c>
      <c r="Q7" s="101">
        <f>SUM($Q$8:$Q$51)</f>
        <v>0</v>
      </c>
      <c r="R7" s="101">
        <f>COUNTIF($R$8:$R$51,"&lt;&gt;") - COUNTIF($R$8:$R$51,"&lt; &gt;")</f>
        <v>0</v>
      </c>
      <c r="S7" s="101">
        <f>COUNTIF($S$8:$S$51,"&lt;&gt;") - COUNTIF($S$8:$S$51,"&lt; &gt;")</f>
        <v>0</v>
      </c>
      <c r="T7" s="101">
        <f>SUM($T$8:$T$51)</f>
        <v>0</v>
      </c>
      <c r="U7" s="101">
        <f>SUM($U$8:$U$51)</f>
        <v>0</v>
      </c>
      <c r="V7" s="101">
        <f>SUM($V$8:$V$51)</f>
        <v>0</v>
      </c>
      <c r="W7" s="101">
        <f>SUM($W$8:$W$51)</f>
        <v>0</v>
      </c>
      <c r="X7" s="101">
        <f>SUM($X$8:$X$51)</f>
        <v>0</v>
      </c>
      <c r="Y7" s="101">
        <f>SUM($Y$8:$Y$51)</f>
        <v>0</v>
      </c>
      <c r="Z7" s="101">
        <f>COUNTIF($Z$8:$Z$51,"&lt;&gt;") - COUNTIF($Z$8:$Z$51,"&lt; &gt;")</f>
        <v>0</v>
      </c>
      <c r="AA7" s="101">
        <f>COUNTIF($AA$8:$AA$51,"&lt;&gt;") - COUNTIF($AA$8:$AA$51,"&lt; &gt;")</f>
        <v>0</v>
      </c>
      <c r="AB7" s="101">
        <f>SUM($AB$8:$AB$51)</f>
        <v>0</v>
      </c>
      <c r="AC7" s="101">
        <f>SUM($AC$8:$AC$51)</f>
        <v>0</v>
      </c>
      <c r="AD7" s="101">
        <f>SUM($AD$8:$AD$51)</f>
        <v>0</v>
      </c>
      <c r="AE7" s="101">
        <f>SUM($AE$8:$AE$51)</f>
        <v>0</v>
      </c>
      <c r="AF7" s="101">
        <f>SUM($AF$8:$AF$51)</f>
        <v>0</v>
      </c>
      <c r="AG7" s="101">
        <f>SUM($AG$8:$AG$51)</f>
        <v>0</v>
      </c>
      <c r="AH7" s="101">
        <f>COUNTIF($AH$8:$AH$51,"&lt;&gt;") - COUNTIF($AH$8:$AH$51,"&lt; &gt;")</f>
        <v>0</v>
      </c>
      <c r="AI7" s="101">
        <f>COUNTIF($AI$8:$AI$51,"&lt;&gt;") - COUNTIF($AI$8:$AI$51,"&lt; &gt;")</f>
        <v>0</v>
      </c>
      <c r="AJ7" s="101">
        <f>SUM($AJ$8:$AJ$51)</f>
        <v>0</v>
      </c>
      <c r="AK7" s="101">
        <f>SUM($AK$8:$AK$51)</f>
        <v>0</v>
      </c>
      <c r="AL7" s="101">
        <f>SUM($AL$8:$AL$51)</f>
        <v>0</v>
      </c>
      <c r="AM7" s="101">
        <f>SUM($AM$8:$AM$51)</f>
        <v>0</v>
      </c>
      <c r="AN7" s="101">
        <f>SUM($AN$8:$AN$51)</f>
        <v>0</v>
      </c>
      <c r="AO7" s="101">
        <f>SUM($AO$8:$AO$51)</f>
        <v>0</v>
      </c>
      <c r="AP7" s="101">
        <f>COUNTIF($AP$8:$AP$51,"&lt;&gt;") - COUNTIF($AP$8:$AP$51,"&lt; &gt;")</f>
        <v>0</v>
      </c>
      <c r="AQ7" s="101">
        <f>COUNTIF($AQ$8:$AQ$51,"&lt;&gt;") - COUNTIF($AQ$8:$AQ$51,"&lt; &gt;")</f>
        <v>0</v>
      </c>
      <c r="AR7" s="101">
        <f>SUM($AR$8:$AR$51)</f>
        <v>0</v>
      </c>
      <c r="AS7" s="101">
        <f>SUM($AS$8:$AS$51)</f>
        <v>0</v>
      </c>
      <c r="AT7" s="101">
        <f>SUM($AT$8:$AT$51)</f>
        <v>0</v>
      </c>
      <c r="AU7" s="101">
        <f>SUM($AU$8:$AU$51)</f>
        <v>0</v>
      </c>
      <c r="AV7" s="101">
        <f>SUM($AV$8:$AV$51)</f>
        <v>0</v>
      </c>
      <c r="AW7" s="101">
        <f>SUM($AW$8:$AW$51)</f>
        <v>0</v>
      </c>
      <c r="AX7" s="101">
        <f>COUNTIF($AX$8:$AX$51,"&lt;&gt;") - COUNTIF($AX$8:$AX$51,"&lt; &gt;")</f>
        <v>0</v>
      </c>
      <c r="AY7" s="101">
        <f>COUNTIF($AY$8:$AY$51,"&lt;&gt;") - COUNTIF($AY$8:$AY$51,"&lt; &gt;")</f>
        <v>0</v>
      </c>
      <c r="AZ7" s="101">
        <f>SUM($AZ$8:$AZ$51)</f>
        <v>0</v>
      </c>
      <c r="BA7" s="101">
        <f>SUM($BA$8:$BA$51)</f>
        <v>0</v>
      </c>
      <c r="BB7" s="101">
        <f>SUM($BB$8:$BB$51)</f>
        <v>0</v>
      </c>
      <c r="BC7" s="101">
        <f>SUM($BC$8:$BC$51)</f>
        <v>0</v>
      </c>
      <c r="BD7" s="101">
        <f>SUM($BD$8:$BD$51)</f>
        <v>0</v>
      </c>
      <c r="BE7" s="101">
        <f>SUM($BE$8:$BE$51)</f>
        <v>0</v>
      </c>
    </row>
    <row r="8" spans="1:57" s="8" customFormat="1" ht="12" customHeight="1">
      <c r="A8" s="80" t="s">
        <v>210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223</v>
      </c>
      <c r="C10" s="80" t="s">
        <v>224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225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235</v>
      </c>
      <c r="B12" s="83" t="s">
        <v>236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239</v>
      </c>
      <c r="C13" s="80" t="s">
        <v>245</v>
      </c>
      <c r="D13" s="81">
        <f>SUM(L13,T13,AB13,AJ13,AR13,AZ13)</f>
        <v>7370</v>
      </c>
      <c r="E13" s="81">
        <f>SUM(M13,U13,AC13,AK13,AS13,BA13)</f>
        <v>85901</v>
      </c>
      <c r="F13" s="81">
        <f>SUM(D13:E13)</f>
        <v>93271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246</v>
      </c>
      <c r="K13" s="82" t="s">
        <v>247</v>
      </c>
      <c r="L13" s="81">
        <v>7370</v>
      </c>
      <c r="M13" s="81">
        <v>85901</v>
      </c>
      <c r="N13" s="81">
        <f>SUM(L13,+M13)</f>
        <v>93271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252</v>
      </c>
      <c r="C14" s="80" t="s">
        <v>249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208</v>
      </c>
      <c r="B15" s="83" t="s">
        <v>259</v>
      </c>
      <c r="C15" s="80" t="s">
        <v>260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265</v>
      </c>
      <c r="C16" s="80" t="s">
        <v>262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273</v>
      </c>
      <c r="C17" s="80" t="s">
        <v>274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235</v>
      </c>
      <c r="B18" s="83" t="s">
        <v>279</v>
      </c>
      <c r="C18" s="80" t="s">
        <v>280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218</v>
      </c>
      <c r="B19" s="83" t="s">
        <v>284</v>
      </c>
      <c r="C19" s="80" t="s">
        <v>286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290</v>
      </c>
      <c r="C20" s="80" t="s">
        <v>291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295</v>
      </c>
      <c r="C21" s="80" t="s">
        <v>296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270</v>
      </c>
      <c r="B22" s="83" t="s">
        <v>302</v>
      </c>
      <c r="C22" s="80" t="s">
        <v>303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304</v>
      </c>
      <c r="C23" s="80" t="s">
        <v>309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208</v>
      </c>
      <c r="B24" s="83" t="s">
        <v>314</v>
      </c>
      <c r="C24" s="80" t="s">
        <v>315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270</v>
      </c>
      <c r="B25" s="83" t="s">
        <v>316</v>
      </c>
      <c r="C25" s="80" t="s">
        <v>319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218</v>
      </c>
      <c r="B26" s="83" t="s">
        <v>326</v>
      </c>
      <c r="C26" s="80" t="s">
        <v>327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218</v>
      </c>
      <c r="B27" s="83" t="s">
        <v>333</v>
      </c>
      <c r="C27" s="80" t="s">
        <v>334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335</v>
      </c>
      <c r="C28" s="80" t="s">
        <v>340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218</v>
      </c>
      <c r="B29" s="83" t="s">
        <v>347</v>
      </c>
      <c r="C29" s="80" t="s">
        <v>348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352</v>
      </c>
      <c r="C30" s="80" t="s">
        <v>350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355</v>
      </c>
      <c r="C31" s="80" t="s">
        <v>356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270</v>
      </c>
      <c r="B32" s="83" t="s">
        <v>360</v>
      </c>
      <c r="C32" s="80" t="s">
        <v>362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367</v>
      </c>
      <c r="B33" s="83" t="s">
        <v>363</v>
      </c>
      <c r="C33" s="80" t="s">
        <v>364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371</v>
      </c>
      <c r="C34" s="80" t="s">
        <v>372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218</v>
      </c>
      <c r="B35" s="83" t="s">
        <v>373</v>
      </c>
      <c r="C35" s="80" t="s">
        <v>374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379</v>
      </c>
      <c r="C36" s="80" t="s">
        <v>380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381</v>
      </c>
      <c r="C37" s="80" t="s">
        <v>383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387</v>
      </c>
      <c r="C38" s="80" t="s">
        <v>388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391</v>
      </c>
      <c r="C39" s="80" t="s">
        <v>392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397</v>
      </c>
      <c r="B40" s="83" t="s">
        <v>398</v>
      </c>
      <c r="C40" s="80" t="s">
        <v>399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403</v>
      </c>
      <c r="C41" s="80" t="s">
        <v>404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407</v>
      </c>
      <c r="C42" s="80" t="s">
        <v>408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412</v>
      </c>
      <c r="C43" s="80" t="s">
        <v>413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415</v>
      </c>
      <c r="C44" s="80" t="s">
        <v>419</v>
      </c>
      <c r="D44" s="81">
        <f>SUM(L44,T44,AB44,AJ44,AR44,AZ44)</f>
        <v>0</v>
      </c>
      <c r="E44" s="81">
        <f>SUM(M44,U44,AC44,AK44,AS44,BA44)</f>
        <v>105</v>
      </c>
      <c r="F44" s="81">
        <f>SUM(D44:E44)</f>
        <v>105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246</v>
      </c>
      <c r="K44" s="82" t="s">
        <v>247</v>
      </c>
      <c r="L44" s="81">
        <v>0</v>
      </c>
      <c r="M44" s="81">
        <v>105</v>
      </c>
      <c r="N44" s="81">
        <f>SUM(L44,+M44)</f>
        <v>105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425</v>
      </c>
      <c r="C45" s="80" t="s">
        <v>424</v>
      </c>
      <c r="D45" s="81">
        <f>SUM(L45,T45,AB45,AJ45,AR45,AZ45)</f>
        <v>0</v>
      </c>
      <c r="E45" s="81">
        <f>SUM(M45,U45,AC45,AK45,AS45,BA45)</f>
        <v>51</v>
      </c>
      <c r="F45" s="81">
        <f>SUM(D45:E45)</f>
        <v>51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246</v>
      </c>
      <c r="K45" s="82" t="s">
        <v>247</v>
      </c>
      <c r="L45" s="81">
        <v>0</v>
      </c>
      <c r="M45" s="81">
        <v>51</v>
      </c>
      <c r="N45" s="81">
        <f>SUM(L45,+M45)</f>
        <v>51</v>
      </c>
      <c r="O45" s="81">
        <v>0</v>
      </c>
      <c r="P45" s="81">
        <v>0</v>
      </c>
      <c r="Q45" s="81">
        <f>SUM(O45,+P45)</f>
        <v>0</v>
      </c>
      <c r="R45" s="82" t="s">
        <v>202</v>
      </c>
      <c r="S45" s="82" t="s">
        <v>202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202</v>
      </c>
      <c r="AA45" s="82" t="s">
        <v>202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202</v>
      </c>
      <c r="AI45" s="82" t="s">
        <v>202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202</v>
      </c>
      <c r="AQ45" s="82" t="s">
        <v>202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202</v>
      </c>
      <c r="AY45" s="82" t="s">
        <v>202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431</v>
      </c>
      <c r="C46" s="80" t="s">
        <v>430</v>
      </c>
      <c r="D46" s="81">
        <f>SUM(L46,T46,AB46,AJ46,AR46,AZ46)</f>
        <v>0</v>
      </c>
      <c r="E46" s="81">
        <f>SUM(M46,U46,AC46,AK46,AS46,BA46)</f>
        <v>83</v>
      </c>
      <c r="F46" s="81">
        <f>SUM(D46:E46)</f>
        <v>83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246</v>
      </c>
      <c r="K46" s="82" t="s">
        <v>247</v>
      </c>
      <c r="L46" s="81">
        <v>0</v>
      </c>
      <c r="M46" s="81">
        <v>83</v>
      </c>
      <c r="N46" s="81">
        <f>SUM(L46,+M46)</f>
        <v>83</v>
      </c>
      <c r="O46" s="81">
        <v>0</v>
      </c>
      <c r="P46" s="81">
        <v>0</v>
      </c>
      <c r="Q46" s="81">
        <f>SUM(O46,+P46)</f>
        <v>0</v>
      </c>
      <c r="R46" s="82" t="s">
        <v>202</v>
      </c>
      <c r="S46" s="82" t="s">
        <v>202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202</v>
      </c>
      <c r="AA46" s="82" t="s">
        <v>202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202</v>
      </c>
      <c r="AI46" s="82" t="s">
        <v>202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202</v>
      </c>
      <c r="AQ46" s="82" t="s">
        <v>202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202</v>
      </c>
      <c r="AY46" s="82" t="s">
        <v>202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436</v>
      </c>
      <c r="C47" s="80" t="s">
        <v>437</v>
      </c>
      <c r="D47" s="81">
        <f>SUM(L47,T47,AB47,AJ47,AR47,AZ47)</f>
        <v>0</v>
      </c>
      <c r="E47" s="81">
        <f>SUM(M47,U47,AC47,AK47,AS47,BA47)</f>
        <v>92</v>
      </c>
      <c r="F47" s="81">
        <f>SUM(D47:E47)</f>
        <v>92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246</v>
      </c>
      <c r="K47" s="82" t="s">
        <v>247</v>
      </c>
      <c r="L47" s="81">
        <v>0</v>
      </c>
      <c r="M47" s="81">
        <v>92</v>
      </c>
      <c r="N47" s="81">
        <f>SUM(L47,+M47)</f>
        <v>92</v>
      </c>
      <c r="O47" s="81">
        <v>0</v>
      </c>
      <c r="P47" s="81">
        <v>0</v>
      </c>
      <c r="Q47" s="81">
        <f>SUM(O47,+P47)</f>
        <v>0</v>
      </c>
      <c r="R47" s="82" t="s">
        <v>202</v>
      </c>
      <c r="S47" s="82" t="s">
        <v>202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202</v>
      </c>
      <c r="AA47" s="82" t="s">
        <v>202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202</v>
      </c>
      <c r="AI47" s="82" t="s">
        <v>202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202</v>
      </c>
      <c r="AQ47" s="82" t="s">
        <v>202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202</v>
      </c>
      <c r="AY47" s="82" t="s">
        <v>202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443</v>
      </c>
      <c r="C48" s="80" t="s">
        <v>441</v>
      </c>
      <c r="D48" s="81">
        <f>SUM(L48,T48,AB48,AJ48,AR48,AZ48)</f>
        <v>0</v>
      </c>
      <c r="E48" s="81">
        <f>SUM(M48,U48,AC48,AK48,AS48,BA48)</f>
        <v>22670</v>
      </c>
      <c r="F48" s="81">
        <f>SUM(D48:E48)</f>
        <v>22670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246</v>
      </c>
      <c r="K48" s="82" t="s">
        <v>247</v>
      </c>
      <c r="L48" s="81">
        <v>0</v>
      </c>
      <c r="M48" s="81">
        <v>22670</v>
      </c>
      <c r="N48" s="81">
        <f>SUM(L48,+M48)</f>
        <v>22670</v>
      </c>
      <c r="O48" s="81">
        <v>0</v>
      </c>
      <c r="P48" s="81">
        <v>0</v>
      </c>
      <c r="Q48" s="81">
        <f>SUM(O48,+P48)</f>
        <v>0</v>
      </c>
      <c r="R48" s="82" t="s">
        <v>202</v>
      </c>
      <c r="S48" s="82" t="s">
        <v>202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202</v>
      </c>
      <c r="AA48" s="82" t="s">
        <v>202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202</v>
      </c>
      <c r="AI48" s="82" t="s">
        <v>202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202</v>
      </c>
      <c r="AQ48" s="82" t="s">
        <v>202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202</v>
      </c>
      <c r="AY48" s="82" t="s">
        <v>202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204</v>
      </c>
      <c r="B49" s="83" t="s">
        <v>449</v>
      </c>
      <c r="C49" s="80" t="s">
        <v>448</v>
      </c>
      <c r="D49" s="81">
        <f>SUM(L49,T49,AB49,AJ49,AR49,AZ49)</f>
        <v>0</v>
      </c>
      <c r="E49" s="81">
        <f>SUM(M49,U49,AC49,AK49,AS49,BA49)</f>
        <v>30430</v>
      </c>
      <c r="F49" s="81">
        <f>SUM(D49:E49)</f>
        <v>30430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246</v>
      </c>
      <c r="K49" s="82" t="s">
        <v>247</v>
      </c>
      <c r="L49" s="81">
        <v>0</v>
      </c>
      <c r="M49" s="81">
        <v>30430</v>
      </c>
      <c r="N49" s="81">
        <f>SUM(L49,+M49)</f>
        <v>30430</v>
      </c>
      <c r="O49" s="81">
        <v>0</v>
      </c>
      <c r="P49" s="81">
        <v>0</v>
      </c>
      <c r="Q49" s="81">
        <f>SUM(O49,+P49)</f>
        <v>0</v>
      </c>
      <c r="R49" s="82" t="s">
        <v>202</v>
      </c>
      <c r="S49" s="82" t="s">
        <v>202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202</v>
      </c>
      <c r="AA49" s="82" t="s">
        <v>202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202</v>
      </c>
      <c r="AI49" s="82" t="s">
        <v>202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202</v>
      </c>
      <c r="AQ49" s="82" t="s">
        <v>202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202</v>
      </c>
      <c r="AY49" s="82" t="s">
        <v>202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453</v>
      </c>
      <c r="B50" s="83" t="s">
        <v>450</v>
      </c>
      <c r="C50" s="80" t="s">
        <v>454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202</v>
      </c>
      <c r="K50" s="82" t="s">
        <v>202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202</v>
      </c>
      <c r="S50" s="82" t="s">
        <v>202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202</v>
      </c>
      <c r="AA50" s="82" t="s">
        <v>202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202</v>
      </c>
      <c r="AI50" s="82" t="s">
        <v>202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202</v>
      </c>
      <c r="AQ50" s="82" t="s">
        <v>202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202</v>
      </c>
      <c r="AY50" s="82" t="s">
        <v>202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204</v>
      </c>
      <c r="B51" s="83" t="s">
        <v>457</v>
      </c>
      <c r="C51" s="80" t="s">
        <v>458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202</v>
      </c>
      <c r="K51" s="82" t="s">
        <v>202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202</v>
      </c>
      <c r="S51" s="82" t="s">
        <v>202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202</v>
      </c>
      <c r="AA51" s="82" t="s">
        <v>202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202</v>
      </c>
      <c r="AI51" s="82" t="s">
        <v>202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202</v>
      </c>
      <c r="AQ51" s="82" t="s">
        <v>202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202</v>
      </c>
      <c r="AY51" s="82" t="s">
        <v>202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202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202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202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202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5:BE995">
    <cfRule type="expression" dxfId="557" priority="61" stopIfTrue="1">
      <formula>$A65&lt;&gt;""</formula>
    </cfRule>
  </conditionalFormatting>
  <conditionalFormatting sqref="A64:BE64">
    <cfRule type="expression" dxfId="556" priority="2" stopIfTrue="1">
      <formula>$A64&lt;&gt;""</formula>
    </cfRule>
  </conditionalFormatting>
  <conditionalFormatting sqref="A8:BE8">
    <cfRule type="expression" dxfId="555" priority="59" stopIfTrue="1">
      <formula>$A8&lt;&gt;""</formula>
    </cfRule>
  </conditionalFormatting>
  <conditionalFormatting sqref="A9:BE9">
    <cfRule type="expression" dxfId="554" priority="58" stopIfTrue="1">
      <formula>$A9&lt;&gt;""</formula>
    </cfRule>
  </conditionalFormatting>
  <conditionalFormatting sqref="A10:BE10">
    <cfRule type="expression" dxfId="553" priority="57" stopIfTrue="1">
      <formula>$A10&lt;&gt;""</formula>
    </cfRule>
  </conditionalFormatting>
  <conditionalFormatting sqref="A11:BE11">
    <cfRule type="expression" dxfId="552" priority="56" stopIfTrue="1">
      <formula>$A11&lt;&gt;""</formula>
    </cfRule>
  </conditionalFormatting>
  <conditionalFormatting sqref="A12:BE12">
    <cfRule type="expression" dxfId="551" priority="55" stopIfTrue="1">
      <formula>$A12&lt;&gt;""</formula>
    </cfRule>
  </conditionalFormatting>
  <conditionalFormatting sqref="A13:BE13">
    <cfRule type="expression" dxfId="550" priority="54" stopIfTrue="1">
      <formula>$A13&lt;&gt;""</formula>
    </cfRule>
  </conditionalFormatting>
  <conditionalFormatting sqref="A14:BE14">
    <cfRule type="expression" dxfId="549" priority="53" stopIfTrue="1">
      <formula>$A14&lt;&gt;""</formula>
    </cfRule>
  </conditionalFormatting>
  <conditionalFormatting sqref="A15:BE15">
    <cfRule type="expression" dxfId="548" priority="52" stopIfTrue="1">
      <formula>$A15&lt;&gt;""</formula>
    </cfRule>
  </conditionalFormatting>
  <conditionalFormatting sqref="A16:BE16">
    <cfRule type="expression" dxfId="547" priority="51" stopIfTrue="1">
      <formula>$A16&lt;&gt;""</formula>
    </cfRule>
  </conditionalFormatting>
  <conditionalFormatting sqref="A17:BE17">
    <cfRule type="expression" dxfId="546" priority="50" stopIfTrue="1">
      <formula>$A17&lt;&gt;""</formula>
    </cfRule>
  </conditionalFormatting>
  <conditionalFormatting sqref="A18:BE18">
    <cfRule type="expression" dxfId="545" priority="49" stopIfTrue="1">
      <formula>$A18&lt;&gt;""</formula>
    </cfRule>
  </conditionalFormatting>
  <conditionalFormatting sqref="A19:BE19">
    <cfRule type="expression" dxfId="544" priority="48" stopIfTrue="1">
      <formula>$A19&lt;&gt;""</formula>
    </cfRule>
  </conditionalFormatting>
  <conditionalFormatting sqref="A20:BE20">
    <cfRule type="expression" dxfId="543" priority="47" stopIfTrue="1">
      <formula>$A20&lt;&gt;""</formula>
    </cfRule>
  </conditionalFormatting>
  <conditionalFormatting sqref="A21:BE21">
    <cfRule type="expression" dxfId="542" priority="46" stopIfTrue="1">
      <formula>$A21&lt;&gt;""</formula>
    </cfRule>
  </conditionalFormatting>
  <conditionalFormatting sqref="A22:BE22">
    <cfRule type="expression" dxfId="541" priority="45" stopIfTrue="1">
      <formula>$A22&lt;&gt;""</formula>
    </cfRule>
  </conditionalFormatting>
  <conditionalFormatting sqref="A23:BE23">
    <cfRule type="expression" dxfId="540" priority="44" stopIfTrue="1">
      <formula>$A23&lt;&gt;""</formula>
    </cfRule>
  </conditionalFormatting>
  <conditionalFormatting sqref="A24:BE24">
    <cfRule type="expression" dxfId="539" priority="43" stopIfTrue="1">
      <formula>$A24&lt;&gt;""</formula>
    </cfRule>
  </conditionalFormatting>
  <conditionalFormatting sqref="A25:BE25">
    <cfRule type="expression" dxfId="538" priority="42" stopIfTrue="1">
      <formula>$A25&lt;&gt;""</formula>
    </cfRule>
  </conditionalFormatting>
  <conditionalFormatting sqref="A26:BE26">
    <cfRule type="expression" dxfId="537" priority="41" stopIfTrue="1">
      <formula>$A26&lt;&gt;""</formula>
    </cfRule>
  </conditionalFormatting>
  <conditionalFormatting sqref="A27:BE27">
    <cfRule type="expression" dxfId="536" priority="40" stopIfTrue="1">
      <formula>$A27&lt;&gt;""</formula>
    </cfRule>
  </conditionalFormatting>
  <conditionalFormatting sqref="A28:BE28">
    <cfRule type="expression" dxfId="535" priority="39" stopIfTrue="1">
      <formula>$A28&lt;&gt;""</formula>
    </cfRule>
  </conditionalFormatting>
  <conditionalFormatting sqref="A29:BE29">
    <cfRule type="expression" dxfId="534" priority="38" stopIfTrue="1">
      <formula>$A29&lt;&gt;""</formula>
    </cfRule>
  </conditionalFormatting>
  <conditionalFormatting sqref="A30:BE30">
    <cfRule type="expression" dxfId="533" priority="37" stopIfTrue="1">
      <formula>$A30&lt;&gt;""</formula>
    </cfRule>
  </conditionalFormatting>
  <conditionalFormatting sqref="A31:BE31">
    <cfRule type="expression" dxfId="532" priority="36" stopIfTrue="1">
      <formula>$A31&lt;&gt;""</formula>
    </cfRule>
  </conditionalFormatting>
  <conditionalFormatting sqref="A32:BE32">
    <cfRule type="expression" dxfId="531" priority="35" stopIfTrue="1">
      <formula>$A32&lt;&gt;""</formula>
    </cfRule>
  </conditionalFormatting>
  <conditionalFormatting sqref="A33:BE33">
    <cfRule type="expression" dxfId="530" priority="34" stopIfTrue="1">
      <formula>$A33&lt;&gt;""</formula>
    </cfRule>
  </conditionalFormatting>
  <conditionalFormatting sqref="A34:BE34">
    <cfRule type="expression" dxfId="529" priority="33" stopIfTrue="1">
      <formula>$A34&lt;&gt;""</formula>
    </cfRule>
  </conditionalFormatting>
  <conditionalFormatting sqref="A35:BE35">
    <cfRule type="expression" dxfId="528" priority="32" stopIfTrue="1">
      <formula>$A35&lt;&gt;""</formula>
    </cfRule>
  </conditionalFormatting>
  <conditionalFormatting sqref="A36:BE36">
    <cfRule type="expression" dxfId="527" priority="31" stopIfTrue="1">
      <formula>$A36&lt;&gt;""</formula>
    </cfRule>
  </conditionalFormatting>
  <conditionalFormatting sqref="A37:BE37">
    <cfRule type="expression" dxfId="526" priority="30" stopIfTrue="1">
      <formula>$A37&lt;&gt;""</formula>
    </cfRule>
  </conditionalFormatting>
  <conditionalFormatting sqref="A38:BE38">
    <cfRule type="expression" dxfId="525" priority="29" stopIfTrue="1">
      <formula>$A38&lt;&gt;""</formula>
    </cfRule>
  </conditionalFormatting>
  <conditionalFormatting sqref="A39:BE39">
    <cfRule type="expression" dxfId="524" priority="28" stopIfTrue="1">
      <formula>$A39&lt;&gt;""</formula>
    </cfRule>
  </conditionalFormatting>
  <conditionalFormatting sqref="A40:BE40">
    <cfRule type="expression" dxfId="523" priority="27" stopIfTrue="1">
      <formula>$A40&lt;&gt;""</formula>
    </cfRule>
  </conditionalFormatting>
  <conditionalFormatting sqref="A41:BE41">
    <cfRule type="expression" dxfId="522" priority="26" stopIfTrue="1">
      <formula>$A41&lt;&gt;""</formula>
    </cfRule>
  </conditionalFormatting>
  <conditionalFormatting sqref="A42:BE42">
    <cfRule type="expression" dxfId="521" priority="25" stopIfTrue="1">
      <formula>$A42&lt;&gt;""</formula>
    </cfRule>
  </conditionalFormatting>
  <conditionalFormatting sqref="A43:BE43">
    <cfRule type="expression" dxfId="520" priority="24" stopIfTrue="1">
      <formula>$A43&lt;&gt;""</formula>
    </cfRule>
  </conditionalFormatting>
  <conditionalFormatting sqref="A44:BE44">
    <cfRule type="expression" dxfId="519" priority="23" stopIfTrue="1">
      <formula>$A44&lt;&gt;""</formula>
    </cfRule>
  </conditionalFormatting>
  <conditionalFormatting sqref="A45:BE45">
    <cfRule type="expression" dxfId="518" priority="22" stopIfTrue="1">
      <formula>$A45&lt;&gt;""</formula>
    </cfRule>
  </conditionalFormatting>
  <conditionalFormatting sqref="A46:BE46">
    <cfRule type="expression" dxfId="517" priority="21" stopIfTrue="1">
      <formula>$A46&lt;&gt;""</formula>
    </cfRule>
  </conditionalFormatting>
  <conditionalFormatting sqref="A47:BE47">
    <cfRule type="expression" dxfId="516" priority="20" stopIfTrue="1">
      <formula>$A47&lt;&gt;""</formula>
    </cfRule>
  </conditionalFormatting>
  <conditionalFormatting sqref="A48:BE48">
    <cfRule type="expression" dxfId="515" priority="19" stopIfTrue="1">
      <formula>$A48&lt;&gt;""</formula>
    </cfRule>
  </conditionalFormatting>
  <conditionalFormatting sqref="A49:BE49">
    <cfRule type="expression" dxfId="514" priority="18" stopIfTrue="1">
      <formula>$A49&lt;&gt;""</formula>
    </cfRule>
  </conditionalFormatting>
  <conditionalFormatting sqref="A50:BE50">
    <cfRule type="expression" dxfId="513" priority="17" stopIfTrue="1">
      <formula>$A50&lt;&gt;""</formula>
    </cfRule>
  </conditionalFormatting>
  <conditionalFormatting sqref="A51:BE51">
    <cfRule type="expression" dxfId="512" priority="16" stopIfTrue="1">
      <formula>$A51&lt;&gt;""</formula>
    </cfRule>
  </conditionalFormatting>
  <conditionalFormatting sqref="A7:BE7">
    <cfRule type="expression" dxfId="511" priority="1" stopIfTrue="1">
      <formula>$A7&lt;&gt;""</formula>
    </cfRule>
  </conditionalFormatting>
  <conditionalFormatting sqref="A52:BE52">
    <cfRule type="expression" dxfId="510" priority="14" stopIfTrue="1">
      <formula>$A52&lt;&gt;""</formula>
    </cfRule>
  </conditionalFormatting>
  <conditionalFormatting sqref="A53:BE53">
    <cfRule type="expression" dxfId="509" priority="13" stopIfTrue="1">
      <formula>$A53&lt;&gt;""</formula>
    </cfRule>
  </conditionalFormatting>
  <conditionalFormatting sqref="A54:BE54">
    <cfRule type="expression" dxfId="508" priority="12" stopIfTrue="1">
      <formula>$A54&lt;&gt;""</formula>
    </cfRule>
  </conditionalFormatting>
  <conditionalFormatting sqref="A55:BE55">
    <cfRule type="expression" dxfId="507" priority="11" stopIfTrue="1">
      <formula>$A55&lt;&gt;""</formula>
    </cfRule>
  </conditionalFormatting>
  <conditionalFormatting sqref="A56:BE56">
    <cfRule type="expression" dxfId="506" priority="10" stopIfTrue="1">
      <formula>$A56&lt;&gt;""</formula>
    </cfRule>
  </conditionalFormatting>
  <conditionalFormatting sqref="A57:BE57">
    <cfRule type="expression" dxfId="505" priority="9" stopIfTrue="1">
      <formula>$A57&lt;&gt;""</formula>
    </cfRule>
  </conditionalFormatting>
  <conditionalFormatting sqref="A58:BE58">
    <cfRule type="expression" dxfId="504" priority="8" stopIfTrue="1">
      <formula>$A58&lt;&gt;""</formula>
    </cfRule>
  </conditionalFormatting>
  <conditionalFormatting sqref="A59:BE59">
    <cfRule type="expression" dxfId="503" priority="7" stopIfTrue="1">
      <formula>$A59&lt;&gt;""</formula>
    </cfRule>
  </conditionalFormatting>
  <conditionalFormatting sqref="A60:BE60">
    <cfRule type="expression" dxfId="502" priority="6" stopIfTrue="1">
      <formula>$A60&lt;&gt;""</formula>
    </cfRule>
  </conditionalFormatting>
  <conditionalFormatting sqref="A61:BE61">
    <cfRule type="expression" dxfId="501" priority="5" stopIfTrue="1">
      <formula>$A61&lt;&gt;""</formula>
    </cfRule>
  </conditionalFormatting>
  <conditionalFormatting sqref="A62:BE62">
    <cfRule type="expression" dxfId="500" priority="4" stopIfTrue="1">
      <formula>$A62&lt;&gt;""</formula>
    </cfRule>
  </conditionalFormatting>
  <conditionalFormatting sqref="A63:BE63">
    <cfRule type="expression" dxfId="499" priority="3" stopIfTrue="1">
      <formula>$A63&lt;&gt;""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50" man="1"/>
    <brk id="17" min="1" max="50" man="1"/>
    <brk id="25" min="1" max="50" man="1"/>
    <brk id="33" min="1" max="50" man="1"/>
    <brk id="41" min="1" max="50" man="1"/>
    <brk id="49" min="1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524</v>
      </c>
      <c r="C7" s="78" t="s">
        <v>192</v>
      </c>
      <c r="D7" s="101">
        <f>SUM($D$8:$D$20)</f>
        <v>146702</v>
      </c>
      <c r="E7" s="101">
        <f>SUM($E$8:$E$20)</f>
        <v>0</v>
      </c>
      <c r="F7" s="101">
        <f>COUNTIF($F$8:$F$20,"&lt;&gt;") - COUNTIF($F$8:$F$20,"&lt; &gt;")</f>
        <v>1</v>
      </c>
      <c r="G7" s="101">
        <f>COUNTIF($G$8:$G$20,"&lt;&gt;") - COUNTIF($G$8:$G$20,"&lt; &gt;")</f>
        <v>1</v>
      </c>
      <c r="H7" s="101">
        <f>SUM($H$8:$H$20)</f>
        <v>93271</v>
      </c>
      <c r="I7" s="101">
        <f>SUM($I$8:$I$20)</f>
        <v>0</v>
      </c>
      <c r="J7" s="101">
        <f>COUNTIF($J$8:$J$20,"&lt;&gt;") - COUNTIF($J$8:$J$20,"&lt; &gt;")</f>
        <v>1</v>
      </c>
      <c r="K7" s="101">
        <f>COUNTIF($K$8:$K$20,"&lt;&gt;") - COUNTIF($K$8:$K$20,"&lt; &gt;")</f>
        <v>1</v>
      </c>
      <c r="L7" s="101">
        <f>SUM($L$8:$L$20)</f>
        <v>105</v>
      </c>
      <c r="M7" s="101">
        <f>SUM($M$8:$M$20)</f>
        <v>0</v>
      </c>
      <c r="N7" s="101">
        <f>COUNTIF($N$8:$N$20,"&lt;&gt;") - COUNTIF($N$8:$N$20,"&lt; &gt;")</f>
        <v>1</v>
      </c>
      <c r="O7" s="101">
        <f>COUNTIF($O$8:$O$20,"&lt;&gt;") - COUNTIF($O$8:$O$20,"&lt; &gt;")</f>
        <v>1</v>
      </c>
      <c r="P7" s="101">
        <f>SUM($P$8:$P$20)</f>
        <v>51</v>
      </c>
      <c r="Q7" s="101">
        <f>SUM($Q$8:$Q$20)</f>
        <v>0</v>
      </c>
      <c r="R7" s="101">
        <f>COUNTIF($R$8:$R$20,"&lt;&gt;") - COUNTIF($R$8:$R$20,"&lt; &gt;")</f>
        <v>1</v>
      </c>
      <c r="S7" s="101">
        <f>COUNTIF($S$8:$S$20,"&lt;&gt;") - COUNTIF($S$8:$S$20,"&lt; &gt;")</f>
        <v>1</v>
      </c>
      <c r="T7" s="101">
        <f>SUM($T$8:$T$20)</f>
        <v>83</v>
      </c>
      <c r="U7" s="101">
        <f>SUM($U$8:$U$20)</f>
        <v>0</v>
      </c>
      <c r="V7" s="101">
        <f>COUNTIF($V$8:$V$20,"&lt;&gt;") - COUNTIF($V$8:$V$20,"&lt; &gt;")</f>
        <v>1</v>
      </c>
      <c r="W7" s="101">
        <f>COUNTIF($W$8:$W$20,"&lt;&gt;") - COUNTIF($W$8:$W$20,"&lt; &gt;")</f>
        <v>1</v>
      </c>
      <c r="X7" s="101">
        <f>SUM($X$8:$X$20)</f>
        <v>92</v>
      </c>
      <c r="Y7" s="101">
        <f>SUM($Y$8:$Y$20)</f>
        <v>0</v>
      </c>
      <c r="Z7" s="101">
        <f>COUNTIF($Z$8:$Z$20,"&lt;&gt;") - COUNTIF($Z$8:$Z$20,"&lt; &gt;")</f>
        <v>1</v>
      </c>
      <c r="AA7" s="101">
        <f>COUNTIF($AA$8:$AA$20,"&lt;&gt;") - COUNTIF($AA$8:$AA$20,"&lt; &gt;")</f>
        <v>1</v>
      </c>
      <c r="AB7" s="101">
        <f>SUM($AB$8:$AB$20)</f>
        <v>22670</v>
      </c>
      <c r="AC7" s="101">
        <f>SUM($AC$8:$AC$20)</f>
        <v>0</v>
      </c>
      <c r="AD7" s="101">
        <f>COUNTIF($AD$8:$AD$20,"&lt;&gt;") - COUNTIF($AD$8:$AD$20,"&lt; &gt;")</f>
        <v>1</v>
      </c>
      <c r="AE7" s="101">
        <f>COUNTIF($AE$8:$AE$20,"&lt;&gt;") - COUNTIF($AE$8:$AE$20,"&lt; &gt;")</f>
        <v>1</v>
      </c>
      <c r="AF7" s="101">
        <f>SUM($AF$8:$AF$20)</f>
        <v>30430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204</v>
      </c>
      <c r="B8" s="83" t="s">
        <v>459</v>
      </c>
      <c r="C8" s="80" t="s">
        <v>462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467</v>
      </c>
      <c r="C9" s="80" t="s">
        <v>466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470</v>
      </c>
      <c r="C10" s="80" t="s">
        <v>471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475</v>
      </c>
      <c r="C11" s="80" t="s">
        <v>476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479</v>
      </c>
      <c r="C12" s="80" t="s">
        <v>480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453</v>
      </c>
      <c r="B13" s="83" t="s">
        <v>483</v>
      </c>
      <c r="C13" s="80" t="s">
        <v>485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453</v>
      </c>
      <c r="B14" s="83" t="s">
        <v>489</v>
      </c>
      <c r="C14" s="80" t="s">
        <v>490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493</v>
      </c>
      <c r="C15" s="80" t="s">
        <v>494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497</v>
      </c>
      <c r="C16" s="80" t="s">
        <v>498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235</v>
      </c>
      <c r="B17" s="83" t="s">
        <v>501</v>
      </c>
      <c r="C17" s="80" t="s">
        <v>502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270</v>
      </c>
      <c r="B18" s="83" t="s">
        <v>507</v>
      </c>
      <c r="C18" s="80" t="s">
        <v>508</v>
      </c>
      <c r="D18" s="81">
        <f>SUM(H18,L18,P18,T18,X18,AB18,AF18,AJ18,AN18,AR18,AV18,AZ18,BD18,BH18,BL18,BP18,BT18,BX18,CB18,CF18,CJ18,CN18,CR18,CV18,CZ18,DD18,DH18,DL18,DP18,DT18)</f>
        <v>146702</v>
      </c>
      <c r="E18" s="81">
        <f>SUM(I18,M18,Q18,U18,Y18,AC18,AG18,AK18,AO18,AS18,AW18,BA18,BE18,BI18,BM18,BQ18,BU18,BY18,CC18,CG18,CK18,CO18,CS18,CW18,DA18,DE18,DI18,DM18,DQ18,DU18)</f>
        <v>0</v>
      </c>
      <c r="F18" s="97" t="s">
        <v>238</v>
      </c>
      <c r="G18" s="82" t="s">
        <v>240</v>
      </c>
      <c r="H18" s="81">
        <v>93271</v>
      </c>
      <c r="I18" s="81">
        <v>0</v>
      </c>
      <c r="J18" s="103" t="s">
        <v>414</v>
      </c>
      <c r="K18" s="104" t="s">
        <v>416</v>
      </c>
      <c r="L18" s="102">
        <v>105</v>
      </c>
      <c r="M18" s="102">
        <v>0</v>
      </c>
      <c r="N18" s="103" t="s">
        <v>420</v>
      </c>
      <c r="O18" s="104" t="s">
        <v>422</v>
      </c>
      <c r="P18" s="102">
        <v>51</v>
      </c>
      <c r="Q18" s="102">
        <v>0</v>
      </c>
      <c r="R18" s="103" t="s">
        <v>426</v>
      </c>
      <c r="S18" s="104" t="s">
        <v>428</v>
      </c>
      <c r="T18" s="102">
        <v>83</v>
      </c>
      <c r="U18" s="102">
        <v>0</v>
      </c>
      <c r="V18" s="103" t="s">
        <v>432</v>
      </c>
      <c r="W18" s="104" t="s">
        <v>434</v>
      </c>
      <c r="X18" s="102">
        <v>92</v>
      </c>
      <c r="Y18" s="102">
        <v>0</v>
      </c>
      <c r="Z18" s="103" t="s">
        <v>438</v>
      </c>
      <c r="AA18" s="104" t="s">
        <v>440</v>
      </c>
      <c r="AB18" s="102">
        <v>22670</v>
      </c>
      <c r="AC18" s="102">
        <v>0</v>
      </c>
      <c r="AD18" s="103" t="s">
        <v>444</v>
      </c>
      <c r="AE18" s="104" t="s">
        <v>446</v>
      </c>
      <c r="AF18" s="102">
        <v>30430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513</v>
      </c>
      <c r="B19" s="83" t="s">
        <v>514</v>
      </c>
      <c r="C19" s="80" t="s">
        <v>515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521</v>
      </c>
      <c r="B20" s="83" t="s">
        <v>522</v>
      </c>
      <c r="C20" s="80" t="s">
        <v>523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202</v>
      </c>
      <c r="G20" s="82" t="s">
        <v>202</v>
      </c>
      <c r="H20" s="81">
        <v>0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1:DU951">
    <cfRule type="expression" dxfId="496" priority="483" stopIfTrue="1">
      <formula>$A21&lt;&gt;""</formula>
    </cfRule>
  </conditionalFormatting>
  <conditionalFormatting sqref="BN20:BQ20">
    <cfRule type="expression" dxfId="466" priority="16" stopIfTrue="1">
      <formula>$A34&lt;&gt;""</formula>
    </cfRule>
  </conditionalFormatting>
  <conditionalFormatting sqref="A7:DU7">
    <cfRule type="expression" dxfId="465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2021-01-14T07:40:53Z</dcterms:modified>
</cp:coreProperties>
</file>