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12千葉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水洗化人口等!$A$6:$AA$60</definedName>
    <definedName name="_xlnm.Print_Area" localSheetId="2">し尿集計結果!$A$1:$M$36</definedName>
    <definedName name="_xlnm.Print_Area" localSheetId="1">し尿処理状況!$2:$61</definedName>
    <definedName name="_xlnm.Print_Area" localSheetId="0">水洗化人口等!$2:$61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D49" i="2" s="1"/>
  <c r="K50" i="2"/>
  <c r="K51" i="2"/>
  <c r="K52" i="2"/>
  <c r="K53" i="2"/>
  <c r="K54" i="2"/>
  <c r="K55" i="2"/>
  <c r="K56" i="2"/>
  <c r="K57" i="2"/>
  <c r="K58" i="2"/>
  <c r="K59" i="2"/>
  <c r="K60" i="2"/>
  <c r="K61" i="2"/>
  <c r="H8" i="2"/>
  <c r="H9" i="2"/>
  <c r="H10" i="2"/>
  <c r="H11" i="2"/>
  <c r="H12" i="2"/>
  <c r="H13" i="2"/>
  <c r="D13" i="2" s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D8" i="2"/>
  <c r="D9" i="2"/>
  <c r="D10" i="2"/>
  <c r="D11" i="2"/>
  <c r="D12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50" i="2"/>
  <c r="D51" i="2"/>
  <c r="D52" i="2"/>
  <c r="D53" i="2"/>
  <c r="D54" i="2"/>
  <c r="D55" i="2"/>
  <c r="D56" i="2"/>
  <c r="D57" i="2"/>
  <c r="D58" i="2"/>
  <c r="D59" i="2"/>
  <c r="D60" i="2"/>
  <c r="D61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D8" i="1"/>
  <c r="Q8" i="1" s="1"/>
  <c r="D9" i="1"/>
  <c r="Q9" i="1" s="1"/>
  <c r="D10" i="1"/>
  <c r="N10" i="1" s="1"/>
  <c r="D11" i="1"/>
  <c r="Q11" i="1" s="1"/>
  <c r="D12" i="1"/>
  <c r="Q12" i="1" s="1"/>
  <c r="D13" i="1"/>
  <c r="Q13" i="1" s="1"/>
  <c r="D14" i="1"/>
  <c r="Q14" i="1" s="1"/>
  <c r="D15" i="1"/>
  <c r="Q15" i="1" s="1"/>
  <c r="D16" i="1"/>
  <c r="Q16" i="1" s="1"/>
  <c r="D17" i="1"/>
  <c r="Q17" i="1" s="1"/>
  <c r="D18" i="1"/>
  <c r="Q18" i="1" s="1"/>
  <c r="D19" i="1"/>
  <c r="Q19" i="1" s="1"/>
  <c r="D20" i="1"/>
  <c r="Q20" i="1" s="1"/>
  <c r="D21" i="1"/>
  <c r="Q21" i="1" s="1"/>
  <c r="D22" i="1"/>
  <c r="Q22" i="1" s="1"/>
  <c r="D23" i="1"/>
  <c r="Q23" i="1" s="1"/>
  <c r="D24" i="1"/>
  <c r="Q24" i="1" s="1"/>
  <c r="D25" i="1"/>
  <c r="N25" i="1" s="1"/>
  <c r="D26" i="1"/>
  <c r="Q26" i="1" s="1"/>
  <c r="D27" i="1"/>
  <c r="Q27" i="1" s="1"/>
  <c r="D28" i="1"/>
  <c r="L28" i="1" s="1"/>
  <c r="D29" i="1"/>
  <c r="Q29" i="1" s="1"/>
  <c r="D30" i="1"/>
  <c r="Q30" i="1" s="1"/>
  <c r="D31" i="1"/>
  <c r="F31" i="1" s="1"/>
  <c r="D32" i="1"/>
  <c r="Q32" i="1" s="1"/>
  <c r="D33" i="1"/>
  <c r="Q33" i="1" s="1"/>
  <c r="D34" i="1"/>
  <c r="N34" i="1" s="1"/>
  <c r="D35" i="1"/>
  <c r="Q35" i="1" s="1"/>
  <c r="D36" i="1"/>
  <c r="Q36" i="1" s="1"/>
  <c r="D37" i="1"/>
  <c r="N37" i="1" s="1"/>
  <c r="D38" i="1"/>
  <c r="Q38" i="1" s="1"/>
  <c r="D39" i="1"/>
  <c r="Q39" i="1" s="1"/>
  <c r="D40" i="1"/>
  <c r="Q40" i="1" s="1"/>
  <c r="D41" i="1"/>
  <c r="Q41" i="1" s="1"/>
  <c r="D42" i="1"/>
  <c r="Q42" i="1" s="1"/>
  <c r="D43" i="1"/>
  <c r="F43" i="1" s="1"/>
  <c r="D44" i="1"/>
  <c r="Q44" i="1" s="1"/>
  <c r="D45" i="1"/>
  <c r="Q45" i="1" s="1"/>
  <c r="D46" i="1"/>
  <c r="N46" i="1" s="1"/>
  <c r="D47" i="1"/>
  <c r="Q47" i="1" s="1"/>
  <c r="D48" i="1"/>
  <c r="Q48" i="1" s="1"/>
  <c r="D49" i="1"/>
  <c r="F49" i="1" s="1"/>
  <c r="D50" i="1"/>
  <c r="Q50" i="1" s="1"/>
  <c r="D51" i="1"/>
  <c r="Q51" i="1" s="1"/>
  <c r="D52" i="1"/>
  <c r="Q52" i="1" s="1"/>
  <c r="D53" i="1"/>
  <c r="Q53" i="1" s="1"/>
  <c r="D54" i="1"/>
  <c r="Q54" i="1" s="1"/>
  <c r="D55" i="1"/>
  <c r="J55" i="1" s="1"/>
  <c r="D56" i="1"/>
  <c r="Q56" i="1" s="1"/>
  <c r="D57" i="1"/>
  <c r="Q57" i="1" s="1"/>
  <c r="D58" i="1"/>
  <c r="J58" i="1" s="1"/>
  <c r="D59" i="1"/>
  <c r="Q59" i="1" s="1"/>
  <c r="D60" i="1"/>
  <c r="Q60" i="1" s="1"/>
  <c r="D61" i="1"/>
  <c r="N61" i="1" s="1"/>
  <c r="F55" i="1" l="1"/>
  <c r="F19" i="1"/>
  <c r="J49" i="1"/>
  <c r="J25" i="1"/>
  <c r="L61" i="1"/>
  <c r="L43" i="1"/>
  <c r="L13" i="1"/>
  <c r="N43" i="1"/>
  <c r="N19" i="1"/>
  <c r="Q55" i="1"/>
  <c r="Q43" i="1"/>
  <c r="Q25" i="1"/>
  <c r="F60" i="1"/>
  <c r="F54" i="1"/>
  <c r="F48" i="1"/>
  <c r="F42" i="1"/>
  <c r="F36" i="1"/>
  <c r="F30" i="1"/>
  <c r="F24" i="1"/>
  <c r="F18" i="1"/>
  <c r="F12" i="1"/>
  <c r="J60" i="1"/>
  <c r="J54" i="1"/>
  <c r="J48" i="1"/>
  <c r="J42" i="1"/>
  <c r="J36" i="1"/>
  <c r="J30" i="1"/>
  <c r="J24" i="1"/>
  <c r="J18" i="1"/>
  <c r="J12" i="1"/>
  <c r="L60" i="1"/>
  <c r="L54" i="1"/>
  <c r="L48" i="1"/>
  <c r="L42" i="1"/>
  <c r="L36" i="1"/>
  <c r="L30" i="1"/>
  <c r="L24" i="1"/>
  <c r="L18" i="1"/>
  <c r="L12" i="1"/>
  <c r="N60" i="1"/>
  <c r="N54" i="1"/>
  <c r="N48" i="1"/>
  <c r="N42" i="1"/>
  <c r="N36" i="1"/>
  <c r="N30" i="1"/>
  <c r="N24" i="1"/>
  <c r="N18" i="1"/>
  <c r="N12" i="1"/>
  <c r="F61" i="1"/>
  <c r="F37" i="1"/>
  <c r="F13" i="1"/>
  <c r="J43" i="1"/>
  <c r="J19" i="1"/>
  <c r="L49" i="1"/>
  <c r="L31" i="1"/>
  <c r="L19" i="1"/>
  <c r="N49" i="1"/>
  <c r="N31" i="1"/>
  <c r="Q61" i="1"/>
  <c r="Q49" i="1"/>
  <c r="Q37" i="1"/>
  <c r="F59" i="1"/>
  <c r="F53" i="1"/>
  <c r="F47" i="1"/>
  <c r="F41" i="1"/>
  <c r="F35" i="1"/>
  <c r="F29" i="1"/>
  <c r="F23" i="1"/>
  <c r="F17" i="1"/>
  <c r="F11" i="1"/>
  <c r="J59" i="1"/>
  <c r="J53" i="1"/>
  <c r="J47" i="1"/>
  <c r="J41" i="1"/>
  <c r="J35" i="1"/>
  <c r="J29" i="1"/>
  <c r="J23" i="1"/>
  <c r="J17" i="1"/>
  <c r="J11" i="1"/>
  <c r="L59" i="1"/>
  <c r="L53" i="1"/>
  <c r="L47" i="1"/>
  <c r="L41" i="1"/>
  <c r="L35" i="1"/>
  <c r="L29" i="1"/>
  <c r="L23" i="1"/>
  <c r="L17" i="1"/>
  <c r="L11" i="1"/>
  <c r="N59" i="1"/>
  <c r="N53" i="1"/>
  <c r="N47" i="1"/>
  <c r="N41" i="1"/>
  <c r="N35" i="1"/>
  <c r="N29" i="1"/>
  <c r="N23" i="1"/>
  <c r="N17" i="1"/>
  <c r="N11" i="1"/>
  <c r="F25" i="1"/>
  <c r="J61" i="1"/>
  <c r="J31" i="1"/>
  <c r="L55" i="1"/>
  <c r="L25" i="1"/>
  <c r="N55" i="1"/>
  <c r="Q31" i="1"/>
  <c r="F52" i="1"/>
  <c r="F40" i="1"/>
  <c r="F28" i="1"/>
  <c r="J52" i="1"/>
  <c r="J28" i="1"/>
  <c r="L58" i="1"/>
  <c r="L40" i="1"/>
  <c r="L22" i="1"/>
  <c r="N58" i="1"/>
  <c r="N40" i="1"/>
  <c r="N28" i="1"/>
  <c r="N16" i="1"/>
  <c r="Q58" i="1"/>
  <c r="Q46" i="1"/>
  <c r="Q34" i="1"/>
  <c r="Q28" i="1"/>
  <c r="Q10" i="1"/>
  <c r="J37" i="1"/>
  <c r="J13" i="1"/>
  <c r="L37" i="1"/>
  <c r="N13" i="1"/>
  <c r="F58" i="1"/>
  <c r="F46" i="1"/>
  <c r="F34" i="1"/>
  <c r="F22" i="1"/>
  <c r="F16" i="1"/>
  <c r="F10" i="1"/>
  <c r="J46" i="1"/>
  <c r="J40" i="1"/>
  <c r="J34" i="1"/>
  <c r="J22" i="1"/>
  <c r="J16" i="1"/>
  <c r="J10" i="1"/>
  <c r="L52" i="1"/>
  <c r="L46" i="1"/>
  <c r="L34" i="1"/>
  <c r="L16" i="1"/>
  <c r="L10" i="1"/>
  <c r="N52" i="1"/>
  <c r="N22" i="1"/>
  <c r="F57" i="1"/>
  <c r="F51" i="1"/>
  <c r="F45" i="1"/>
  <c r="F39" i="1"/>
  <c r="F33" i="1"/>
  <c r="F27" i="1"/>
  <c r="F21" i="1"/>
  <c r="F15" i="1"/>
  <c r="F9" i="1"/>
  <c r="J57" i="1"/>
  <c r="J51" i="1"/>
  <c r="J45" i="1"/>
  <c r="J39" i="1"/>
  <c r="J33" i="1"/>
  <c r="J27" i="1"/>
  <c r="J21" i="1"/>
  <c r="J15" i="1"/>
  <c r="J9" i="1"/>
  <c r="L57" i="1"/>
  <c r="L51" i="1"/>
  <c r="L45" i="1"/>
  <c r="L39" i="1"/>
  <c r="L33" i="1"/>
  <c r="L27" i="1"/>
  <c r="L21" i="1"/>
  <c r="L15" i="1"/>
  <c r="L9" i="1"/>
  <c r="N57" i="1"/>
  <c r="N51" i="1"/>
  <c r="N45" i="1"/>
  <c r="N39" i="1"/>
  <c r="N33" i="1"/>
  <c r="N27" i="1"/>
  <c r="N21" i="1"/>
  <c r="N15" i="1"/>
  <c r="N9" i="1"/>
  <c r="F56" i="1"/>
  <c r="F50" i="1"/>
  <c r="F44" i="1"/>
  <c r="F38" i="1"/>
  <c r="F32" i="1"/>
  <c r="F26" i="1"/>
  <c r="F20" i="1"/>
  <c r="F14" i="1"/>
  <c r="F8" i="1"/>
  <c r="J56" i="1"/>
  <c r="J50" i="1"/>
  <c r="J44" i="1"/>
  <c r="J38" i="1"/>
  <c r="J32" i="1"/>
  <c r="J26" i="1"/>
  <c r="J20" i="1"/>
  <c r="J14" i="1"/>
  <c r="J8" i="1"/>
  <c r="L56" i="1"/>
  <c r="L50" i="1"/>
  <c r="L44" i="1"/>
  <c r="L38" i="1"/>
  <c r="L32" i="1"/>
  <c r="L26" i="1"/>
  <c r="L20" i="1"/>
  <c r="L14" i="1"/>
  <c r="L8" i="1"/>
  <c r="N56" i="1"/>
  <c r="N50" i="1"/>
  <c r="N44" i="1"/>
  <c r="N38" i="1"/>
  <c r="N32" i="1"/>
  <c r="N26" i="1"/>
  <c r="N20" i="1"/>
  <c r="N14" i="1"/>
  <c r="N8" i="1"/>
  <c r="A7" i="2"/>
  <c r="M2" i="4" l="1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<sst xmlns="http://schemas.openxmlformats.org/spreadsheetml/2006/main" count="970" uniqueCount="364">
  <si>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</si>
  <si>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</si>
  <si>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</si>
  <si>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</si>
  <si>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</si>
  <si>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</si>
  <si>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</si>
  <si>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</si>
  <si>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</si>
  <si>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</si>
  <si>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</si>
  <si>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</si>
  <si>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</si>
  <si>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</si>
  <si>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</si>
  <si>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</si>
  <si>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</si>
  <si>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</si>
  <si>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</si>
  <si>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</si>
  <si>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</si>
  <si>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</si>
  <si>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</si>
  <si>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</si>
  <si>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</si>
  <si>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</si>
  <si>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</si>
  <si>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</si>
  <si>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</si>
  <si>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</si>
  <si>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</si>
  <si>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</si>
  <si>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</si>
  <si>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</si>
  <si>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</si>
  <si>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</si>
  <si>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</si>
  <si>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</si>
  <si>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</si>
  <si>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</si>
  <si>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</si>
  <si>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</si>
  <si>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</si>
  <si>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</si>
  <si>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</si>
  <si>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</si>
  <si>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</si>
  <si>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</si>
  <si>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</si>
  <si>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</si>
  <si>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</si>
  <si>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</si>
  <si>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</si>
  <si>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</si>
  <si>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</si>
  <si>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</si>
  <si>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</si>
  <si>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</si>
  <si>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</si>
  <si>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</si>
  <si>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</si>
  <si>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</si>
  <si>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</si>
  <si>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</si>
  <si>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</si>
  <si>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</si>
  <si>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</si>
  <si>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</si>
  <si>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</si>
  <si>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</si>
  <si>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</si>
  <si>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</si>
  <si>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</si>
  <si>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</si>
  <si>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</si>
  <si>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</si>
  <si>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</si>
  <si>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</si>
  <si>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</si>
  <si>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</si>
  <si>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</si>
  <si>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</si>
  <si>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</si>
  <si>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</si>
  <si>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</si>
  <si>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</si>
  <si>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</si>
  <si>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</si>
  <si>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</si>
  <si>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</si>
  <si>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</si>
  <si>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</si>
  <si>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</si>
  <si>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</si>
  <si>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</si>
  <si>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</si>
  <si>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</si>
  <si>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</si>
  <si>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</si>
  <si>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</si>
  <si>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</si>
  <si>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</si>
  <si>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</si>
  <si>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</si>
  <si>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</si>
  <si>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</si>
  <si>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</si>
  <si>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</si>
  <si>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</si>
  <si>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</si>
  <si>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</si>
  <si>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</si>
  <si>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</si>
  <si>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</si>
  <si>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</si>
  <si>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</si>
  <si>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</si>
  <si>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</si>
  <si>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</si>
  <si>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</si>
  <si>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</si>
  <si>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</si>
  <si>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</si>
  <si>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</si>
  <si>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</si>
  <si>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</si>
  <si>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</si>
  <si>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</si>
  <si>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</si>
  <si>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</si>
  <si>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</si>
  <si>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</si>
  <si>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</si>
  <si>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</si>
  <si>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</si>
  <si>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</si>
  <si>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</si>
  <si>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</si>
  <si>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</si>
  <si>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</si>
  <si>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</si>
  <si>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</si>
  <si>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</si>
  <si>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</si>
  <si>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</si>
  <si>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</si>
  <si>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</si>
  <si>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</si>
  <si>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</si>
  <si>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</si>
  <si>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</si>
  <si>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</si>
  <si>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</si>
  <si>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</si>
  <si>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</si>
  <si>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</si>
  <si>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</si>
  <si>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</si>
  <si>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</si>
  <si>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</si>
  <si>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</si>
  <si>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</si>
  <si>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</si>
  <si>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</si>
  <si>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</si>
  <si>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</si>
  <si>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</si>
  <si>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</si>
  <si>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</si>
  <si>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</si>
  <si>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</si>
  <si>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</si>
  <si>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</si>
  <si>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</si>
  <si>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</si>
  <si>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</si>
  <si>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</si>
  <si>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</si>
  <si>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</si>
  <si>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</si>
  <si>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</si>
  <si>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</si>
  <si>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</si>
  <si>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</si>
  <si>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</si>
  <si>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</si>
  <si>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</si>
  <si>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</si>
  <si>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</si>
  <si>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</si>
  <si>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</si>
  <si>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</si>
  <si>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</si>
  <si>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</si>
  <si>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</si>
  <si>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</si>
  <si>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</si>
  <si>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</si>
  <si>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</si>
  <si>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</si>
  <si>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</si>
  <si>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</si>
  <si>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</si>
  <si>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</si>
  <si>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</si>
  <si>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</si>
  <si>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</si>
  <si>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</si>
  <si>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</si>
  <si>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</si>
  <si>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</si>
  <si>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</si>
  <si>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</si>
  <si>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</si>
  <si>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</si>
  <si>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</si>
  <si>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</si>
  <si>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</si>
  <si>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</si>
  <si>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</si>
  <si>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</si>
  <si>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</si>
  <si>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</si>
  <si>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</si>
  <si>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</si>
  <si>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</si>
  <si>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</si>
  <si>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</si>
  <si>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</si>
  <si>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</si>
  <si>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</si>
  <si>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</si>
  <si>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</si>
  <si>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</si>
  <si>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</si>
  <si>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</si>
  <si>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</si>
  <si>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</si>
  <si>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</si>
  <si>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</si>
  <si>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</si>
  <si>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</si>
  <si>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</si>
  <si>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</si>
  <si>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</si>
  <si>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</si>
  <si>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</si>
  <si>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</si>
  <si>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</si>
  <si>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</si>
  <si>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</si>
  <si>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12000</t>
  </si>
  <si>
    <t>水洗化人口等（令和1年度実績）</t>
    <phoneticPr fontId="3"/>
  </si>
  <si>
    <t>し尿処理の状況（令和1年度実績）</t>
    <phoneticPr fontId="3"/>
  </si>
  <si>
    <t>12100</t>
  </si>
  <si>
    <t>千葉市</t>
  </si>
  <si>
    <t/>
  </si>
  <si>
    <t>○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</si>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</sst>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42</v>
      </c>
      <c r="B7" s="116" t="s">
        <v>251</v>
      </c>
      <c r="C7" s="109" t="s">
        <v>200</v>
      </c>
      <c r="D7" s="110">
        <f>+SUM(E7,+I7)</f>
        <v>6317531</v>
      </c>
      <c r="E7" s="110">
        <f>+SUM(G7,+H7)</f>
        <v>138063</v>
      </c>
      <c r="F7" s="111">
        <f>IF(D7&gt;0,E7/D7*100,"-")</f>
        <v>2.1853948955691709</v>
      </c>
      <c r="G7" s="108">
        <f>SUM(G$8:G$207)</f>
        <v>137575</v>
      </c>
      <c r="H7" s="108">
        <f>SUM(H$8:H$207)</f>
        <v>488</v>
      </c>
      <c r="I7" s="110">
        <f>+SUM(K7,+M7,+O7)</f>
        <v>6179468</v>
      </c>
      <c r="J7" s="111">
        <f>IF(D7&gt;0,I7/D7*100,"-")</f>
        <v>97.814605104430825</v>
      </c>
      <c r="K7" s="108">
        <f>SUM(K$8:K$207)</f>
        <v>4492486</v>
      </c>
      <c r="L7" s="111">
        <f>IF(D7&gt;0,K7/D7*100,"-")</f>
        <v>71.111419951876769</v>
      </c>
      <c r="M7" s="108">
        <f>SUM(M$8:M$207)</f>
        <v>8361</v>
      </c>
      <c r="N7" s="111">
        <f>IF(D7&gt;0,M7/D7*100,"-")</f>
        <v>0.1323460066915382</v>
      </c>
      <c r="O7" s="108">
        <f>SUM(O$8:O$207)</f>
        <v>1678621</v>
      </c>
      <c r="P7" s="108">
        <f>SUM(P$8:P$207)</f>
        <v>954823</v>
      </c>
      <c r="Q7" s="111">
        <f>IF(D7&gt;0,O7/D7*100,"-")</f>
        <v>26.570839145862525</v>
      </c>
      <c r="R7" s="108">
        <f>SUM(R$8:R$207)</f>
        <v>161734</v>
      </c>
      <c r="S7" s="112">
        <f t="shared" ref="S7:Z7" si="0">COUNTIF(S$8:S$207,"○")</f>
        <v>42</v>
      </c>
      <c r="T7" s="112">
        <f t="shared" si="0"/>
        <v>8</v>
      </c>
      <c r="U7" s="112">
        <f t="shared" si="0"/>
        <v>1</v>
      </c>
      <c r="V7" s="112">
        <f t="shared" si="0"/>
        <v>3</v>
      </c>
      <c r="W7" s="112">
        <f t="shared" si="0"/>
        <v>37</v>
      </c>
      <c r="X7" s="112">
        <f t="shared" si="0"/>
        <v>3</v>
      </c>
      <c r="Y7" s="112">
        <f t="shared" si="0"/>
        <v>2</v>
      </c>
      <c r="Z7" s="112">
        <f t="shared" si="0"/>
        <v>12</v>
      </c>
      <c r="AA7" s="188"/>
      <c r="AB7" s="188"/>
    </row>
    <row r="8" spans="1:28" s="105" customFormat="1" ht="13.5" customHeight="1">
      <c r="A8" s="101" t="s">
        <v>42</v>
      </c>
      <c r="B8" s="102" t="s">
        <v>254</v>
      </c>
      <c r="C8" s="101" t="s">
        <v>255</v>
      </c>
      <c r="D8" s="103">
        <f>+SUM(E8,+I8)</f>
        <v>972500</v>
      </c>
      <c r="E8" s="103">
        <f>+SUM(G8,+H8)</f>
        <v>3150</v>
      </c>
      <c r="F8" s="104">
        <f>IF(D8&gt;0,E8/D8*100,"-")</f>
        <v>0.32390745501285345</v>
      </c>
      <c r="G8" s="103">
        <v>3150</v>
      </c>
      <c r="H8" s="103">
        <v>0</v>
      </c>
      <c r="I8" s="103">
        <f>+SUM(K8,+M8,+O8)</f>
        <v>969350</v>
      </c>
      <c r="J8" s="104">
        <f>IF(D8&gt;0,I8/D8*100,"-")</f>
        <v>99.676092544987142</v>
      </c>
      <c r="K8" s="103">
        <v>942310</v>
      </c>
      <c r="L8" s="104">
        <f>IF(D8&gt;0,K8/D8*100,"-")</f>
        <v>96.895629820051411</v>
      </c>
      <c r="M8" s="103">
        <v>0</v>
      </c>
      <c r="N8" s="104">
        <f>IF(D8&gt;0,M8/D8*100,"-")</f>
        <v>0</v>
      </c>
      <c r="O8" s="103">
        <v>27040</v>
      </c>
      <c r="P8" s="103">
        <v>13847</v>
      </c>
      <c r="Q8" s="104">
        <f>IF(D8&gt;0,O8/D8*100,"-")</f>
        <v>2.7804627249357323</v>
      </c>
      <c r="R8" s="103">
        <v>28150</v>
      </c>
      <c r="S8" s="101"/>
      <c r="T8" s="101"/>
      <c r="U8" s="101" t="s">
        <v>257</v>
      </c>
      <c r="V8" s="101"/>
      <c r="W8" s="101"/>
      <c r="X8" s="101"/>
      <c r="Y8" s="101" t="s">
        <v>257</v>
      </c>
      <c r="Z8" s="101"/>
      <c r="AA8" s="189" t="s">
        <v>256</v>
      </c>
      <c r="AB8" s="190"/>
    </row>
    <row r="9" spans="1:28" s="105" customFormat="1" ht="13.5" customHeight="1">
      <c r="A9" s="101" t="s">
        <v>42</v>
      </c>
      <c r="B9" s="102" t="s">
        <v>258</v>
      </c>
      <c r="C9" s="101" t="s">
        <v>259</v>
      </c>
      <c r="D9" s="103">
        <f>+SUM(E9,+I9)</f>
        <v>60549</v>
      </c>
      <c r="E9" s="103">
        <f>+SUM(G9,+H9)</f>
        <v>9552</v>
      </c>
      <c r="F9" s="104">
        <f>IF(D9&gt;0,E9/D9*100,"-")</f>
        <v>15.775652777089629</v>
      </c>
      <c r="G9" s="103">
        <v>9552</v>
      </c>
      <c r="H9" s="103">
        <v>0</v>
      </c>
      <c r="I9" s="103">
        <f>+SUM(K9,+M9,+O9)</f>
        <v>50997</v>
      </c>
      <c r="J9" s="104">
        <f>IF(D9&gt;0,I9/D9*100,"-")</f>
        <v>84.224347222910367</v>
      </c>
      <c r="K9" s="103">
        <v>28926</v>
      </c>
      <c r="L9" s="104">
        <f>IF(D9&gt;0,K9/D9*100,"-")</f>
        <v>47.772878164792154</v>
      </c>
      <c r="M9" s="103">
        <v>2302</v>
      </c>
      <c r="N9" s="104">
        <f>IF(D9&gt;0,M9/D9*100,"-")</f>
        <v>3.8018794695205536</v>
      </c>
      <c r="O9" s="103">
        <v>19769</v>
      </c>
      <c r="P9" s="103">
        <v>4813</v>
      </c>
      <c r="Q9" s="104">
        <f>IF(D9&gt;0,O9/D9*100,"-")</f>
        <v>32.649589588597664</v>
      </c>
      <c r="R9" s="103">
        <v>2222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42</v>
      </c>
      <c r="B10" s="102" t="s">
        <v>260</v>
      </c>
      <c r="C10" s="101" t="s">
        <v>261</v>
      </c>
      <c r="D10" s="103">
        <f>+SUM(E10,+I10)</f>
        <v>490145</v>
      </c>
      <c r="E10" s="103">
        <f>+SUM(G10,+H10)</f>
        <v>4024</v>
      </c>
      <c r="F10" s="104">
        <f>IF(D10&gt;0,E10/D10*100,"-")</f>
        <v>0.82098154627712217</v>
      </c>
      <c r="G10" s="103">
        <v>4024</v>
      </c>
      <c r="H10" s="103">
        <v>0</v>
      </c>
      <c r="I10" s="103">
        <f>+SUM(K10,+M10,+O10)</f>
        <v>486121</v>
      </c>
      <c r="J10" s="104">
        <f>IF(D10&gt;0,I10/D10*100,"-")</f>
        <v>99.179018453722875</v>
      </c>
      <c r="K10" s="103">
        <v>340250</v>
      </c>
      <c r="L10" s="104">
        <f>IF(D10&gt;0,K10/D10*100,"-")</f>
        <v>69.418233379918192</v>
      </c>
      <c r="M10" s="103">
        <v>0</v>
      </c>
      <c r="N10" s="104">
        <f>IF(D10&gt;0,M10/D10*100,"-")</f>
        <v>0</v>
      </c>
      <c r="O10" s="103">
        <v>145871</v>
      </c>
      <c r="P10" s="103">
        <v>62005</v>
      </c>
      <c r="Q10" s="104">
        <f>IF(D10&gt;0,O10/D10*100,"-")</f>
        <v>29.760785073804691</v>
      </c>
      <c r="R10" s="103">
        <v>17596</v>
      </c>
      <c r="S10" s="101"/>
      <c r="T10" s="101" t="s">
        <v>257</v>
      </c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42</v>
      </c>
      <c r="B11" s="102" t="s">
        <v>262</v>
      </c>
      <c r="C11" s="101" t="s">
        <v>263</v>
      </c>
      <c r="D11" s="103">
        <f>+SUM(E11,+I11)</f>
        <v>642383</v>
      </c>
      <c r="E11" s="103">
        <f>+SUM(G11,+H11)</f>
        <v>2000</v>
      </c>
      <c r="F11" s="104">
        <f>IF(D11&gt;0,E11/D11*100,"-")</f>
        <v>0.31134074220519536</v>
      </c>
      <c r="G11" s="103">
        <v>2000</v>
      </c>
      <c r="H11" s="103">
        <v>0</v>
      </c>
      <c r="I11" s="103">
        <f>+SUM(K11,+M11,+O11)</f>
        <v>640383</v>
      </c>
      <c r="J11" s="104">
        <f>IF(D11&gt;0,I11/D11*100,"-")</f>
        <v>99.688659257794811</v>
      </c>
      <c r="K11" s="103">
        <v>475075</v>
      </c>
      <c r="L11" s="104">
        <f>IF(D11&gt;0,K11/D11*100,"-")</f>
        <v>73.955101551566599</v>
      </c>
      <c r="M11" s="103">
        <v>0</v>
      </c>
      <c r="N11" s="104">
        <f>IF(D11&gt;0,M11/D11*100,"-")</f>
        <v>0</v>
      </c>
      <c r="O11" s="103">
        <v>165308</v>
      </c>
      <c r="P11" s="103">
        <v>105530</v>
      </c>
      <c r="Q11" s="104">
        <f>IF(D11&gt;0,O11/D11*100,"-")</f>
        <v>25.733557706228215</v>
      </c>
      <c r="R11" s="103">
        <v>18447</v>
      </c>
      <c r="S11" s="101" t="s">
        <v>257</v>
      </c>
      <c r="T11" s="101"/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42</v>
      </c>
      <c r="B12" s="102" t="s">
        <v>264</v>
      </c>
      <c r="C12" s="101" t="s">
        <v>265</v>
      </c>
      <c r="D12" s="103">
        <f>+SUM(E12,+I12)</f>
        <v>46296</v>
      </c>
      <c r="E12" s="103">
        <f>+SUM(G12,+H12)</f>
        <v>5320</v>
      </c>
      <c r="F12" s="104">
        <f>IF(D12&gt;0,E12/D12*100,"-")</f>
        <v>11.491273544150681</v>
      </c>
      <c r="G12" s="103">
        <v>5320</v>
      </c>
      <c r="H12" s="103">
        <v>0</v>
      </c>
      <c r="I12" s="103">
        <f>+SUM(K12,+M12,+O12)</f>
        <v>40976</v>
      </c>
      <c r="J12" s="104">
        <f>IF(D12&gt;0,I12/D12*100,"-")</f>
        <v>88.508726455849313</v>
      </c>
      <c r="K12" s="103">
        <v>5500</v>
      </c>
      <c r="L12" s="104">
        <f>IF(D12&gt;0,K12/D12*100,"-")</f>
        <v>11.880076032486608</v>
      </c>
      <c r="M12" s="103">
        <v>0</v>
      </c>
      <c r="N12" s="104">
        <f>IF(D12&gt;0,M12/D12*100,"-")</f>
        <v>0</v>
      </c>
      <c r="O12" s="103">
        <v>35476</v>
      </c>
      <c r="P12" s="103">
        <v>15371</v>
      </c>
      <c r="Q12" s="104">
        <f>IF(D12&gt;0,O12/D12*100,"-")</f>
        <v>76.628650423362714</v>
      </c>
      <c r="R12" s="103">
        <v>382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42</v>
      </c>
      <c r="B13" s="102" t="s">
        <v>266</v>
      </c>
      <c r="C13" s="101" t="s">
        <v>267</v>
      </c>
      <c r="D13" s="103">
        <f>+SUM(E13,+I13)</f>
        <v>135547</v>
      </c>
      <c r="E13" s="103">
        <f>+SUM(G13,+H13)</f>
        <v>4872</v>
      </c>
      <c r="F13" s="104">
        <f>IF(D13&gt;0,E13/D13*100,"-")</f>
        <v>3.5943252156078702</v>
      </c>
      <c r="G13" s="103">
        <v>4872</v>
      </c>
      <c r="H13" s="103">
        <v>0</v>
      </c>
      <c r="I13" s="103">
        <f>+SUM(K13,+M13,+O13)</f>
        <v>130675</v>
      </c>
      <c r="J13" s="104">
        <f>IF(D13&gt;0,I13/D13*100,"-")</f>
        <v>96.405674784392119</v>
      </c>
      <c r="K13" s="103">
        <v>64847</v>
      </c>
      <c r="L13" s="104">
        <f>IF(D13&gt;0,K13/D13*100,"-")</f>
        <v>47.840970290747862</v>
      </c>
      <c r="M13" s="103">
        <v>0</v>
      </c>
      <c r="N13" s="104">
        <f>IF(D13&gt;0,M13/D13*100,"-")</f>
        <v>0</v>
      </c>
      <c r="O13" s="103">
        <v>65828</v>
      </c>
      <c r="P13" s="103">
        <v>29663</v>
      </c>
      <c r="Q13" s="104">
        <f>IF(D13&gt;0,O13/D13*100,"-")</f>
        <v>48.564704493644271</v>
      </c>
      <c r="R13" s="103">
        <v>2455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42</v>
      </c>
      <c r="B14" s="102" t="s">
        <v>268</v>
      </c>
      <c r="C14" s="101" t="s">
        <v>269</v>
      </c>
      <c r="D14" s="103">
        <f>+SUM(E14,+I14)</f>
        <v>498367</v>
      </c>
      <c r="E14" s="103">
        <f>+SUM(G14,+H14)</f>
        <v>1939</v>
      </c>
      <c r="F14" s="104">
        <f>IF(D14&gt;0,E14/D14*100,"-")</f>
        <v>0.38907070492227613</v>
      </c>
      <c r="G14" s="103">
        <v>1939</v>
      </c>
      <c r="H14" s="103">
        <v>0</v>
      </c>
      <c r="I14" s="103">
        <f>+SUM(K14,+M14,+O14)</f>
        <v>496428</v>
      </c>
      <c r="J14" s="104">
        <f>IF(D14&gt;0,I14/D14*100,"-")</f>
        <v>99.610929295077725</v>
      </c>
      <c r="K14" s="103">
        <v>413017</v>
      </c>
      <c r="L14" s="104">
        <f>IF(D14&gt;0,K14/D14*100,"-")</f>
        <v>82.874066701848236</v>
      </c>
      <c r="M14" s="103">
        <v>0</v>
      </c>
      <c r="N14" s="104">
        <f>IF(D14&gt;0,M14/D14*100,"-")</f>
        <v>0</v>
      </c>
      <c r="O14" s="103">
        <v>83411</v>
      </c>
      <c r="P14" s="103">
        <v>61017</v>
      </c>
      <c r="Q14" s="104">
        <f>IF(D14&gt;0,O14/D14*100,"-")</f>
        <v>16.736862593229489</v>
      </c>
      <c r="R14" s="103">
        <v>16987</v>
      </c>
      <c r="S14" s="101"/>
      <c r="T14" s="101" t="s">
        <v>257</v>
      </c>
      <c r="U14" s="101"/>
      <c r="V14" s="101"/>
      <c r="W14" s="101" t="s">
        <v>257</v>
      </c>
      <c r="X14" s="101"/>
      <c r="Y14" s="101"/>
      <c r="Z14" s="101"/>
      <c r="AA14" s="189" t="s">
        <v>256</v>
      </c>
      <c r="AB14" s="190"/>
    </row>
    <row r="15" spans="1:28" s="105" customFormat="1" ht="13.5" customHeight="1">
      <c r="A15" s="101" t="s">
        <v>42</v>
      </c>
      <c r="B15" s="102" t="s">
        <v>270</v>
      </c>
      <c r="C15" s="101" t="s">
        <v>271</v>
      </c>
      <c r="D15" s="103">
        <f>+SUM(E15,+I15)</f>
        <v>154474</v>
      </c>
      <c r="E15" s="103">
        <f>+SUM(G15,+H15)</f>
        <v>5110</v>
      </c>
      <c r="F15" s="104">
        <f>IF(D15&gt;0,E15/D15*100,"-")</f>
        <v>3.3080000517886501</v>
      </c>
      <c r="G15" s="103">
        <v>5110</v>
      </c>
      <c r="H15" s="103">
        <v>0</v>
      </c>
      <c r="I15" s="103">
        <f>+SUM(K15,+M15,+O15)</f>
        <v>149364</v>
      </c>
      <c r="J15" s="104">
        <f>IF(D15&gt;0,I15/D15*100,"-")</f>
        <v>96.691999948211347</v>
      </c>
      <c r="K15" s="103">
        <v>96972</v>
      </c>
      <c r="L15" s="104">
        <f>IF(D15&gt;0,K15/D15*100,"-")</f>
        <v>62.775612724471429</v>
      </c>
      <c r="M15" s="103">
        <v>0</v>
      </c>
      <c r="N15" s="104">
        <f>IF(D15&gt;0,M15/D15*100,"-")</f>
        <v>0</v>
      </c>
      <c r="O15" s="103">
        <v>52392</v>
      </c>
      <c r="P15" s="103">
        <v>20330</v>
      </c>
      <c r="Q15" s="104">
        <f>IF(D15&gt;0,O15/D15*100,"-")</f>
        <v>33.916387223739918</v>
      </c>
      <c r="R15" s="103">
        <v>3290</v>
      </c>
      <c r="S15" s="101" t="s">
        <v>257</v>
      </c>
      <c r="T15" s="101"/>
      <c r="U15" s="101"/>
      <c r="V15" s="101"/>
      <c r="W15" s="101"/>
      <c r="X15" s="101"/>
      <c r="Y15" s="101" t="s">
        <v>257</v>
      </c>
      <c r="Z15" s="101"/>
      <c r="AA15" s="189" t="s">
        <v>256</v>
      </c>
      <c r="AB15" s="190"/>
    </row>
    <row r="16" spans="1:28" s="105" customFormat="1" ht="13.5" customHeight="1">
      <c r="A16" s="101" t="s">
        <v>42</v>
      </c>
      <c r="B16" s="102" t="s">
        <v>272</v>
      </c>
      <c r="C16" s="101" t="s">
        <v>273</v>
      </c>
      <c r="D16" s="103">
        <f>+SUM(E16,+I16)</f>
        <v>89217</v>
      </c>
      <c r="E16" s="103">
        <f>+SUM(G16,+H16)</f>
        <v>3606</v>
      </c>
      <c r="F16" s="104">
        <f>IF(D16&gt;0,E16/D16*100,"-")</f>
        <v>4.0418305928242377</v>
      </c>
      <c r="G16" s="103">
        <v>3606</v>
      </c>
      <c r="H16" s="103">
        <v>0</v>
      </c>
      <c r="I16" s="103">
        <f>+SUM(K16,+M16,+O16)</f>
        <v>85611</v>
      </c>
      <c r="J16" s="104">
        <f>IF(D16&gt;0,I16/D16*100,"-")</f>
        <v>95.95816940717576</v>
      </c>
      <c r="K16" s="103">
        <v>30706</v>
      </c>
      <c r="L16" s="104">
        <f>IF(D16&gt;0,K16/D16*100,"-")</f>
        <v>34.417207482878823</v>
      </c>
      <c r="M16" s="103">
        <v>0</v>
      </c>
      <c r="N16" s="104">
        <f>IF(D16&gt;0,M16/D16*100,"-")</f>
        <v>0</v>
      </c>
      <c r="O16" s="103">
        <v>54905</v>
      </c>
      <c r="P16" s="103">
        <v>33525</v>
      </c>
      <c r="Q16" s="104">
        <f>IF(D16&gt;0,O16/D16*100,"-")</f>
        <v>61.540961924296944</v>
      </c>
      <c r="R16" s="103">
        <v>1357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42</v>
      </c>
      <c r="B17" s="102" t="s">
        <v>274</v>
      </c>
      <c r="C17" s="101" t="s">
        <v>275</v>
      </c>
      <c r="D17" s="103">
        <f>+SUM(E17,+I17)</f>
        <v>132932</v>
      </c>
      <c r="E17" s="103">
        <f>+SUM(G17,+H17)</f>
        <v>2202</v>
      </c>
      <c r="F17" s="104">
        <f>IF(D17&gt;0,E17/D17*100,"-")</f>
        <v>1.6564860229290164</v>
      </c>
      <c r="G17" s="103">
        <v>2202</v>
      </c>
      <c r="H17" s="103">
        <v>0</v>
      </c>
      <c r="I17" s="103">
        <f>+SUM(K17,+M17,+O17)</f>
        <v>130730</v>
      </c>
      <c r="J17" s="104">
        <f>IF(D17&gt;0,I17/D17*100,"-")</f>
        <v>98.343513977070984</v>
      </c>
      <c r="K17" s="103">
        <v>99258</v>
      </c>
      <c r="L17" s="104">
        <f>IF(D17&gt;0,K17/D17*100,"-")</f>
        <v>74.668251436824846</v>
      </c>
      <c r="M17" s="103">
        <v>0</v>
      </c>
      <c r="N17" s="104">
        <f>IF(D17&gt;0,M17/D17*100,"-")</f>
        <v>0</v>
      </c>
      <c r="O17" s="103">
        <v>31472</v>
      </c>
      <c r="P17" s="103">
        <v>21667</v>
      </c>
      <c r="Q17" s="104">
        <f>IF(D17&gt;0,O17/D17*100,"-")</f>
        <v>23.675262540246141</v>
      </c>
      <c r="R17" s="103">
        <v>6104</v>
      </c>
      <c r="S17" s="101" t="s">
        <v>257</v>
      </c>
      <c r="T17" s="101"/>
      <c r="U17" s="101"/>
      <c r="V17" s="101"/>
      <c r="W17" s="101" t="s">
        <v>257</v>
      </c>
      <c r="X17" s="101"/>
      <c r="Y17" s="101"/>
      <c r="Z17" s="101"/>
      <c r="AA17" s="189" t="s">
        <v>256</v>
      </c>
      <c r="AB17" s="190"/>
    </row>
    <row r="18" spans="1:28" s="105" customFormat="1" ht="13.5" customHeight="1">
      <c r="A18" s="101" t="s">
        <v>42</v>
      </c>
      <c r="B18" s="102" t="s">
        <v>276</v>
      </c>
      <c r="C18" s="101" t="s">
        <v>277</v>
      </c>
      <c r="D18" s="103">
        <f>+SUM(E18,+I18)</f>
        <v>175279</v>
      </c>
      <c r="E18" s="103">
        <f>+SUM(G18,+H18)</f>
        <v>1287</v>
      </c>
      <c r="F18" s="104">
        <f>IF(D18&gt;0,E18/D18*100,"-")</f>
        <v>0.73425795446117337</v>
      </c>
      <c r="G18" s="103">
        <v>1287</v>
      </c>
      <c r="H18" s="103">
        <v>0</v>
      </c>
      <c r="I18" s="103">
        <f>+SUM(K18,+M18,+O18)</f>
        <v>173992</v>
      </c>
      <c r="J18" s="104">
        <f>IF(D18&gt;0,I18/D18*100,"-")</f>
        <v>99.265742045538829</v>
      </c>
      <c r="K18" s="103">
        <v>158976</v>
      </c>
      <c r="L18" s="104">
        <f>IF(D18&gt;0,K18/D18*100,"-")</f>
        <v>90.698828724490667</v>
      </c>
      <c r="M18" s="103">
        <v>0</v>
      </c>
      <c r="N18" s="104">
        <f>IF(D18&gt;0,M18/D18*100,"-")</f>
        <v>0</v>
      </c>
      <c r="O18" s="103">
        <v>15016</v>
      </c>
      <c r="P18" s="103">
        <v>7746</v>
      </c>
      <c r="Q18" s="104">
        <f>IF(D18&gt;0,O18/D18*100,"-")</f>
        <v>8.5669133210481565</v>
      </c>
      <c r="R18" s="103">
        <v>3604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42</v>
      </c>
      <c r="B19" s="102" t="s">
        <v>278</v>
      </c>
      <c r="C19" s="101" t="s">
        <v>279</v>
      </c>
      <c r="D19" s="103">
        <f>+SUM(E19,+I19)</f>
        <v>58679</v>
      </c>
      <c r="E19" s="103">
        <f>+SUM(G19,+H19)</f>
        <v>2793</v>
      </c>
      <c r="F19" s="104">
        <f>IF(D19&gt;0,E19/D19*100,"-")</f>
        <v>4.7597948158625742</v>
      </c>
      <c r="G19" s="103">
        <v>2793</v>
      </c>
      <c r="H19" s="103">
        <v>0</v>
      </c>
      <c r="I19" s="103">
        <f>+SUM(K19,+M19,+O19)</f>
        <v>55886</v>
      </c>
      <c r="J19" s="104">
        <f>IF(D19&gt;0,I19/D19*100,"-")</f>
        <v>95.240205184137423</v>
      </c>
      <c r="K19" s="103">
        <v>21971</v>
      </c>
      <c r="L19" s="104">
        <f>IF(D19&gt;0,K19/D19*100,"-")</f>
        <v>37.442696705806163</v>
      </c>
      <c r="M19" s="103">
        <v>0</v>
      </c>
      <c r="N19" s="104">
        <f>IF(D19&gt;0,M19/D19*100,"-")</f>
        <v>0</v>
      </c>
      <c r="O19" s="103">
        <v>33915</v>
      </c>
      <c r="P19" s="103">
        <v>20777</v>
      </c>
      <c r="Q19" s="104">
        <f>IF(D19&gt;0,O19/D19*100,"-")</f>
        <v>57.79750847833126</v>
      </c>
      <c r="R19" s="103">
        <v>1776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42</v>
      </c>
      <c r="B20" s="102" t="s">
        <v>280</v>
      </c>
      <c r="C20" s="101" t="s">
        <v>281</v>
      </c>
      <c r="D20" s="103">
        <f>+SUM(E20,+I20)</f>
        <v>65392</v>
      </c>
      <c r="E20" s="103">
        <f>+SUM(G20,+H20)</f>
        <v>5892</v>
      </c>
      <c r="F20" s="104">
        <f>IF(D20&gt;0,E20/D20*100,"-")</f>
        <v>9.0102764864203575</v>
      </c>
      <c r="G20" s="103">
        <v>5892</v>
      </c>
      <c r="H20" s="103">
        <v>0</v>
      </c>
      <c r="I20" s="103">
        <f>+SUM(K20,+M20,+O20)</f>
        <v>59500</v>
      </c>
      <c r="J20" s="104">
        <f>IF(D20&gt;0,I20/D20*100,"-")</f>
        <v>90.989723513579648</v>
      </c>
      <c r="K20" s="103">
        <v>4512</v>
      </c>
      <c r="L20" s="104">
        <f>IF(D20&gt;0,K20/D20*100,"-")</f>
        <v>6.8999265965255683</v>
      </c>
      <c r="M20" s="103">
        <v>0</v>
      </c>
      <c r="N20" s="104">
        <f>IF(D20&gt;0,M20/D20*100,"-")</f>
        <v>0</v>
      </c>
      <c r="O20" s="103">
        <v>54988</v>
      </c>
      <c r="P20" s="103">
        <v>31083</v>
      </c>
      <c r="Q20" s="104">
        <f>IF(D20&gt;0,O20/D20*100,"-")</f>
        <v>84.089796917054073</v>
      </c>
      <c r="R20" s="103">
        <v>1476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42</v>
      </c>
      <c r="B21" s="102" t="s">
        <v>282</v>
      </c>
      <c r="C21" s="101" t="s">
        <v>283</v>
      </c>
      <c r="D21" s="103">
        <f>+SUM(E21,+I21)</f>
        <v>173810</v>
      </c>
      <c r="E21" s="103">
        <f>+SUM(G21,+H21)</f>
        <v>388</v>
      </c>
      <c r="F21" s="104">
        <f>IF(D21&gt;0,E21/D21*100,"-")</f>
        <v>0.22323226511708189</v>
      </c>
      <c r="G21" s="103">
        <v>388</v>
      </c>
      <c r="H21" s="103">
        <v>0</v>
      </c>
      <c r="I21" s="103">
        <f>+SUM(K21,+M21,+O21)</f>
        <v>173422</v>
      </c>
      <c r="J21" s="104">
        <f>IF(D21&gt;0,I21/D21*100,"-")</f>
        <v>99.776767734882924</v>
      </c>
      <c r="K21" s="103">
        <v>161576</v>
      </c>
      <c r="L21" s="104">
        <f>IF(D21&gt;0,K21/D21*100,"-")</f>
        <v>92.961279558138202</v>
      </c>
      <c r="M21" s="103">
        <v>0</v>
      </c>
      <c r="N21" s="104">
        <f>IF(D21&gt;0,M21/D21*100,"-")</f>
        <v>0</v>
      </c>
      <c r="O21" s="103">
        <v>11846</v>
      </c>
      <c r="P21" s="103">
        <v>4650</v>
      </c>
      <c r="Q21" s="104">
        <f>IF(D21&gt;0,O21/D21*100,"-")</f>
        <v>6.8154881767447222</v>
      </c>
      <c r="R21" s="103">
        <v>4301</v>
      </c>
      <c r="S21" s="101"/>
      <c r="T21" s="101" t="s">
        <v>257</v>
      </c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42</v>
      </c>
      <c r="B22" s="102" t="s">
        <v>284</v>
      </c>
      <c r="C22" s="101" t="s">
        <v>285</v>
      </c>
      <c r="D22" s="103">
        <f>+SUM(E22,+I22)</f>
        <v>423903</v>
      </c>
      <c r="E22" s="103">
        <f>+SUM(G22,+H22)</f>
        <v>3579</v>
      </c>
      <c r="F22" s="104">
        <f>IF(D22&gt;0,E22/D22*100,"-")</f>
        <v>0.84429692641948739</v>
      </c>
      <c r="G22" s="103">
        <v>3579</v>
      </c>
      <c r="H22" s="103">
        <v>0</v>
      </c>
      <c r="I22" s="103">
        <f>+SUM(K22,+M22,+O22)</f>
        <v>420324</v>
      </c>
      <c r="J22" s="104">
        <f>IF(D22&gt;0,I22/D22*100,"-")</f>
        <v>99.155703073580511</v>
      </c>
      <c r="K22" s="103">
        <v>348226</v>
      </c>
      <c r="L22" s="104">
        <f>IF(D22&gt;0,K22/D22*100,"-")</f>
        <v>82.147566778248788</v>
      </c>
      <c r="M22" s="103">
        <v>0</v>
      </c>
      <c r="N22" s="104">
        <f>IF(D22&gt;0,M22/D22*100,"-")</f>
        <v>0</v>
      </c>
      <c r="O22" s="103">
        <v>72098</v>
      </c>
      <c r="P22" s="103">
        <v>36594</v>
      </c>
      <c r="Q22" s="104">
        <f>IF(D22&gt;0,O22/D22*100,"-")</f>
        <v>17.008136295331717</v>
      </c>
      <c r="R22" s="103">
        <v>9530</v>
      </c>
      <c r="S22" s="101"/>
      <c r="T22" s="101" t="s">
        <v>257</v>
      </c>
      <c r="U22" s="101"/>
      <c r="V22" s="101"/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42</v>
      </c>
      <c r="B23" s="102" t="s">
        <v>286</v>
      </c>
      <c r="C23" s="101" t="s">
        <v>287</v>
      </c>
      <c r="D23" s="103">
        <f>+SUM(E23,+I23)</f>
        <v>17287</v>
      </c>
      <c r="E23" s="103">
        <f>+SUM(G23,+H23)</f>
        <v>2104</v>
      </c>
      <c r="F23" s="104">
        <f>IF(D23&gt;0,E23/D23*100,"-")</f>
        <v>12.170995545785852</v>
      </c>
      <c r="G23" s="103">
        <v>1768</v>
      </c>
      <c r="H23" s="103">
        <v>336</v>
      </c>
      <c r="I23" s="103">
        <f>+SUM(K23,+M23,+O23)</f>
        <v>15183</v>
      </c>
      <c r="J23" s="104">
        <f>IF(D23&gt;0,I23/D23*100,"-")</f>
        <v>87.829004454214157</v>
      </c>
      <c r="K23" s="103">
        <v>0</v>
      </c>
      <c r="L23" s="104">
        <f>IF(D23&gt;0,K23/D23*100,"-")</f>
        <v>0</v>
      </c>
      <c r="M23" s="103">
        <v>0</v>
      </c>
      <c r="N23" s="104">
        <f>IF(D23&gt;0,M23/D23*100,"-")</f>
        <v>0</v>
      </c>
      <c r="O23" s="103">
        <v>15183</v>
      </c>
      <c r="P23" s="103">
        <v>5117</v>
      </c>
      <c r="Q23" s="104">
        <f>IF(D23&gt;0,O23/D23*100,"-")</f>
        <v>87.829004454214157</v>
      </c>
      <c r="R23" s="103">
        <v>170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42</v>
      </c>
      <c r="B24" s="102" t="s">
        <v>288</v>
      </c>
      <c r="C24" s="101" t="s">
        <v>289</v>
      </c>
      <c r="D24" s="103">
        <f>+SUM(E24,+I24)</f>
        <v>275852</v>
      </c>
      <c r="E24" s="103">
        <f>+SUM(G24,+H24)</f>
        <v>6692</v>
      </c>
      <c r="F24" s="104">
        <f>IF(D24&gt;0,E24/D24*100,"-")</f>
        <v>2.425938546756957</v>
      </c>
      <c r="G24" s="103">
        <v>6692</v>
      </c>
      <c r="H24" s="103">
        <v>0</v>
      </c>
      <c r="I24" s="103">
        <f>+SUM(K24,+M24,+O24)</f>
        <v>269160</v>
      </c>
      <c r="J24" s="104">
        <f>IF(D24&gt;0,I24/D24*100,"-")</f>
        <v>97.574061453243047</v>
      </c>
      <c r="K24" s="103">
        <v>169384</v>
      </c>
      <c r="L24" s="104">
        <f>IF(D24&gt;0,K24/D24*100,"-")</f>
        <v>61.4039412438554</v>
      </c>
      <c r="M24" s="103">
        <v>418</v>
      </c>
      <c r="N24" s="104">
        <f>IF(D24&gt;0,M24/D24*100,"-")</f>
        <v>0.15153053086437654</v>
      </c>
      <c r="O24" s="103">
        <v>99358</v>
      </c>
      <c r="P24" s="103">
        <v>45805</v>
      </c>
      <c r="Q24" s="104">
        <f>IF(D24&gt;0,O24/D24*100,"-")</f>
        <v>36.018589678523263</v>
      </c>
      <c r="R24" s="103">
        <v>5975</v>
      </c>
      <c r="S24" s="101" t="s">
        <v>257</v>
      </c>
      <c r="T24" s="101"/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42</v>
      </c>
      <c r="B25" s="102" t="s">
        <v>290</v>
      </c>
      <c r="C25" s="101" t="s">
        <v>291</v>
      </c>
      <c r="D25" s="103">
        <f>+SUM(E25,+I25)</f>
        <v>194364</v>
      </c>
      <c r="E25" s="103">
        <f>+SUM(G25,+H25)</f>
        <v>1573</v>
      </c>
      <c r="F25" s="104">
        <f>IF(D25&gt;0,E25/D25*100,"-")</f>
        <v>0.80930625012862467</v>
      </c>
      <c r="G25" s="103">
        <v>1573</v>
      </c>
      <c r="H25" s="103">
        <v>0</v>
      </c>
      <c r="I25" s="103">
        <f>+SUM(K25,+M25,+O25)</f>
        <v>192791</v>
      </c>
      <c r="J25" s="104">
        <f>IF(D25&gt;0,I25/D25*100,"-")</f>
        <v>99.190693749871372</v>
      </c>
      <c r="K25" s="103">
        <v>162450</v>
      </c>
      <c r="L25" s="104">
        <f>IF(D25&gt;0,K25/D25*100,"-")</f>
        <v>83.580292646786447</v>
      </c>
      <c r="M25" s="103">
        <v>0</v>
      </c>
      <c r="N25" s="104">
        <f>IF(D25&gt;0,M25/D25*100,"-")</f>
        <v>0</v>
      </c>
      <c r="O25" s="103">
        <v>30341</v>
      </c>
      <c r="P25" s="103">
        <v>27652</v>
      </c>
      <c r="Q25" s="104">
        <f>IF(D25&gt;0,O25/D25*100,"-")</f>
        <v>15.610401103084934</v>
      </c>
      <c r="R25" s="103">
        <v>2906</v>
      </c>
      <c r="S25" s="101"/>
      <c r="T25" s="101" t="s">
        <v>257</v>
      </c>
      <c r="U25" s="101"/>
      <c r="V25" s="101"/>
      <c r="W25" s="101" t="s">
        <v>257</v>
      </c>
      <c r="X25" s="101"/>
      <c r="Y25" s="101"/>
      <c r="Z25" s="101"/>
      <c r="AA25" s="189" t="s">
        <v>256</v>
      </c>
      <c r="AB25" s="190"/>
    </row>
    <row r="26" spans="1:28" s="105" customFormat="1" ht="13.5" customHeight="1">
      <c r="A26" s="101" t="s">
        <v>42</v>
      </c>
      <c r="B26" s="102" t="s">
        <v>292</v>
      </c>
      <c r="C26" s="101" t="s">
        <v>293</v>
      </c>
      <c r="D26" s="103">
        <f>+SUM(E26,+I26)</f>
        <v>199603</v>
      </c>
      <c r="E26" s="103">
        <f>+SUM(G26,+H26)</f>
        <v>619</v>
      </c>
      <c r="F26" s="104">
        <f>IF(D26&gt;0,E26/D26*100,"-")</f>
        <v>0.31011557942515894</v>
      </c>
      <c r="G26" s="103">
        <v>619</v>
      </c>
      <c r="H26" s="103">
        <v>0</v>
      </c>
      <c r="I26" s="103">
        <f>+SUM(K26,+M26,+O26)</f>
        <v>198984</v>
      </c>
      <c r="J26" s="104">
        <f>IF(D26&gt;0,I26/D26*100,"-")</f>
        <v>99.689884420574842</v>
      </c>
      <c r="K26" s="103">
        <v>182881</v>
      </c>
      <c r="L26" s="104">
        <f>IF(D26&gt;0,K26/D26*100,"-")</f>
        <v>91.622370405254429</v>
      </c>
      <c r="M26" s="103">
        <v>0</v>
      </c>
      <c r="N26" s="104">
        <f>IF(D26&gt;0,M26/D26*100,"-")</f>
        <v>0</v>
      </c>
      <c r="O26" s="103">
        <v>16103</v>
      </c>
      <c r="P26" s="103">
        <v>10857</v>
      </c>
      <c r="Q26" s="104">
        <f>IF(D26&gt;0,O26/D26*100,"-")</f>
        <v>8.0675140153204108</v>
      </c>
      <c r="R26" s="103">
        <v>5751</v>
      </c>
      <c r="S26" s="101"/>
      <c r="T26" s="101" t="s">
        <v>257</v>
      </c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42</v>
      </c>
      <c r="B27" s="102" t="s">
        <v>294</v>
      </c>
      <c r="C27" s="101" t="s">
        <v>295</v>
      </c>
      <c r="D27" s="103">
        <f>+SUM(E27,+I27)</f>
        <v>132282</v>
      </c>
      <c r="E27" s="103">
        <f>+SUM(G27,+H27)</f>
        <v>2774</v>
      </c>
      <c r="F27" s="104">
        <f>IF(D27&gt;0,E27/D27*100,"-")</f>
        <v>2.0970351219364689</v>
      </c>
      <c r="G27" s="103">
        <v>2774</v>
      </c>
      <c r="H27" s="103">
        <v>0</v>
      </c>
      <c r="I27" s="103">
        <f>+SUM(K27,+M27,+O27)</f>
        <v>129508</v>
      </c>
      <c r="J27" s="104">
        <f>IF(D27&gt;0,I27/D27*100,"-")</f>
        <v>97.902964878063543</v>
      </c>
      <c r="K27" s="103">
        <v>110454</v>
      </c>
      <c r="L27" s="104">
        <f>IF(D27&gt;0,K27/D27*100,"-")</f>
        <v>83.498888737696745</v>
      </c>
      <c r="M27" s="103">
        <v>1586</v>
      </c>
      <c r="N27" s="104">
        <f>IF(D27&gt;0,M27/D27*100,"-")</f>
        <v>1.1989537503212835</v>
      </c>
      <c r="O27" s="103">
        <v>17468</v>
      </c>
      <c r="P27" s="103">
        <v>10709</v>
      </c>
      <c r="Q27" s="104">
        <f>IF(D27&gt;0,O27/D27*100,"-")</f>
        <v>13.20512239004551</v>
      </c>
      <c r="R27" s="103">
        <v>2062</v>
      </c>
      <c r="S27" s="101"/>
      <c r="T27" s="101" t="s">
        <v>257</v>
      </c>
      <c r="U27" s="101"/>
      <c r="V27" s="101"/>
      <c r="W27" s="101" t="s">
        <v>257</v>
      </c>
      <c r="X27" s="101"/>
      <c r="Y27" s="101"/>
      <c r="Z27" s="101"/>
      <c r="AA27" s="189" t="s">
        <v>256</v>
      </c>
      <c r="AB27" s="190"/>
    </row>
    <row r="28" spans="1:28" s="105" customFormat="1" ht="13.5" customHeight="1">
      <c r="A28" s="101" t="s">
        <v>42</v>
      </c>
      <c r="B28" s="102" t="s">
        <v>296</v>
      </c>
      <c r="C28" s="101" t="s">
        <v>297</v>
      </c>
      <c r="D28" s="103">
        <f>+SUM(E28,+I28)</f>
        <v>32803</v>
      </c>
      <c r="E28" s="103">
        <f>+SUM(G28,+H28)</f>
        <v>4993</v>
      </c>
      <c r="F28" s="104">
        <f>IF(D28&gt;0,E28/D28*100,"-")</f>
        <v>15.221168795536993</v>
      </c>
      <c r="G28" s="103">
        <v>4993</v>
      </c>
      <c r="H28" s="103">
        <v>0</v>
      </c>
      <c r="I28" s="103">
        <f>+SUM(K28,+M28,+O28)</f>
        <v>27810</v>
      </c>
      <c r="J28" s="104">
        <f>IF(D28&gt;0,I28/D28*100,"-")</f>
        <v>84.778831204463003</v>
      </c>
      <c r="K28" s="103">
        <v>0</v>
      </c>
      <c r="L28" s="104">
        <f>IF(D28&gt;0,K28/D28*100,"-")</f>
        <v>0</v>
      </c>
      <c r="M28" s="103">
        <v>0</v>
      </c>
      <c r="N28" s="104">
        <f>IF(D28&gt;0,M28/D28*100,"-")</f>
        <v>0</v>
      </c>
      <c r="O28" s="103">
        <v>27810</v>
      </c>
      <c r="P28" s="103">
        <v>15211</v>
      </c>
      <c r="Q28" s="104">
        <f>IF(D28&gt;0,O28/D28*100,"-")</f>
        <v>84.778831204463003</v>
      </c>
      <c r="R28" s="103">
        <v>655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42</v>
      </c>
      <c r="B29" s="102" t="s">
        <v>298</v>
      </c>
      <c r="C29" s="101" t="s">
        <v>299</v>
      </c>
      <c r="D29" s="103">
        <f>+SUM(E29,+I29)</f>
        <v>110091</v>
      </c>
      <c r="E29" s="103">
        <f>+SUM(G29,+H29)</f>
        <v>2174</v>
      </c>
      <c r="F29" s="104">
        <f>IF(D29&gt;0,E29/D29*100,"-")</f>
        <v>1.9747299960941402</v>
      </c>
      <c r="G29" s="103">
        <v>2174</v>
      </c>
      <c r="H29" s="103">
        <v>0</v>
      </c>
      <c r="I29" s="103">
        <f>+SUM(K29,+M29,+O29)</f>
        <v>107917</v>
      </c>
      <c r="J29" s="104">
        <f>IF(D29&gt;0,I29/D29*100,"-")</f>
        <v>98.02527000390586</v>
      </c>
      <c r="K29" s="103">
        <v>68061</v>
      </c>
      <c r="L29" s="104">
        <f>IF(D29&gt;0,K29/D29*100,"-")</f>
        <v>61.82249230182304</v>
      </c>
      <c r="M29" s="103">
        <v>0</v>
      </c>
      <c r="N29" s="104">
        <f>IF(D29&gt;0,M29/D29*100,"-")</f>
        <v>0</v>
      </c>
      <c r="O29" s="103">
        <v>39856</v>
      </c>
      <c r="P29" s="103">
        <v>21068</v>
      </c>
      <c r="Q29" s="104">
        <f>IF(D29&gt;0,O29/D29*100,"-")</f>
        <v>36.20277770208282</v>
      </c>
      <c r="R29" s="103">
        <v>1825</v>
      </c>
      <c r="S29" s="101" t="s">
        <v>257</v>
      </c>
      <c r="T29" s="101"/>
      <c r="U29" s="101"/>
      <c r="V29" s="101"/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42</v>
      </c>
      <c r="B30" s="102" t="s">
        <v>300</v>
      </c>
      <c r="C30" s="101" t="s">
        <v>301</v>
      </c>
      <c r="D30" s="103">
        <f>+SUM(E30,+I30)</f>
        <v>84096</v>
      </c>
      <c r="E30" s="103">
        <f>+SUM(G30,+H30)</f>
        <v>1838</v>
      </c>
      <c r="F30" s="104">
        <f>IF(D30&gt;0,E30/D30*100,"-")</f>
        <v>2.1855974124809743</v>
      </c>
      <c r="G30" s="103">
        <v>1838</v>
      </c>
      <c r="H30" s="103">
        <v>0</v>
      </c>
      <c r="I30" s="103">
        <f>+SUM(K30,+M30,+O30)</f>
        <v>82258</v>
      </c>
      <c r="J30" s="104">
        <f>IF(D30&gt;0,I30/D30*100,"-")</f>
        <v>97.814402587519027</v>
      </c>
      <c r="K30" s="103">
        <v>42544</v>
      </c>
      <c r="L30" s="104">
        <f>IF(D30&gt;0,K30/D30*100,"-")</f>
        <v>50.589802130898022</v>
      </c>
      <c r="M30" s="103">
        <v>0</v>
      </c>
      <c r="N30" s="104">
        <f>IF(D30&gt;0,M30/D30*100,"-")</f>
        <v>0</v>
      </c>
      <c r="O30" s="103">
        <v>39714</v>
      </c>
      <c r="P30" s="103">
        <v>15799</v>
      </c>
      <c r="Q30" s="104">
        <f>IF(D30&gt;0,O30/D30*100,"-")</f>
        <v>47.224600456621005</v>
      </c>
      <c r="R30" s="103">
        <v>989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42</v>
      </c>
      <c r="B31" s="102" t="s">
        <v>302</v>
      </c>
      <c r="C31" s="101" t="s">
        <v>303</v>
      </c>
      <c r="D31" s="103">
        <f>+SUM(E31,+I31)</f>
        <v>44257</v>
      </c>
      <c r="E31" s="103">
        <f>+SUM(G31,+H31)</f>
        <v>5215</v>
      </c>
      <c r="F31" s="104">
        <f>IF(D31&gt;0,E31/D31*100,"-")</f>
        <v>11.783446686399891</v>
      </c>
      <c r="G31" s="103">
        <v>5111</v>
      </c>
      <c r="H31" s="103">
        <v>104</v>
      </c>
      <c r="I31" s="103">
        <f>+SUM(K31,+M31,+O31)</f>
        <v>39042</v>
      </c>
      <c r="J31" s="104">
        <f>IF(D31&gt;0,I31/D31*100,"-")</f>
        <v>88.216553313600116</v>
      </c>
      <c r="K31" s="103">
        <v>8320</v>
      </c>
      <c r="L31" s="104">
        <f>IF(D31&gt;0,K31/D31*100,"-")</f>
        <v>18.799285988657161</v>
      </c>
      <c r="M31" s="103">
        <v>0</v>
      </c>
      <c r="N31" s="104">
        <f>IF(D31&gt;0,M31/D31*100,"-")</f>
        <v>0</v>
      </c>
      <c r="O31" s="103">
        <v>30722</v>
      </c>
      <c r="P31" s="103">
        <v>17410</v>
      </c>
      <c r="Q31" s="104">
        <f>IF(D31&gt;0,O31/D31*100,"-")</f>
        <v>69.417267324942941</v>
      </c>
      <c r="R31" s="103">
        <v>278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42</v>
      </c>
      <c r="B32" s="102" t="s">
        <v>304</v>
      </c>
      <c r="C32" s="101" t="s">
        <v>305</v>
      </c>
      <c r="D32" s="103">
        <f>+SUM(E32,+I32)</f>
        <v>170112</v>
      </c>
      <c r="E32" s="103">
        <f>+SUM(G32,+H32)</f>
        <v>207</v>
      </c>
      <c r="F32" s="104">
        <f>IF(D32&gt;0,E32/D32*100,"-")</f>
        <v>0.12168453724604965</v>
      </c>
      <c r="G32" s="103">
        <v>207</v>
      </c>
      <c r="H32" s="103">
        <v>0</v>
      </c>
      <c r="I32" s="103">
        <f>+SUM(K32,+M32,+O32)</f>
        <v>169905</v>
      </c>
      <c r="J32" s="104">
        <f>IF(D32&gt;0,I32/D32*100,"-")</f>
        <v>99.878315462753946</v>
      </c>
      <c r="K32" s="103">
        <v>166273</v>
      </c>
      <c r="L32" s="104">
        <f>IF(D32&gt;0,K32/D32*100,"-")</f>
        <v>97.743251504890893</v>
      </c>
      <c r="M32" s="103">
        <v>0</v>
      </c>
      <c r="N32" s="104">
        <f>IF(D32&gt;0,M32/D32*100,"-")</f>
        <v>0</v>
      </c>
      <c r="O32" s="103">
        <v>3632</v>
      </c>
      <c r="P32" s="103">
        <v>511</v>
      </c>
      <c r="Q32" s="104">
        <f>IF(D32&gt;0,O32/D32*100,"-")</f>
        <v>2.1350639578630553</v>
      </c>
      <c r="R32" s="103">
        <v>4169</v>
      </c>
      <c r="S32" s="101"/>
      <c r="T32" s="101" t="s">
        <v>257</v>
      </c>
      <c r="U32" s="101"/>
      <c r="V32" s="101"/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42</v>
      </c>
      <c r="B33" s="102" t="s">
        <v>306</v>
      </c>
      <c r="C33" s="101" t="s">
        <v>307</v>
      </c>
      <c r="D33" s="103">
        <f>+SUM(E33,+I33)</f>
        <v>92668</v>
      </c>
      <c r="E33" s="103">
        <f>+SUM(G33,+H33)</f>
        <v>3313</v>
      </c>
      <c r="F33" s="104">
        <f>IF(D33&gt;0,E33/D33*100,"-")</f>
        <v>3.5751284154184835</v>
      </c>
      <c r="G33" s="103">
        <v>3313</v>
      </c>
      <c r="H33" s="103">
        <v>0</v>
      </c>
      <c r="I33" s="103">
        <f>+SUM(K33,+M33,+O33)</f>
        <v>89355</v>
      </c>
      <c r="J33" s="104">
        <f>IF(D33&gt;0,I33/D33*100,"-")</f>
        <v>96.424871584581524</v>
      </c>
      <c r="K33" s="103">
        <v>77461</v>
      </c>
      <c r="L33" s="104">
        <f>IF(D33&gt;0,K33/D33*100,"-")</f>
        <v>83.58980446324513</v>
      </c>
      <c r="M33" s="103">
        <v>0</v>
      </c>
      <c r="N33" s="104">
        <f>IF(D33&gt;0,M33/D33*100,"-")</f>
        <v>0</v>
      </c>
      <c r="O33" s="103">
        <v>11894</v>
      </c>
      <c r="P33" s="103">
        <v>10076</v>
      </c>
      <c r="Q33" s="104">
        <f>IF(D33&gt;0,O33/D33*100,"-")</f>
        <v>12.835067121336383</v>
      </c>
      <c r="R33" s="103">
        <v>2077</v>
      </c>
      <c r="S33" s="101" t="s">
        <v>257</v>
      </c>
      <c r="T33" s="101"/>
      <c r="U33" s="101"/>
      <c r="V33" s="101"/>
      <c r="W33" s="101" t="s">
        <v>257</v>
      </c>
      <c r="X33" s="101"/>
      <c r="Y33" s="101"/>
      <c r="Z33" s="101"/>
      <c r="AA33" s="189" t="s">
        <v>256</v>
      </c>
      <c r="AB33" s="190"/>
    </row>
    <row r="34" spans="1:28" s="105" customFormat="1" ht="13.5" customHeight="1">
      <c r="A34" s="101" t="s">
        <v>42</v>
      </c>
      <c r="B34" s="102" t="s">
        <v>308</v>
      </c>
      <c r="C34" s="101" t="s">
        <v>309</v>
      </c>
      <c r="D34" s="103">
        <f>+SUM(E34,+I34)</f>
        <v>64225</v>
      </c>
      <c r="E34" s="103">
        <f>+SUM(G34,+H34)</f>
        <v>622</v>
      </c>
      <c r="F34" s="104">
        <f>IF(D34&gt;0,E34/D34*100,"-")</f>
        <v>0.96847022187621645</v>
      </c>
      <c r="G34" s="103">
        <v>622</v>
      </c>
      <c r="H34" s="103">
        <v>0</v>
      </c>
      <c r="I34" s="103">
        <f>+SUM(K34,+M34,+O34)</f>
        <v>63603</v>
      </c>
      <c r="J34" s="104">
        <f>IF(D34&gt;0,I34/D34*100,"-")</f>
        <v>99.031529778123783</v>
      </c>
      <c r="K34" s="103">
        <v>43223</v>
      </c>
      <c r="L34" s="104">
        <f>IF(D34&gt;0,K34/D34*100,"-")</f>
        <v>67.299338263915914</v>
      </c>
      <c r="M34" s="103">
        <v>263</v>
      </c>
      <c r="N34" s="104">
        <f>IF(D34&gt;0,M34/D34*100,"-")</f>
        <v>0.40949785908913972</v>
      </c>
      <c r="O34" s="103">
        <v>20117</v>
      </c>
      <c r="P34" s="103">
        <v>15780</v>
      </c>
      <c r="Q34" s="104">
        <f>IF(D34&gt;0,O34/D34*100,"-")</f>
        <v>31.322693655118723</v>
      </c>
      <c r="R34" s="103">
        <v>838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42</v>
      </c>
      <c r="B35" s="102" t="s">
        <v>310</v>
      </c>
      <c r="C35" s="101" t="s">
        <v>311</v>
      </c>
      <c r="D35" s="103">
        <f>+SUM(E35,+I35)</f>
        <v>69649</v>
      </c>
      <c r="E35" s="103">
        <f>+SUM(G35,+H35)</f>
        <v>3300</v>
      </c>
      <c r="F35" s="104">
        <f>IF(D35&gt;0,E35/D35*100,"-")</f>
        <v>4.7380436187167074</v>
      </c>
      <c r="G35" s="103">
        <v>3300</v>
      </c>
      <c r="H35" s="103">
        <v>0</v>
      </c>
      <c r="I35" s="103">
        <f>+SUM(K35,+M35,+O35)</f>
        <v>66349</v>
      </c>
      <c r="J35" s="104">
        <f>IF(D35&gt;0,I35/D35*100,"-")</f>
        <v>95.261956381283298</v>
      </c>
      <c r="K35" s="103">
        <v>17840</v>
      </c>
      <c r="L35" s="104">
        <f>IF(D35&gt;0,K35/D35*100,"-")</f>
        <v>25.614150956941234</v>
      </c>
      <c r="M35" s="103">
        <v>0</v>
      </c>
      <c r="N35" s="104">
        <f>IF(D35&gt;0,M35/D35*100,"-")</f>
        <v>0</v>
      </c>
      <c r="O35" s="103">
        <v>48509</v>
      </c>
      <c r="P35" s="103">
        <v>32273</v>
      </c>
      <c r="Q35" s="104">
        <f>IF(D35&gt;0,O35/D35*100,"-")</f>
        <v>69.647805424342053</v>
      </c>
      <c r="R35" s="103">
        <v>2411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42</v>
      </c>
      <c r="B36" s="102" t="s">
        <v>312</v>
      </c>
      <c r="C36" s="101" t="s">
        <v>313</v>
      </c>
      <c r="D36" s="103">
        <f>+SUM(E36,+I36)</f>
        <v>103037</v>
      </c>
      <c r="E36" s="103">
        <f>+SUM(G36,+H36)</f>
        <v>590</v>
      </c>
      <c r="F36" s="104">
        <f>IF(D36&gt;0,E36/D36*100,"-")</f>
        <v>0.57260983918398245</v>
      </c>
      <c r="G36" s="103">
        <v>590</v>
      </c>
      <c r="H36" s="103">
        <v>0</v>
      </c>
      <c r="I36" s="103">
        <f>+SUM(K36,+M36,+O36)</f>
        <v>102447</v>
      </c>
      <c r="J36" s="104">
        <f>IF(D36&gt;0,I36/D36*100,"-")</f>
        <v>99.427390160816017</v>
      </c>
      <c r="K36" s="103">
        <v>84269</v>
      </c>
      <c r="L36" s="104">
        <f>IF(D36&gt;0,K36/D36*100,"-")</f>
        <v>81.785183963042414</v>
      </c>
      <c r="M36" s="103">
        <v>0</v>
      </c>
      <c r="N36" s="104">
        <f>IF(D36&gt;0,M36/D36*100,"-")</f>
        <v>0</v>
      </c>
      <c r="O36" s="103">
        <v>18178</v>
      </c>
      <c r="P36" s="103">
        <v>15223</v>
      </c>
      <c r="Q36" s="104">
        <f>IF(D36&gt;0,O36/D36*100,"-")</f>
        <v>17.642206197773618</v>
      </c>
      <c r="R36" s="103">
        <v>2192</v>
      </c>
      <c r="S36" s="101" t="s">
        <v>257</v>
      </c>
      <c r="T36" s="101"/>
      <c r="U36" s="101"/>
      <c r="V36" s="101"/>
      <c r="W36" s="101" t="s">
        <v>257</v>
      </c>
      <c r="X36" s="101"/>
      <c r="Y36" s="101"/>
      <c r="Z36" s="101"/>
      <c r="AA36" s="189" t="s">
        <v>256</v>
      </c>
      <c r="AB36" s="190"/>
    </row>
    <row r="37" spans="1:28" s="105" customFormat="1" ht="13.5" customHeight="1">
      <c r="A37" s="101" t="s">
        <v>42</v>
      </c>
      <c r="B37" s="102" t="s">
        <v>314</v>
      </c>
      <c r="C37" s="101" t="s">
        <v>315</v>
      </c>
      <c r="D37" s="103">
        <f>+SUM(E37,+I37)</f>
        <v>63329</v>
      </c>
      <c r="E37" s="103">
        <f>+SUM(G37,+H37)</f>
        <v>634</v>
      </c>
      <c r="F37" s="104">
        <f>IF(D37&gt;0,E37/D37*100,"-")</f>
        <v>1.0011211293404285</v>
      </c>
      <c r="G37" s="103">
        <v>634</v>
      </c>
      <c r="H37" s="103">
        <v>0</v>
      </c>
      <c r="I37" s="103">
        <f>+SUM(K37,+M37,+O37)</f>
        <v>62695</v>
      </c>
      <c r="J37" s="104">
        <f>IF(D37&gt;0,I37/D37*100,"-")</f>
        <v>98.998878870659567</v>
      </c>
      <c r="K37" s="103">
        <v>50789</v>
      </c>
      <c r="L37" s="104">
        <f>IF(D37&gt;0,K37/D37*100,"-")</f>
        <v>80.198645170459031</v>
      </c>
      <c r="M37" s="103">
        <v>0</v>
      </c>
      <c r="N37" s="104">
        <f>IF(D37&gt;0,M37/D37*100,"-")</f>
        <v>0</v>
      </c>
      <c r="O37" s="103">
        <v>11906</v>
      </c>
      <c r="P37" s="103">
        <v>9786</v>
      </c>
      <c r="Q37" s="104">
        <f>IF(D37&gt;0,O37/D37*100,"-")</f>
        <v>18.80023370020054</v>
      </c>
      <c r="R37" s="103">
        <v>1237</v>
      </c>
      <c r="S37" s="101" t="s">
        <v>257</v>
      </c>
      <c r="T37" s="101"/>
      <c r="U37" s="101"/>
      <c r="V37" s="101"/>
      <c r="W37" s="101" t="s">
        <v>257</v>
      </c>
      <c r="X37" s="101"/>
      <c r="Y37" s="101"/>
      <c r="Z37" s="101"/>
      <c r="AA37" s="189" t="s">
        <v>256</v>
      </c>
      <c r="AB37" s="190"/>
    </row>
    <row r="38" spans="1:28" s="105" customFormat="1" ht="13.5" customHeight="1">
      <c r="A38" s="101" t="s">
        <v>42</v>
      </c>
      <c r="B38" s="102" t="s">
        <v>316</v>
      </c>
      <c r="C38" s="101" t="s">
        <v>317</v>
      </c>
      <c r="D38" s="103">
        <f>+SUM(E38,+I38)</f>
        <v>50140</v>
      </c>
      <c r="E38" s="103">
        <f>+SUM(G38,+H38)</f>
        <v>944</v>
      </c>
      <c r="F38" s="104">
        <f>IF(D38&gt;0,E38/D38*100,"-")</f>
        <v>1.8827283605903471</v>
      </c>
      <c r="G38" s="103">
        <v>944</v>
      </c>
      <c r="H38" s="103">
        <v>0</v>
      </c>
      <c r="I38" s="103">
        <f>+SUM(K38,+M38,+O38)</f>
        <v>49196</v>
      </c>
      <c r="J38" s="104">
        <f>IF(D38&gt;0,I38/D38*100,"-")</f>
        <v>98.117271639409651</v>
      </c>
      <c r="K38" s="103">
        <v>30981</v>
      </c>
      <c r="L38" s="104">
        <f>IF(D38&gt;0,K38/D38*100,"-")</f>
        <v>61.788990825688074</v>
      </c>
      <c r="M38" s="103">
        <v>0</v>
      </c>
      <c r="N38" s="104">
        <f>IF(D38&gt;0,M38/D38*100,"-")</f>
        <v>0</v>
      </c>
      <c r="O38" s="103">
        <v>18215</v>
      </c>
      <c r="P38" s="103">
        <v>16675</v>
      </c>
      <c r="Q38" s="104">
        <f>IF(D38&gt;0,O38/D38*100,"-")</f>
        <v>36.328280813721584</v>
      </c>
      <c r="R38" s="103">
        <v>2604</v>
      </c>
      <c r="S38" s="101"/>
      <c r="T38" s="101"/>
      <c r="U38" s="101"/>
      <c r="V38" s="101" t="s">
        <v>257</v>
      </c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42</v>
      </c>
      <c r="B39" s="102" t="s">
        <v>318</v>
      </c>
      <c r="C39" s="101" t="s">
        <v>319</v>
      </c>
      <c r="D39" s="103">
        <f>+SUM(E39,+I39)</f>
        <v>37866</v>
      </c>
      <c r="E39" s="103">
        <f>+SUM(G39,+H39)</f>
        <v>5548</v>
      </c>
      <c r="F39" s="104">
        <f>IF(D39&gt;0,E39/D39*100,"-")</f>
        <v>14.65166640257751</v>
      </c>
      <c r="G39" s="103">
        <v>5548</v>
      </c>
      <c r="H39" s="103">
        <v>0</v>
      </c>
      <c r="I39" s="103">
        <f>+SUM(K39,+M39,+O39)</f>
        <v>32318</v>
      </c>
      <c r="J39" s="104">
        <f>IF(D39&gt;0,I39/D39*100,"-")</f>
        <v>85.348333597422481</v>
      </c>
      <c r="K39" s="103">
        <v>0</v>
      </c>
      <c r="L39" s="104">
        <f>IF(D39&gt;0,K39/D39*100,"-")</f>
        <v>0</v>
      </c>
      <c r="M39" s="103">
        <v>0</v>
      </c>
      <c r="N39" s="104">
        <f>IF(D39&gt;0,M39/D39*100,"-")</f>
        <v>0</v>
      </c>
      <c r="O39" s="103">
        <v>32318</v>
      </c>
      <c r="P39" s="103">
        <v>16773</v>
      </c>
      <c r="Q39" s="104">
        <f>IF(D39&gt;0,O39/D39*100,"-")</f>
        <v>85.348333597422481</v>
      </c>
      <c r="R39" s="103">
        <v>401</v>
      </c>
      <c r="S39" s="101" t="s">
        <v>257</v>
      </c>
      <c r="T39" s="101"/>
      <c r="U39" s="101"/>
      <c r="V39" s="101"/>
      <c r="W39" s="101" t="s">
        <v>257</v>
      </c>
      <c r="X39" s="101"/>
      <c r="Y39" s="101"/>
      <c r="Z39" s="101"/>
      <c r="AA39" s="189" t="s">
        <v>256</v>
      </c>
      <c r="AB39" s="190"/>
    </row>
    <row r="40" spans="1:28" s="105" customFormat="1" ht="13.5" customHeight="1">
      <c r="A40" s="101" t="s">
        <v>42</v>
      </c>
      <c r="B40" s="102" t="s">
        <v>320</v>
      </c>
      <c r="C40" s="101" t="s">
        <v>321</v>
      </c>
      <c r="D40" s="103">
        <f>+SUM(E40,+I40)</f>
        <v>36251</v>
      </c>
      <c r="E40" s="103">
        <f>+SUM(G40,+H40)</f>
        <v>4272</v>
      </c>
      <c r="F40" s="104">
        <f>IF(D40&gt;0,E40/D40*100,"-")</f>
        <v>11.784502496482856</v>
      </c>
      <c r="G40" s="103">
        <v>4272</v>
      </c>
      <c r="H40" s="103">
        <v>0</v>
      </c>
      <c r="I40" s="103">
        <f>+SUM(K40,+M40,+O40)</f>
        <v>31979</v>
      </c>
      <c r="J40" s="104">
        <f>IF(D40&gt;0,I40/D40*100,"-")</f>
        <v>88.215497503517142</v>
      </c>
      <c r="K40" s="103">
        <v>0</v>
      </c>
      <c r="L40" s="104">
        <f>IF(D40&gt;0,K40/D40*100,"-")</f>
        <v>0</v>
      </c>
      <c r="M40" s="103">
        <v>0</v>
      </c>
      <c r="N40" s="104">
        <f>IF(D40&gt;0,M40/D40*100,"-")</f>
        <v>0</v>
      </c>
      <c r="O40" s="103">
        <v>31979</v>
      </c>
      <c r="P40" s="103">
        <v>17618</v>
      </c>
      <c r="Q40" s="104">
        <f>IF(D40&gt;0,O40/D40*100,"-")</f>
        <v>88.215497503517142</v>
      </c>
      <c r="R40" s="103">
        <v>530</v>
      </c>
      <c r="S40" s="101" t="s">
        <v>257</v>
      </c>
      <c r="T40" s="101"/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42</v>
      </c>
      <c r="B41" s="102" t="s">
        <v>322</v>
      </c>
      <c r="C41" s="101" t="s">
        <v>323</v>
      </c>
      <c r="D41" s="103">
        <f>+SUM(E41,+I41)</f>
        <v>75810</v>
      </c>
      <c r="E41" s="103">
        <f>+SUM(G41,+H41)</f>
        <v>7040</v>
      </c>
      <c r="F41" s="104">
        <f>IF(D41&gt;0,E41/D41*100,"-")</f>
        <v>9.2863738293101168</v>
      </c>
      <c r="G41" s="103">
        <v>7040</v>
      </c>
      <c r="H41" s="103">
        <v>0</v>
      </c>
      <c r="I41" s="103">
        <f>+SUM(K41,+M41,+O41)</f>
        <v>68770</v>
      </c>
      <c r="J41" s="104">
        <f>IF(D41&gt;0,I41/D41*100,"-")</f>
        <v>90.713626170689892</v>
      </c>
      <c r="K41" s="103">
        <v>18938</v>
      </c>
      <c r="L41" s="104">
        <f>IF(D41&gt;0,K41/D41*100,"-")</f>
        <v>24.980873235720882</v>
      </c>
      <c r="M41" s="103">
        <v>0</v>
      </c>
      <c r="N41" s="104">
        <f>IF(D41&gt;0,M41/D41*100,"-")</f>
        <v>0</v>
      </c>
      <c r="O41" s="103">
        <v>49832</v>
      </c>
      <c r="P41" s="103">
        <v>24127</v>
      </c>
      <c r="Q41" s="104">
        <f>IF(D41&gt;0,O41/D41*100,"-")</f>
        <v>65.732752934969</v>
      </c>
      <c r="R41" s="103">
        <v>1104</v>
      </c>
      <c r="S41" s="101" t="s">
        <v>257</v>
      </c>
      <c r="T41" s="101"/>
      <c r="U41" s="101"/>
      <c r="V41" s="101"/>
      <c r="W41" s="101" t="s">
        <v>257</v>
      </c>
      <c r="X41" s="101"/>
      <c r="Y41" s="101"/>
      <c r="Z41" s="101"/>
      <c r="AA41" s="189" t="s">
        <v>256</v>
      </c>
      <c r="AB41" s="190"/>
    </row>
    <row r="42" spans="1:28" s="105" customFormat="1" ht="13.5" customHeight="1">
      <c r="A42" s="101" t="s">
        <v>42</v>
      </c>
      <c r="B42" s="102" t="s">
        <v>324</v>
      </c>
      <c r="C42" s="101" t="s">
        <v>325</v>
      </c>
      <c r="D42" s="103">
        <f>+SUM(E42,+I42)</f>
        <v>51341</v>
      </c>
      <c r="E42" s="103">
        <f>+SUM(G42,+H42)</f>
        <v>4692</v>
      </c>
      <c r="F42" s="104">
        <f>IF(D42&gt;0,E42/D42*100,"-")</f>
        <v>9.1388948403809813</v>
      </c>
      <c r="G42" s="103">
        <v>4692</v>
      </c>
      <c r="H42" s="103">
        <v>0</v>
      </c>
      <c r="I42" s="103">
        <f>+SUM(K42,+M42,+O42)</f>
        <v>46649</v>
      </c>
      <c r="J42" s="104">
        <f>IF(D42&gt;0,I42/D42*100,"-")</f>
        <v>90.861105159619015</v>
      </c>
      <c r="K42" s="103">
        <v>0</v>
      </c>
      <c r="L42" s="104">
        <f>IF(D42&gt;0,K42/D42*100,"-")</f>
        <v>0</v>
      </c>
      <c r="M42" s="103">
        <v>0</v>
      </c>
      <c r="N42" s="104">
        <f>IF(D42&gt;0,M42/D42*100,"-")</f>
        <v>0</v>
      </c>
      <c r="O42" s="103">
        <v>46649</v>
      </c>
      <c r="P42" s="103">
        <v>37935</v>
      </c>
      <c r="Q42" s="104">
        <f>IF(D42&gt;0,O42/D42*100,"-")</f>
        <v>90.861105159619015</v>
      </c>
      <c r="R42" s="103">
        <v>1165</v>
      </c>
      <c r="S42" s="101" t="s">
        <v>257</v>
      </c>
      <c r="T42" s="101"/>
      <c r="U42" s="101"/>
      <c r="V42" s="101"/>
      <c r="W42" s="101" t="s">
        <v>257</v>
      </c>
      <c r="X42" s="101"/>
      <c r="Y42" s="101"/>
      <c r="Z42" s="101"/>
      <c r="AA42" s="189" t="s">
        <v>256</v>
      </c>
      <c r="AB42" s="190"/>
    </row>
    <row r="43" spans="1:28" s="105" customFormat="1" ht="13.5" customHeight="1">
      <c r="A43" s="101" t="s">
        <v>42</v>
      </c>
      <c r="B43" s="102" t="s">
        <v>326</v>
      </c>
      <c r="C43" s="101" t="s">
        <v>327</v>
      </c>
      <c r="D43" s="103">
        <f>+SUM(E43,+I43)</f>
        <v>37795</v>
      </c>
      <c r="E43" s="103">
        <f>+SUM(G43,+H43)</f>
        <v>3790</v>
      </c>
      <c r="F43" s="104">
        <f>IF(D43&gt;0,E43/D43*100,"-")</f>
        <v>10.027781452573091</v>
      </c>
      <c r="G43" s="103">
        <v>3767</v>
      </c>
      <c r="H43" s="103">
        <v>23</v>
      </c>
      <c r="I43" s="103">
        <f>+SUM(K43,+M43,+O43)</f>
        <v>34005</v>
      </c>
      <c r="J43" s="104">
        <f>IF(D43&gt;0,I43/D43*100,"-")</f>
        <v>89.972218547426905</v>
      </c>
      <c r="K43" s="103">
        <v>0</v>
      </c>
      <c r="L43" s="104">
        <f>IF(D43&gt;0,K43/D43*100,"-")</f>
        <v>0</v>
      </c>
      <c r="M43" s="103">
        <v>0</v>
      </c>
      <c r="N43" s="104">
        <f>IF(D43&gt;0,M43/D43*100,"-")</f>
        <v>0</v>
      </c>
      <c r="O43" s="103">
        <v>34005</v>
      </c>
      <c r="P43" s="103">
        <v>16832</v>
      </c>
      <c r="Q43" s="104">
        <f>IF(D43&gt;0,O43/D43*100,"-")</f>
        <v>89.972218547426905</v>
      </c>
      <c r="R43" s="103">
        <v>589</v>
      </c>
      <c r="S43" s="101" t="s">
        <v>257</v>
      </c>
      <c r="T43" s="101"/>
      <c r="U43" s="101"/>
      <c r="V43" s="101"/>
      <c r="W43" s="101"/>
      <c r="X43" s="101" t="s">
        <v>257</v>
      </c>
      <c r="Y43" s="101"/>
      <c r="Z43" s="101"/>
      <c r="AA43" s="189" t="s">
        <v>256</v>
      </c>
      <c r="AB43" s="190"/>
    </row>
    <row r="44" spans="1:28" s="105" customFormat="1" ht="13.5" customHeight="1">
      <c r="A44" s="101" t="s">
        <v>42</v>
      </c>
      <c r="B44" s="102" t="s">
        <v>328</v>
      </c>
      <c r="C44" s="101" t="s">
        <v>329</v>
      </c>
      <c r="D44" s="103">
        <f>+SUM(E44,+I44)</f>
        <v>49226</v>
      </c>
      <c r="E44" s="103">
        <f>+SUM(G44,+H44)</f>
        <v>3288</v>
      </c>
      <c r="F44" s="104">
        <f>IF(D44&gt;0,E44/D44*100,"-")</f>
        <v>6.6793970665908251</v>
      </c>
      <c r="G44" s="103">
        <v>3288</v>
      </c>
      <c r="H44" s="103">
        <v>0</v>
      </c>
      <c r="I44" s="103">
        <f>+SUM(K44,+M44,+O44)</f>
        <v>45938</v>
      </c>
      <c r="J44" s="104">
        <f>IF(D44&gt;0,I44/D44*100,"-")</f>
        <v>93.320602933409162</v>
      </c>
      <c r="K44" s="103">
        <v>23718</v>
      </c>
      <c r="L44" s="104">
        <f>IF(D44&gt;0,K44/D44*100,"-")</f>
        <v>48.181855117214475</v>
      </c>
      <c r="M44" s="103">
        <v>1458</v>
      </c>
      <c r="N44" s="104">
        <f>IF(D44&gt;0,M44/D44*100,"-")</f>
        <v>2.9618494291634505</v>
      </c>
      <c r="O44" s="103">
        <v>20762</v>
      </c>
      <c r="P44" s="103">
        <v>10682</v>
      </c>
      <c r="Q44" s="104">
        <f>IF(D44&gt;0,O44/D44*100,"-")</f>
        <v>42.176898387031244</v>
      </c>
      <c r="R44" s="103">
        <v>610</v>
      </c>
      <c r="S44" s="101" t="s">
        <v>257</v>
      </c>
      <c r="T44" s="101"/>
      <c r="U44" s="101"/>
      <c r="V44" s="101"/>
      <c r="W44" s="101" t="s">
        <v>257</v>
      </c>
      <c r="X44" s="101"/>
      <c r="Y44" s="101"/>
      <c r="Z44" s="101"/>
      <c r="AA44" s="189" t="s">
        <v>256</v>
      </c>
      <c r="AB44" s="190"/>
    </row>
    <row r="45" spans="1:28" s="105" customFormat="1" ht="13.5" customHeight="1">
      <c r="A45" s="101" t="s">
        <v>42</v>
      </c>
      <c r="B45" s="102" t="s">
        <v>330</v>
      </c>
      <c r="C45" s="101" t="s">
        <v>331</v>
      </c>
      <c r="D45" s="103">
        <f>+SUM(E45,+I45)</f>
        <v>20741</v>
      </c>
      <c r="E45" s="103">
        <f>+SUM(G45,+H45)</f>
        <v>320</v>
      </c>
      <c r="F45" s="104">
        <f>IF(D45&gt;0,E45/D45*100,"-")</f>
        <v>1.5428378573839254</v>
      </c>
      <c r="G45" s="103">
        <v>320</v>
      </c>
      <c r="H45" s="103">
        <v>0</v>
      </c>
      <c r="I45" s="103">
        <f>+SUM(K45,+M45,+O45)</f>
        <v>20421</v>
      </c>
      <c r="J45" s="104">
        <f>IF(D45&gt;0,I45/D45*100,"-")</f>
        <v>98.45716214261607</v>
      </c>
      <c r="K45" s="103">
        <v>18880</v>
      </c>
      <c r="L45" s="104">
        <f>IF(D45&gt;0,K45/D45*100,"-")</f>
        <v>91.027433585651607</v>
      </c>
      <c r="M45" s="103">
        <v>0</v>
      </c>
      <c r="N45" s="104">
        <f>IF(D45&gt;0,M45/D45*100,"-")</f>
        <v>0</v>
      </c>
      <c r="O45" s="103">
        <v>1541</v>
      </c>
      <c r="P45" s="103">
        <v>1098</v>
      </c>
      <c r="Q45" s="104">
        <f>IF(D45&gt;0,O45/D45*100,"-")</f>
        <v>7.4297285569644673</v>
      </c>
      <c r="R45" s="103">
        <v>533</v>
      </c>
      <c r="S45" s="101" t="s">
        <v>257</v>
      </c>
      <c r="T45" s="101"/>
      <c r="U45" s="101"/>
      <c r="V45" s="101"/>
      <c r="W45" s="101" t="s">
        <v>257</v>
      </c>
      <c r="X45" s="101"/>
      <c r="Y45" s="101"/>
      <c r="Z45" s="101"/>
      <c r="AA45" s="189" t="s">
        <v>256</v>
      </c>
      <c r="AB45" s="190"/>
    </row>
    <row r="46" spans="1:28" s="105" customFormat="1" ht="13.5" customHeight="1">
      <c r="A46" s="101" t="s">
        <v>42</v>
      </c>
      <c r="B46" s="102" t="s">
        <v>332</v>
      </c>
      <c r="C46" s="101" t="s">
        <v>333</v>
      </c>
      <c r="D46" s="103">
        <f>+SUM(E46,+I46)</f>
        <v>20546</v>
      </c>
      <c r="E46" s="103">
        <f>+SUM(G46,+H46)</f>
        <v>424</v>
      </c>
      <c r="F46" s="104">
        <f>IF(D46&gt;0,E46/D46*100,"-")</f>
        <v>2.0636620266718584</v>
      </c>
      <c r="G46" s="103">
        <v>424</v>
      </c>
      <c r="H46" s="103">
        <v>0</v>
      </c>
      <c r="I46" s="103">
        <f>+SUM(K46,+M46,+O46)</f>
        <v>20122</v>
      </c>
      <c r="J46" s="104">
        <f>IF(D46&gt;0,I46/D46*100,"-")</f>
        <v>97.93633797332815</v>
      </c>
      <c r="K46" s="103">
        <v>17214</v>
      </c>
      <c r="L46" s="104">
        <f>IF(D46&gt;0,K46/D46*100,"-")</f>
        <v>83.782731431908886</v>
      </c>
      <c r="M46" s="103">
        <v>0</v>
      </c>
      <c r="N46" s="104">
        <f>IF(D46&gt;0,M46/D46*100,"-")</f>
        <v>0</v>
      </c>
      <c r="O46" s="103">
        <v>2908</v>
      </c>
      <c r="P46" s="103">
        <v>1564</v>
      </c>
      <c r="Q46" s="104">
        <f>IF(D46&gt;0,O46/D46*100,"-")</f>
        <v>14.153606541419252</v>
      </c>
      <c r="R46" s="103">
        <v>260</v>
      </c>
      <c r="S46" s="101"/>
      <c r="T46" s="101"/>
      <c r="U46" s="101"/>
      <c r="V46" s="101" t="s">
        <v>257</v>
      </c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42</v>
      </c>
      <c r="B47" s="102" t="s">
        <v>334</v>
      </c>
      <c r="C47" s="101" t="s">
        <v>335</v>
      </c>
      <c r="D47" s="103">
        <f>+SUM(E47,+I47)</f>
        <v>6044</v>
      </c>
      <c r="E47" s="103">
        <f>+SUM(G47,+H47)</f>
        <v>263</v>
      </c>
      <c r="F47" s="104">
        <f>IF(D47&gt;0,E47/D47*100,"-")</f>
        <v>4.3514228987425545</v>
      </c>
      <c r="G47" s="103">
        <v>263</v>
      </c>
      <c r="H47" s="103">
        <v>0</v>
      </c>
      <c r="I47" s="103">
        <f>+SUM(K47,+M47,+O47)</f>
        <v>5781</v>
      </c>
      <c r="J47" s="104">
        <f>IF(D47&gt;0,I47/D47*100,"-")</f>
        <v>95.648577101257445</v>
      </c>
      <c r="K47" s="103">
        <v>0</v>
      </c>
      <c r="L47" s="104">
        <f>IF(D47&gt;0,K47/D47*100,"-")</f>
        <v>0</v>
      </c>
      <c r="M47" s="103">
        <v>0</v>
      </c>
      <c r="N47" s="104">
        <f>IF(D47&gt;0,M47/D47*100,"-")</f>
        <v>0</v>
      </c>
      <c r="O47" s="103">
        <v>5781</v>
      </c>
      <c r="P47" s="103">
        <v>4551</v>
      </c>
      <c r="Q47" s="104">
        <f>IF(D47&gt;0,O47/D47*100,"-")</f>
        <v>95.648577101257445</v>
      </c>
      <c r="R47" s="103">
        <v>121</v>
      </c>
      <c r="S47" s="101" t="s">
        <v>257</v>
      </c>
      <c r="T47" s="101"/>
      <c r="U47" s="101"/>
      <c r="V47" s="101"/>
      <c r="W47" s="101" t="s">
        <v>257</v>
      </c>
      <c r="X47" s="101"/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42</v>
      </c>
      <c r="B48" s="102" t="s">
        <v>336</v>
      </c>
      <c r="C48" s="101" t="s">
        <v>337</v>
      </c>
      <c r="D48" s="103">
        <f>+SUM(E48,+I48)</f>
        <v>14585</v>
      </c>
      <c r="E48" s="103">
        <f>+SUM(G48,+H48)</f>
        <v>1892</v>
      </c>
      <c r="F48" s="104">
        <f>IF(D48&gt;0,E48/D48*100,"-")</f>
        <v>12.972231744943436</v>
      </c>
      <c r="G48" s="103">
        <v>1892</v>
      </c>
      <c r="H48" s="103">
        <v>0</v>
      </c>
      <c r="I48" s="103">
        <f>+SUM(K48,+M48,+O48)</f>
        <v>12693</v>
      </c>
      <c r="J48" s="104">
        <f>IF(D48&gt;0,I48/D48*100,"-")</f>
        <v>87.027768255056571</v>
      </c>
      <c r="K48" s="103">
        <v>0</v>
      </c>
      <c r="L48" s="104">
        <f>IF(D48&gt;0,K48/D48*100,"-")</f>
        <v>0</v>
      </c>
      <c r="M48" s="103">
        <v>0</v>
      </c>
      <c r="N48" s="104">
        <f>IF(D48&gt;0,M48/D48*100,"-")</f>
        <v>0</v>
      </c>
      <c r="O48" s="103">
        <v>12693</v>
      </c>
      <c r="P48" s="103">
        <v>7520</v>
      </c>
      <c r="Q48" s="104">
        <f>IF(D48&gt;0,O48/D48*100,"-")</f>
        <v>87.027768255056571</v>
      </c>
      <c r="R48" s="103">
        <v>463</v>
      </c>
      <c r="S48" s="101" t="s">
        <v>257</v>
      </c>
      <c r="T48" s="101"/>
      <c r="U48" s="101"/>
      <c r="V48" s="101"/>
      <c r="W48" s="101" t="s">
        <v>257</v>
      </c>
      <c r="X48" s="101"/>
      <c r="Y48" s="101"/>
      <c r="Z48" s="101"/>
      <c r="AA48" s="189" t="s">
        <v>256</v>
      </c>
      <c r="AB48" s="190"/>
    </row>
    <row r="49" spans="1:28" s="105" customFormat="1" ht="13.5" customHeight="1">
      <c r="A49" s="101" t="s">
        <v>42</v>
      </c>
      <c r="B49" s="102" t="s">
        <v>338</v>
      </c>
      <c r="C49" s="101" t="s">
        <v>339</v>
      </c>
      <c r="D49" s="103">
        <f>+SUM(E49,+I49)</f>
        <v>13884</v>
      </c>
      <c r="E49" s="103">
        <f>+SUM(G49,+H49)</f>
        <v>1225</v>
      </c>
      <c r="F49" s="104">
        <f>IF(D49&gt;0,E49/D49*100,"-")</f>
        <v>8.8231057332180924</v>
      </c>
      <c r="G49" s="103">
        <v>1225</v>
      </c>
      <c r="H49" s="103">
        <v>0</v>
      </c>
      <c r="I49" s="103">
        <f>+SUM(K49,+M49,+O49)</f>
        <v>12659</v>
      </c>
      <c r="J49" s="104">
        <f>IF(D49&gt;0,I49/D49*100,"-")</f>
        <v>91.1768942667819</v>
      </c>
      <c r="K49" s="103">
        <v>0</v>
      </c>
      <c r="L49" s="104">
        <f>IF(D49&gt;0,K49/D49*100,"-")</f>
        <v>0</v>
      </c>
      <c r="M49" s="103">
        <v>0</v>
      </c>
      <c r="N49" s="104">
        <f>IF(D49&gt;0,M49/D49*100,"-")</f>
        <v>0</v>
      </c>
      <c r="O49" s="103">
        <v>12659</v>
      </c>
      <c r="P49" s="103">
        <v>6377</v>
      </c>
      <c r="Q49" s="104">
        <f>IF(D49&gt;0,O49/D49*100,"-")</f>
        <v>91.1768942667819</v>
      </c>
      <c r="R49" s="103">
        <v>324</v>
      </c>
      <c r="S49" s="101" t="s">
        <v>257</v>
      </c>
      <c r="T49" s="101"/>
      <c r="U49" s="101"/>
      <c r="V49" s="101"/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 t="s">
        <v>42</v>
      </c>
      <c r="B50" s="102" t="s">
        <v>340</v>
      </c>
      <c r="C50" s="101" t="s">
        <v>341</v>
      </c>
      <c r="D50" s="103">
        <f>+SUM(E50,+I50)</f>
        <v>15364</v>
      </c>
      <c r="E50" s="103">
        <f>+SUM(G50,+H50)</f>
        <v>2195</v>
      </c>
      <c r="F50" s="104">
        <f>IF(D50&gt;0,E50/D50*100,"-")</f>
        <v>14.286644103098151</v>
      </c>
      <c r="G50" s="103">
        <v>2195</v>
      </c>
      <c r="H50" s="103">
        <v>0</v>
      </c>
      <c r="I50" s="103">
        <f>+SUM(K50,+M50,+O50)</f>
        <v>13169</v>
      </c>
      <c r="J50" s="104">
        <f>IF(D50&gt;0,I50/D50*100,"-")</f>
        <v>85.713355896901845</v>
      </c>
      <c r="K50" s="103">
        <v>0</v>
      </c>
      <c r="L50" s="104">
        <f>IF(D50&gt;0,K50/D50*100,"-")</f>
        <v>0</v>
      </c>
      <c r="M50" s="103">
        <v>0</v>
      </c>
      <c r="N50" s="104">
        <f>IF(D50&gt;0,M50/D50*100,"-")</f>
        <v>0</v>
      </c>
      <c r="O50" s="103">
        <v>13169</v>
      </c>
      <c r="P50" s="103">
        <v>7980</v>
      </c>
      <c r="Q50" s="104">
        <f>IF(D50&gt;0,O50/D50*100,"-")</f>
        <v>85.713355896901845</v>
      </c>
      <c r="R50" s="103">
        <v>357</v>
      </c>
      <c r="S50" s="101" t="s">
        <v>257</v>
      </c>
      <c r="T50" s="101"/>
      <c r="U50" s="101"/>
      <c r="V50" s="101"/>
      <c r="W50" s="101" t="s">
        <v>257</v>
      </c>
      <c r="X50" s="101"/>
      <c r="Y50" s="101"/>
      <c r="Z50" s="101"/>
      <c r="AA50" s="189" t="s">
        <v>256</v>
      </c>
      <c r="AB50" s="190"/>
    </row>
    <row r="51" spans="1:28" s="105" customFormat="1" ht="13.5" customHeight="1">
      <c r="A51" s="101" t="s">
        <v>42</v>
      </c>
      <c r="B51" s="102" t="s">
        <v>342</v>
      </c>
      <c r="C51" s="101" t="s">
        <v>343</v>
      </c>
      <c r="D51" s="103">
        <f>+SUM(E51,+I51)</f>
        <v>7279</v>
      </c>
      <c r="E51" s="103">
        <f>+SUM(G51,+H51)</f>
        <v>489</v>
      </c>
      <c r="F51" s="104">
        <f>IF(D51&gt;0,E51/D51*100,"-")</f>
        <v>6.7179557631542792</v>
      </c>
      <c r="G51" s="103">
        <v>489</v>
      </c>
      <c r="H51" s="103">
        <v>0</v>
      </c>
      <c r="I51" s="103">
        <f>+SUM(K51,+M51,+O51)</f>
        <v>6790</v>
      </c>
      <c r="J51" s="104">
        <f>IF(D51&gt;0,I51/D51*100,"-")</f>
        <v>93.282044236845721</v>
      </c>
      <c r="K51" s="103">
        <v>2304</v>
      </c>
      <c r="L51" s="104">
        <f>IF(D51&gt;0,K51/D51*100,"-")</f>
        <v>31.652699546641021</v>
      </c>
      <c r="M51" s="103">
        <v>0</v>
      </c>
      <c r="N51" s="104">
        <f>IF(D51&gt;0,M51/D51*100,"-")</f>
        <v>0</v>
      </c>
      <c r="O51" s="103">
        <v>4486</v>
      </c>
      <c r="P51" s="103">
        <v>3442</v>
      </c>
      <c r="Q51" s="104">
        <f>IF(D51&gt;0,O51/D51*100,"-")</f>
        <v>61.629344690204704</v>
      </c>
      <c r="R51" s="103">
        <v>263</v>
      </c>
      <c r="S51" s="101" t="s">
        <v>257</v>
      </c>
      <c r="T51" s="101"/>
      <c r="U51" s="101"/>
      <c r="V51" s="101"/>
      <c r="W51" s="101" t="s">
        <v>257</v>
      </c>
      <c r="X51" s="101"/>
      <c r="Y51" s="101"/>
      <c r="Z51" s="101"/>
      <c r="AA51" s="189" t="s">
        <v>256</v>
      </c>
      <c r="AB51" s="190"/>
    </row>
    <row r="52" spans="1:28" s="105" customFormat="1" ht="13.5" customHeight="1">
      <c r="A52" s="101" t="s">
        <v>42</v>
      </c>
      <c r="B52" s="102" t="s">
        <v>344</v>
      </c>
      <c r="C52" s="101" t="s">
        <v>345</v>
      </c>
      <c r="D52" s="103">
        <f>+SUM(E52,+I52)</f>
        <v>23641</v>
      </c>
      <c r="E52" s="103">
        <f>+SUM(G52,+H52)</f>
        <v>2651</v>
      </c>
      <c r="F52" s="104">
        <f>IF(D52&gt;0,E52/D52*100,"-")</f>
        <v>11.213569645954063</v>
      </c>
      <c r="G52" s="103">
        <v>2651</v>
      </c>
      <c r="H52" s="103">
        <v>0</v>
      </c>
      <c r="I52" s="103">
        <f>+SUM(K52,+M52,+O52)</f>
        <v>20990</v>
      </c>
      <c r="J52" s="104">
        <f>IF(D52&gt;0,I52/D52*100,"-")</f>
        <v>88.786430354045947</v>
      </c>
      <c r="K52" s="103">
        <v>0</v>
      </c>
      <c r="L52" s="104">
        <f>IF(D52&gt;0,K52/D52*100,"-")</f>
        <v>0</v>
      </c>
      <c r="M52" s="103">
        <v>0</v>
      </c>
      <c r="N52" s="104">
        <f>IF(D52&gt;0,M52/D52*100,"-")</f>
        <v>0</v>
      </c>
      <c r="O52" s="103">
        <v>20990</v>
      </c>
      <c r="P52" s="103">
        <v>12091</v>
      </c>
      <c r="Q52" s="104">
        <f>IF(D52&gt;0,O52/D52*100,"-")</f>
        <v>88.786430354045947</v>
      </c>
      <c r="R52" s="103">
        <v>422</v>
      </c>
      <c r="S52" s="101" t="s">
        <v>257</v>
      </c>
      <c r="T52" s="101"/>
      <c r="U52" s="101"/>
      <c r="V52" s="101"/>
      <c r="W52" s="101" t="s">
        <v>257</v>
      </c>
      <c r="X52" s="101"/>
      <c r="Y52" s="101"/>
      <c r="Z52" s="101"/>
      <c r="AA52" s="189" t="s">
        <v>256</v>
      </c>
      <c r="AB52" s="190"/>
    </row>
    <row r="53" spans="1:28" s="105" customFormat="1" ht="13.5" customHeight="1">
      <c r="A53" s="101" t="s">
        <v>42</v>
      </c>
      <c r="B53" s="102" t="s">
        <v>346</v>
      </c>
      <c r="C53" s="101" t="s">
        <v>347</v>
      </c>
      <c r="D53" s="103">
        <f>+SUM(E53,+I53)</f>
        <v>12455</v>
      </c>
      <c r="E53" s="103">
        <f>+SUM(G53,+H53)</f>
        <v>974</v>
      </c>
      <c r="F53" s="104">
        <f>IF(D53&gt;0,E53/D53*100,"-")</f>
        <v>7.8201525491770365</v>
      </c>
      <c r="G53" s="103">
        <v>974</v>
      </c>
      <c r="H53" s="103">
        <v>0</v>
      </c>
      <c r="I53" s="103">
        <f>+SUM(K53,+M53,+O53)</f>
        <v>11481</v>
      </c>
      <c r="J53" s="104">
        <f>IF(D53&gt;0,I53/D53*100,"-")</f>
        <v>92.179847450822962</v>
      </c>
      <c r="K53" s="103">
        <v>0</v>
      </c>
      <c r="L53" s="104">
        <f>IF(D53&gt;0,K53/D53*100,"-")</f>
        <v>0</v>
      </c>
      <c r="M53" s="103">
        <v>0</v>
      </c>
      <c r="N53" s="104">
        <f>IF(D53&gt;0,M53/D53*100,"-")</f>
        <v>0</v>
      </c>
      <c r="O53" s="103">
        <v>11481</v>
      </c>
      <c r="P53" s="103">
        <v>10054</v>
      </c>
      <c r="Q53" s="104">
        <f>IF(D53&gt;0,O53/D53*100,"-")</f>
        <v>92.179847450822962</v>
      </c>
      <c r="R53" s="103">
        <v>160</v>
      </c>
      <c r="S53" s="101" t="s">
        <v>257</v>
      </c>
      <c r="T53" s="101"/>
      <c r="U53" s="101"/>
      <c r="V53" s="101"/>
      <c r="W53" s="101" t="s">
        <v>257</v>
      </c>
      <c r="X53" s="101"/>
      <c r="Y53" s="101"/>
      <c r="Z53" s="101"/>
      <c r="AA53" s="189" t="s">
        <v>256</v>
      </c>
      <c r="AB53" s="190"/>
    </row>
    <row r="54" spans="1:28" s="105" customFormat="1" ht="13.5" customHeight="1">
      <c r="A54" s="101" t="s">
        <v>42</v>
      </c>
      <c r="B54" s="102" t="s">
        <v>348</v>
      </c>
      <c r="C54" s="101" t="s">
        <v>349</v>
      </c>
      <c r="D54" s="103">
        <f>+SUM(E54,+I54)</f>
        <v>6984</v>
      </c>
      <c r="E54" s="103">
        <f>+SUM(G54,+H54)</f>
        <v>267</v>
      </c>
      <c r="F54" s="104">
        <f>IF(D54&gt;0,E54/D54*100,"-")</f>
        <v>3.8230240549828181</v>
      </c>
      <c r="G54" s="103">
        <v>267</v>
      </c>
      <c r="H54" s="103">
        <v>0</v>
      </c>
      <c r="I54" s="103">
        <f>+SUM(K54,+M54,+O54)</f>
        <v>6717</v>
      </c>
      <c r="J54" s="104">
        <f>IF(D54&gt;0,I54/D54*100,"-")</f>
        <v>96.17697594501719</v>
      </c>
      <c r="K54" s="103">
        <v>0</v>
      </c>
      <c r="L54" s="104">
        <f>IF(D54&gt;0,K54/D54*100,"-")</f>
        <v>0</v>
      </c>
      <c r="M54" s="103">
        <v>0</v>
      </c>
      <c r="N54" s="104">
        <f>IF(D54&gt;0,M54/D54*100,"-")</f>
        <v>0</v>
      </c>
      <c r="O54" s="103">
        <v>6717</v>
      </c>
      <c r="P54" s="103">
        <v>4813</v>
      </c>
      <c r="Q54" s="104">
        <f>IF(D54&gt;0,O54/D54*100,"-")</f>
        <v>96.17697594501719</v>
      </c>
      <c r="R54" s="103">
        <v>56</v>
      </c>
      <c r="S54" s="101" t="s">
        <v>257</v>
      </c>
      <c r="T54" s="101"/>
      <c r="U54" s="101"/>
      <c r="V54" s="101"/>
      <c r="W54" s="101" t="s">
        <v>257</v>
      </c>
      <c r="X54" s="101"/>
      <c r="Y54" s="101"/>
      <c r="Z54" s="101"/>
      <c r="AA54" s="189" t="s">
        <v>256</v>
      </c>
      <c r="AB54" s="190"/>
    </row>
    <row r="55" spans="1:28" s="105" customFormat="1" ht="13.5" customHeight="1">
      <c r="A55" s="101" t="s">
        <v>42</v>
      </c>
      <c r="B55" s="102" t="s">
        <v>350</v>
      </c>
      <c r="C55" s="101" t="s">
        <v>351</v>
      </c>
      <c r="D55" s="103">
        <f>+SUM(E55,+I55)</f>
        <v>14168</v>
      </c>
      <c r="E55" s="103">
        <f>+SUM(G55,+H55)</f>
        <v>762</v>
      </c>
      <c r="F55" s="104">
        <f>IF(D55&gt;0,E55/D55*100,"-")</f>
        <v>5.3783173348390738</v>
      </c>
      <c r="G55" s="103">
        <v>762</v>
      </c>
      <c r="H55" s="103">
        <v>0</v>
      </c>
      <c r="I55" s="103">
        <f>+SUM(K55,+M55,+O55)</f>
        <v>13406</v>
      </c>
      <c r="J55" s="104">
        <f>IF(D55&gt;0,I55/D55*100,"-")</f>
        <v>94.621682665160918</v>
      </c>
      <c r="K55" s="103">
        <v>4380</v>
      </c>
      <c r="L55" s="104">
        <f>IF(D55&gt;0,K55/D55*100,"-")</f>
        <v>30.914737436476571</v>
      </c>
      <c r="M55" s="103">
        <v>0</v>
      </c>
      <c r="N55" s="104">
        <f>IF(D55&gt;0,M55/D55*100,"-")</f>
        <v>0</v>
      </c>
      <c r="O55" s="103">
        <v>9026</v>
      </c>
      <c r="P55" s="103">
        <v>6970</v>
      </c>
      <c r="Q55" s="104">
        <f>IF(D55&gt;0,O55/D55*100,"-")</f>
        <v>63.706945228684361</v>
      </c>
      <c r="R55" s="103">
        <v>108</v>
      </c>
      <c r="S55" s="101" t="s">
        <v>257</v>
      </c>
      <c r="T55" s="101"/>
      <c r="U55" s="101"/>
      <c r="V55" s="101"/>
      <c r="W55" s="101" t="s">
        <v>257</v>
      </c>
      <c r="X55" s="101"/>
      <c r="Y55" s="101"/>
      <c r="Z55" s="101"/>
      <c r="AA55" s="189" t="s">
        <v>256</v>
      </c>
      <c r="AB55" s="190"/>
    </row>
    <row r="56" spans="1:28" s="105" customFormat="1" ht="13.5" customHeight="1">
      <c r="A56" s="101" t="s">
        <v>42</v>
      </c>
      <c r="B56" s="102" t="s">
        <v>352</v>
      </c>
      <c r="C56" s="101" t="s">
        <v>353</v>
      </c>
      <c r="D56" s="103">
        <f>+SUM(E56,+I56)</f>
        <v>11209</v>
      </c>
      <c r="E56" s="103">
        <f>+SUM(G56,+H56)</f>
        <v>845</v>
      </c>
      <c r="F56" s="104">
        <f>IF(D56&gt;0,E56/D56*100,"-")</f>
        <v>7.5385850655723079</v>
      </c>
      <c r="G56" s="103">
        <v>845</v>
      </c>
      <c r="H56" s="103">
        <v>0</v>
      </c>
      <c r="I56" s="103">
        <f>+SUM(K56,+M56,+O56)</f>
        <v>10364</v>
      </c>
      <c r="J56" s="104">
        <f>IF(D56&gt;0,I56/D56*100,"-")</f>
        <v>92.461414934427694</v>
      </c>
      <c r="K56" s="103">
        <v>0</v>
      </c>
      <c r="L56" s="104">
        <f>IF(D56&gt;0,K56/D56*100,"-")</f>
        <v>0</v>
      </c>
      <c r="M56" s="103">
        <v>2171</v>
      </c>
      <c r="N56" s="104">
        <f>IF(D56&gt;0,M56/D56*100,"-")</f>
        <v>19.368364706931928</v>
      </c>
      <c r="O56" s="103">
        <v>8193</v>
      </c>
      <c r="P56" s="103">
        <v>4754</v>
      </c>
      <c r="Q56" s="104">
        <f>IF(D56&gt;0,O56/D56*100,"-")</f>
        <v>73.093050227495766</v>
      </c>
      <c r="R56" s="103">
        <v>127</v>
      </c>
      <c r="S56" s="101" t="s">
        <v>257</v>
      </c>
      <c r="T56" s="101"/>
      <c r="U56" s="101"/>
      <c r="V56" s="101"/>
      <c r="W56" s="101" t="s">
        <v>257</v>
      </c>
      <c r="X56" s="101"/>
      <c r="Y56" s="101"/>
      <c r="Z56" s="101"/>
      <c r="AA56" s="189" t="s">
        <v>256</v>
      </c>
      <c r="AB56" s="190"/>
    </row>
    <row r="57" spans="1:28" s="105" customFormat="1" ht="13.5" customHeight="1">
      <c r="A57" s="101" t="s">
        <v>42</v>
      </c>
      <c r="B57" s="102" t="s">
        <v>354</v>
      </c>
      <c r="C57" s="101" t="s">
        <v>355</v>
      </c>
      <c r="D57" s="103">
        <f>+SUM(E57,+I57)</f>
        <v>6945</v>
      </c>
      <c r="E57" s="103">
        <f>+SUM(G57,+H57)</f>
        <v>655</v>
      </c>
      <c r="F57" s="104">
        <f>IF(D57&gt;0,E57/D57*100,"-")</f>
        <v>9.4312455003599709</v>
      </c>
      <c r="G57" s="103">
        <v>655</v>
      </c>
      <c r="H57" s="103">
        <v>0</v>
      </c>
      <c r="I57" s="103">
        <f>+SUM(K57,+M57,+O57)</f>
        <v>6290</v>
      </c>
      <c r="J57" s="104">
        <f>IF(D57&gt;0,I57/D57*100,"-")</f>
        <v>90.568754499640022</v>
      </c>
      <c r="K57" s="103">
        <v>0</v>
      </c>
      <c r="L57" s="104">
        <f>IF(D57&gt;0,K57/D57*100,"-")</f>
        <v>0</v>
      </c>
      <c r="M57" s="103">
        <v>0</v>
      </c>
      <c r="N57" s="104">
        <f>IF(D57&gt;0,M57/D57*100,"-")</f>
        <v>0</v>
      </c>
      <c r="O57" s="103">
        <v>6290</v>
      </c>
      <c r="P57" s="103">
        <v>5294</v>
      </c>
      <c r="Q57" s="104">
        <f>IF(D57&gt;0,O57/D57*100,"-")</f>
        <v>90.568754499640022</v>
      </c>
      <c r="R57" s="103">
        <v>103</v>
      </c>
      <c r="S57" s="101" t="s">
        <v>257</v>
      </c>
      <c r="T57" s="101"/>
      <c r="U57" s="101"/>
      <c r="V57" s="101"/>
      <c r="W57" s="101" t="s">
        <v>257</v>
      </c>
      <c r="X57" s="101"/>
      <c r="Y57" s="101"/>
      <c r="Z57" s="101"/>
      <c r="AA57" s="189" t="s">
        <v>256</v>
      </c>
      <c r="AB57" s="190"/>
    </row>
    <row r="58" spans="1:28" s="105" customFormat="1" ht="13.5" customHeight="1">
      <c r="A58" s="101" t="s">
        <v>42</v>
      </c>
      <c r="B58" s="102" t="s">
        <v>356</v>
      </c>
      <c r="C58" s="101" t="s">
        <v>357</v>
      </c>
      <c r="D58" s="103">
        <f>+SUM(E58,+I58)</f>
        <v>7922</v>
      </c>
      <c r="E58" s="103">
        <f>+SUM(G58,+H58)</f>
        <v>263</v>
      </c>
      <c r="F58" s="104">
        <f>IF(D58&gt;0,E58/D58*100,"-")</f>
        <v>3.3198687200201968</v>
      </c>
      <c r="G58" s="103">
        <v>263</v>
      </c>
      <c r="H58" s="103">
        <v>0</v>
      </c>
      <c r="I58" s="103">
        <f>+SUM(K58,+M58,+O58)</f>
        <v>7659</v>
      </c>
      <c r="J58" s="104">
        <f>IF(D58&gt;0,I58/D58*100,"-")</f>
        <v>96.680131279979804</v>
      </c>
      <c r="K58" s="103">
        <v>0</v>
      </c>
      <c r="L58" s="104">
        <f>IF(D58&gt;0,K58/D58*100,"-")</f>
        <v>0</v>
      </c>
      <c r="M58" s="103">
        <v>0</v>
      </c>
      <c r="N58" s="104">
        <f>IF(D58&gt;0,M58/D58*100,"-")</f>
        <v>0</v>
      </c>
      <c r="O58" s="103">
        <v>7659</v>
      </c>
      <c r="P58" s="103">
        <v>5742</v>
      </c>
      <c r="Q58" s="104">
        <f>IF(D58&gt;0,O58/D58*100,"-")</f>
        <v>96.680131279979804</v>
      </c>
      <c r="R58" s="103">
        <v>48</v>
      </c>
      <c r="S58" s="101" t="s">
        <v>257</v>
      </c>
      <c r="T58" s="101"/>
      <c r="U58" s="101"/>
      <c r="V58" s="101"/>
      <c r="W58" s="101" t="s">
        <v>257</v>
      </c>
      <c r="X58" s="101"/>
      <c r="Y58" s="101"/>
      <c r="Z58" s="101"/>
      <c r="AA58" s="189" t="s">
        <v>256</v>
      </c>
      <c r="AB58" s="190"/>
    </row>
    <row r="59" spans="1:28" s="105" customFormat="1" ht="13.5" customHeight="1">
      <c r="A59" s="101" t="s">
        <v>42</v>
      </c>
      <c r="B59" s="102" t="s">
        <v>358</v>
      </c>
      <c r="C59" s="101" t="s">
        <v>359</v>
      </c>
      <c r="D59" s="103">
        <f>+SUM(E59,+I59)</f>
        <v>9010</v>
      </c>
      <c r="E59" s="103">
        <f>+SUM(G59,+H59)</f>
        <v>962</v>
      </c>
      <c r="F59" s="104">
        <f>IF(D59&gt;0,E59/D59*100,"-")</f>
        <v>10.67702552719201</v>
      </c>
      <c r="G59" s="103">
        <v>947</v>
      </c>
      <c r="H59" s="103">
        <v>15</v>
      </c>
      <c r="I59" s="103">
        <f>+SUM(K59,+M59,+O59)</f>
        <v>8048</v>
      </c>
      <c r="J59" s="104">
        <f>IF(D59&gt;0,I59/D59*100,"-")</f>
        <v>89.322974472807999</v>
      </c>
      <c r="K59" s="103">
        <v>0</v>
      </c>
      <c r="L59" s="104">
        <f>IF(D59&gt;0,K59/D59*100,"-")</f>
        <v>0</v>
      </c>
      <c r="M59" s="103">
        <v>163</v>
      </c>
      <c r="N59" s="104">
        <f>IF(D59&gt;0,M59/D59*100,"-")</f>
        <v>1.8091009988901219</v>
      </c>
      <c r="O59" s="103">
        <v>7885</v>
      </c>
      <c r="P59" s="103">
        <v>3878</v>
      </c>
      <c r="Q59" s="104">
        <f>IF(D59&gt;0,O59/D59*100,"-")</f>
        <v>87.513873473917869</v>
      </c>
      <c r="R59" s="103">
        <v>75</v>
      </c>
      <c r="S59" s="101" t="s">
        <v>257</v>
      </c>
      <c r="T59" s="101"/>
      <c r="U59" s="101"/>
      <c r="V59" s="101"/>
      <c r="W59" s="101"/>
      <c r="X59" s="101" t="s">
        <v>257</v>
      </c>
      <c r="Y59" s="101"/>
      <c r="Z59" s="101"/>
      <c r="AA59" s="189" t="s">
        <v>256</v>
      </c>
      <c r="AB59" s="190"/>
    </row>
    <row r="60" spans="1:28" s="105" customFormat="1" ht="13.5" customHeight="1">
      <c r="A60" s="101" t="s">
        <v>42</v>
      </c>
      <c r="B60" s="102" t="s">
        <v>360</v>
      </c>
      <c r="C60" s="101" t="s">
        <v>361</v>
      </c>
      <c r="D60" s="103">
        <f>+SUM(E60,+I60)</f>
        <v>7464</v>
      </c>
      <c r="E60" s="103">
        <f>+SUM(G60,+H60)</f>
        <v>805</v>
      </c>
      <c r="F60" s="104">
        <f>IF(D60&gt;0,E60/D60*100,"-")</f>
        <v>10.785101822079314</v>
      </c>
      <c r="G60" s="103">
        <v>795</v>
      </c>
      <c r="H60" s="103">
        <v>10</v>
      </c>
      <c r="I60" s="103">
        <f>+SUM(K60,+M60,+O60)</f>
        <v>6659</v>
      </c>
      <c r="J60" s="104">
        <f>IF(D60&gt;0,I60/D60*100,"-")</f>
        <v>89.214898177920688</v>
      </c>
      <c r="K60" s="103">
        <v>0</v>
      </c>
      <c r="L60" s="104">
        <f>IF(D60&gt;0,K60/D60*100,"-")</f>
        <v>0</v>
      </c>
      <c r="M60" s="103">
        <v>0</v>
      </c>
      <c r="N60" s="104">
        <f>IF(D60&gt;0,M60/D60*100,"-")</f>
        <v>0</v>
      </c>
      <c r="O60" s="103">
        <v>6659</v>
      </c>
      <c r="P60" s="103">
        <v>3572</v>
      </c>
      <c r="Q60" s="104">
        <f>IF(D60&gt;0,O60/D60*100,"-")</f>
        <v>89.214898177920688</v>
      </c>
      <c r="R60" s="103">
        <v>51</v>
      </c>
      <c r="S60" s="101" t="s">
        <v>257</v>
      </c>
      <c r="T60" s="101"/>
      <c r="U60" s="101"/>
      <c r="V60" s="101"/>
      <c r="W60" s="101"/>
      <c r="X60" s="101" t="s">
        <v>257</v>
      </c>
      <c r="Y60" s="101"/>
      <c r="Z60" s="101"/>
      <c r="AA60" s="189" t="s">
        <v>256</v>
      </c>
      <c r="AB60" s="190"/>
    </row>
    <row r="61" spans="1:28" s="105" customFormat="1" ht="13.5" customHeight="1">
      <c r="A61" s="101" t="s">
        <v>42</v>
      </c>
      <c r="B61" s="102" t="s">
        <v>362</v>
      </c>
      <c r="C61" s="101" t="s">
        <v>363</v>
      </c>
      <c r="D61" s="103">
        <f>+SUM(E61,+I61)</f>
        <v>7733</v>
      </c>
      <c r="E61" s="103">
        <f>+SUM(G61,+H61)</f>
        <v>1135</v>
      </c>
      <c r="F61" s="104">
        <f>IF(D61&gt;0,E61/D61*100,"-")</f>
        <v>14.67735678261994</v>
      </c>
      <c r="G61" s="103">
        <v>1135</v>
      </c>
      <c r="H61" s="103">
        <v>0</v>
      </c>
      <c r="I61" s="103">
        <f>+SUM(K61,+M61,+O61)</f>
        <v>6598</v>
      </c>
      <c r="J61" s="104">
        <f>IF(D61&gt;0,I61/D61*100,"-")</f>
        <v>85.322643217380062</v>
      </c>
      <c r="K61" s="103">
        <v>0</v>
      </c>
      <c r="L61" s="104">
        <f>IF(D61&gt;0,K61/D61*100,"-")</f>
        <v>0</v>
      </c>
      <c r="M61" s="103">
        <v>0</v>
      </c>
      <c r="N61" s="104">
        <f>IF(D61&gt;0,M61/D61*100,"-")</f>
        <v>0</v>
      </c>
      <c r="O61" s="103">
        <v>6598</v>
      </c>
      <c r="P61" s="103">
        <v>2586</v>
      </c>
      <c r="Q61" s="104">
        <f>IF(D61&gt;0,O61/D61*100,"-")</f>
        <v>85.322643217380062</v>
      </c>
      <c r="R61" s="103">
        <v>48</v>
      </c>
      <c r="S61" s="101" t="s">
        <v>257</v>
      </c>
      <c r="T61" s="101"/>
      <c r="U61" s="101"/>
      <c r="V61" s="101"/>
      <c r="W61" s="101" t="s">
        <v>257</v>
      </c>
      <c r="X61" s="101"/>
      <c r="Y61" s="101"/>
      <c r="Z61" s="101"/>
      <c r="AA61" s="189" t="s">
        <v>256</v>
      </c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61">
    <sortCondition ref="A8:A61"/>
    <sortCondition ref="B8:B61"/>
    <sortCondition ref="C8:C61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千葉県</v>
      </c>
      <c r="B7" s="107" t="str">
        <f>水洗化人口等!B7</f>
        <v>12000</v>
      </c>
      <c r="C7" s="106" t="s">
        <v>200</v>
      </c>
      <c r="D7" s="108">
        <f>SUM(E7,+H7,+K7)</f>
        <v>770743</v>
      </c>
      <c r="E7" s="108">
        <f>SUM(F7:G7)</f>
        <v>31488</v>
      </c>
      <c r="F7" s="108">
        <f>SUM(F$8:F$207)</f>
        <v>18774</v>
      </c>
      <c r="G7" s="108">
        <f>SUM(G$8:G$207)</f>
        <v>12714</v>
      </c>
      <c r="H7" s="108">
        <f>SUM(I7:J7)</f>
        <v>55133</v>
      </c>
      <c r="I7" s="108">
        <f>SUM(I$8:I$207)</f>
        <v>44529</v>
      </c>
      <c r="J7" s="108">
        <f>SUM(J$8:J$207)</f>
        <v>10604</v>
      </c>
      <c r="K7" s="108">
        <f>SUM(L7:M7)</f>
        <v>684122</v>
      </c>
      <c r="L7" s="108">
        <f>SUM(L$8:L$207)</f>
        <v>48448</v>
      </c>
      <c r="M7" s="108">
        <f>SUM(M$8:M$207)</f>
        <v>635674</v>
      </c>
      <c r="N7" s="108">
        <f>SUM(O7,+V7,+AC7)</f>
        <v>770993</v>
      </c>
      <c r="O7" s="108">
        <f>SUM(P7:U7)</f>
        <v>111751</v>
      </c>
      <c r="P7" s="108">
        <f t="shared" ref="P7:U7" si="0">SUM(P$8:P$207)</f>
        <v>110319</v>
      </c>
      <c r="Q7" s="108">
        <f t="shared" si="0"/>
        <v>0</v>
      </c>
      <c r="R7" s="108">
        <f t="shared" si="0"/>
        <v>0</v>
      </c>
      <c r="S7" s="108">
        <f t="shared" si="0"/>
        <v>1432</v>
      </c>
      <c r="T7" s="108">
        <f t="shared" si="0"/>
        <v>0</v>
      </c>
      <c r="U7" s="108">
        <f t="shared" si="0"/>
        <v>0</v>
      </c>
      <c r="V7" s="108">
        <f>SUM(W7:AB7)</f>
        <v>658992</v>
      </c>
      <c r="W7" s="108">
        <f t="shared" ref="W7:AB7" si="1">SUM(W$8:W$207)</f>
        <v>649099</v>
      </c>
      <c r="X7" s="108">
        <f t="shared" si="1"/>
        <v>0</v>
      </c>
      <c r="Y7" s="108">
        <f t="shared" si="1"/>
        <v>0</v>
      </c>
      <c r="Z7" s="108">
        <f t="shared" si="1"/>
        <v>9893</v>
      </c>
      <c r="AA7" s="108">
        <f t="shared" si="1"/>
        <v>0</v>
      </c>
      <c r="AB7" s="108">
        <f t="shared" si="1"/>
        <v>0</v>
      </c>
      <c r="AC7" s="108">
        <f>SUM(AD7:AE7)</f>
        <v>250</v>
      </c>
      <c r="AD7" s="108">
        <f>SUM(AD$8:AD$207)</f>
        <v>250</v>
      </c>
      <c r="AE7" s="108">
        <f>SUM(AE$8:AE$207)</f>
        <v>0</v>
      </c>
      <c r="AF7" s="108">
        <f>SUM(AG7:AI7)</f>
        <v>17486</v>
      </c>
      <c r="AG7" s="108">
        <f>SUM(AG$8:AG$207)</f>
        <v>17486</v>
      </c>
      <c r="AH7" s="108">
        <f>SUM(AH$8:AH$207)</f>
        <v>0</v>
      </c>
      <c r="AI7" s="108">
        <f>SUM(AI$8:AI$207)</f>
        <v>0</v>
      </c>
      <c r="AJ7" s="108">
        <f>SUM(AK7:AS7)</f>
        <v>24017</v>
      </c>
      <c r="AK7" s="108">
        <f t="shared" ref="AK7:AS7" si="2">SUM(AK$8:AK$207)</f>
        <v>7007</v>
      </c>
      <c r="AL7" s="108">
        <f t="shared" si="2"/>
        <v>0</v>
      </c>
      <c r="AM7" s="108">
        <f t="shared" si="2"/>
        <v>10485</v>
      </c>
      <c r="AN7" s="108">
        <f t="shared" si="2"/>
        <v>4188</v>
      </c>
      <c r="AO7" s="108">
        <f t="shared" si="2"/>
        <v>0</v>
      </c>
      <c r="AP7" s="108">
        <f t="shared" si="2"/>
        <v>0</v>
      </c>
      <c r="AQ7" s="108">
        <f t="shared" si="2"/>
        <v>351</v>
      </c>
      <c r="AR7" s="108">
        <f t="shared" si="2"/>
        <v>11</v>
      </c>
      <c r="AS7" s="108">
        <f t="shared" si="2"/>
        <v>1975</v>
      </c>
      <c r="AT7" s="108">
        <f>SUM(AU7:AY7)</f>
        <v>807</v>
      </c>
      <c r="AU7" s="108">
        <f>SUM(AU$8:AU$207)</f>
        <v>476</v>
      </c>
      <c r="AV7" s="108">
        <f>SUM(AV$8:AV$207)</f>
        <v>0</v>
      </c>
      <c r="AW7" s="108">
        <f>SUM(AW$8:AW$207)</f>
        <v>331</v>
      </c>
      <c r="AX7" s="108">
        <f>SUM(AX$8:AX$207)</f>
        <v>0</v>
      </c>
      <c r="AY7" s="108">
        <f>SUM(AY$8:AY$207)</f>
        <v>0</v>
      </c>
      <c r="AZ7" s="108">
        <f>SUM(BA7:BC7)</f>
        <v>3345</v>
      </c>
      <c r="BA7" s="108">
        <f>SUM(BA$8:BA$207)</f>
        <v>3345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42</v>
      </c>
      <c r="B8" s="113" t="s">
        <v>254</v>
      </c>
      <c r="C8" s="101" t="s">
        <v>255</v>
      </c>
      <c r="D8" s="103">
        <f>SUM(E8,+H8,+K8)</f>
        <v>25437</v>
      </c>
      <c r="E8" s="103">
        <f>SUM(F8:G8)</f>
        <v>0</v>
      </c>
      <c r="F8" s="103">
        <v>0</v>
      </c>
      <c r="G8" s="103">
        <v>0</v>
      </c>
      <c r="H8" s="103">
        <f>SUM(I8:J8)</f>
        <v>0</v>
      </c>
      <c r="I8" s="103">
        <v>0</v>
      </c>
      <c r="J8" s="103">
        <v>0</v>
      </c>
      <c r="K8" s="103">
        <f>SUM(L8:M8)</f>
        <v>25437</v>
      </c>
      <c r="L8" s="103">
        <v>5124</v>
      </c>
      <c r="M8" s="103">
        <v>20313</v>
      </c>
      <c r="N8" s="103">
        <f>SUM(O8,+V8,+AC8)</f>
        <v>25437</v>
      </c>
      <c r="O8" s="103">
        <f>SUM(P8:U8)</f>
        <v>5124</v>
      </c>
      <c r="P8" s="103">
        <v>5124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20313</v>
      </c>
      <c r="W8" s="103">
        <v>20313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87</v>
      </c>
      <c r="AG8" s="103">
        <v>87</v>
      </c>
      <c r="AH8" s="103">
        <v>0</v>
      </c>
      <c r="AI8" s="103">
        <v>0</v>
      </c>
      <c r="AJ8" s="103">
        <f>SUM(AK8:AS8)</f>
        <v>87</v>
      </c>
      <c r="AK8" s="103">
        <v>0</v>
      </c>
      <c r="AL8" s="103">
        <v>0</v>
      </c>
      <c r="AM8" s="103">
        <v>87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0</v>
      </c>
      <c r="BA8" s="103">
        <v>0</v>
      </c>
      <c r="BB8" s="103">
        <v>0</v>
      </c>
      <c r="BC8" s="103">
        <v>0</v>
      </c>
    </row>
    <row r="9" spans="1:55" s="105" customFormat="1" ht="13.5" customHeight="1">
      <c r="A9" s="115" t="s">
        <v>42</v>
      </c>
      <c r="B9" s="113" t="s">
        <v>258</v>
      </c>
      <c r="C9" s="101" t="s">
        <v>259</v>
      </c>
      <c r="D9" s="103">
        <f>SUM(E9,+H9,+K9)</f>
        <v>14742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14742</v>
      </c>
      <c r="L9" s="103">
        <v>3561</v>
      </c>
      <c r="M9" s="103">
        <v>11181</v>
      </c>
      <c r="N9" s="103">
        <f>SUM(O9,+V9,+AC9)</f>
        <v>14742</v>
      </c>
      <c r="O9" s="103">
        <f>SUM(P9:U9)</f>
        <v>3561</v>
      </c>
      <c r="P9" s="103">
        <v>3561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11181</v>
      </c>
      <c r="W9" s="103">
        <v>11181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58</v>
      </c>
      <c r="AG9" s="103">
        <v>58</v>
      </c>
      <c r="AH9" s="103">
        <v>0</v>
      </c>
      <c r="AI9" s="103">
        <v>0</v>
      </c>
      <c r="AJ9" s="103">
        <f>SUM(AK9:AS9)</f>
        <v>421</v>
      </c>
      <c r="AK9" s="103">
        <v>421</v>
      </c>
      <c r="AL9" s="103">
        <v>0</v>
      </c>
      <c r="AM9" s="103">
        <v>0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58</v>
      </c>
      <c r="AU9" s="103">
        <v>58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42</v>
      </c>
      <c r="B10" s="113" t="s">
        <v>260</v>
      </c>
      <c r="C10" s="101" t="s">
        <v>261</v>
      </c>
      <c r="D10" s="103">
        <f>SUM(E10,+H10,+K10)</f>
        <v>64326</v>
      </c>
      <c r="E10" s="103">
        <f>SUM(F10:G10)</f>
        <v>0</v>
      </c>
      <c r="F10" s="103">
        <v>0</v>
      </c>
      <c r="G10" s="103">
        <v>0</v>
      </c>
      <c r="H10" s="103">
        <f>SUM(I10:J10)</f>
        <v>2339</v>
      </c>
      <c r="I10" s="103">
        <v>2339</v>
      </c>
      <c r="J10" s="103">
        <v>0</v>
      </c>
      <c r="K10" s="103">
        <f>SUM(L10:M10)</f>
        <v>61987</v>
      </c>
      <c r="L10" s="103">
        <v>783</v>
      </c>
      <c r="M10" s="103">
        <v>61204</v>
      </c>
      <c r="N10" s="103">
        <f>SUM(O10,+V10,+AC10)</f>
        <v>64326</v>
      </c>
      <c r="O10" s="103">
        <f>SUM(P10:U10)</f>
        <v>3122</v>
      </c>
      <c r="P10" s="103">
        <v>3122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61204</v>
      </c>
      <c r="W10" s="103">
        <v>61204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2248</v>
      </c>
      <c r="AG10" s="103">
        <v>2248</v>
      </c>
      <c r="AH10" s="103">
        <v>0</v>
      </c>
      <c r="AI10" s="103">
        <v>0</v>
      </c>
      <c r="AJ10" s="103">
        <f>SUM(AK10:AS10)</f>
        <v>2248</v>
      </c>
      <c r="AK10" s="103">
        <v>0</v>
      </c>
      <c r="AL10" s="103">
        <v>0</v>
      </c>
      <c r="AM10" s="103">
        <v>2248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0</v>
      </c>
      <c r="AT10" s="103">
        <f>SUM(AU10:AY10)</f>
        <v>263</v>
      </c>
      <c r="AU10" s="103">
        <v>0</v>
      </c>
      <c r="AV10" s="103">
        <v>0</v>
      </c>
      <c r="AW10" s="103">
        <v>263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42</v>
      </c>
      <c r="B11" s="113" t="s">
        <v>262</v>
      </c>
      <c r="C11" s="101" t="s">
        <v>263</v>
      </c>
      <c r="D11" s="103">
        <f>SUM(E11,+H11,+K11)</f>
        <v>52230</v>
      </c>
      <c r="E11" s="103">
        <f>SUM(F11:G11)</f>
        <v>3658</v>
      </c>
      <c r="F11" s="103">
        <v>3658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48572</v>
      </c>
      <c r="L11" s="103">
        <v>0</v>
      </c>
      <c r="M11" s="103">
        <v>48572</v>
      </c>
      <c r="N11" s="103">
        <f>SUM(O11,+V11,+AC11)</f>
        <v>52230</v>
      </c>
      <c r="O11" s="103">
        <f>SUM(P11:U11)</f>
        <v>3658</v>
      </c>
      <c r="P11" s="103">
        <v>3658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48572</v>
      </c>
      <c r="W11" s="103">
        <v>48572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2577</v>
      </c>
      <c r="AG11" s="103">
        <v>2577</v>
      </c>
      <c r="AH11" s="103">
        <v>0</v>
      </c>
      <c r="AI11" s="103">
        <v>0</v>
      </c>
      <c r="AJ11" s="103">
        <f>SUM(AK11:AS11)</f>
        <v>2577</v>
      </c>
      <c r="AK11" s="103">
        <v>0</v>
      </c>
      <c r="AL11" s="103">
        <v>0</v>
      </c>
      <c r="AM11" s="103">
        <v>1440</v>
      </c>
      <c r="AN11" s="103">
        <v>1137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42</v>
      </c>
      <c r="B12" s="113" t="s">
        <v>264</v>
      </c>
      <c r="C12" s="101" t="s">
        <v>265</v>
      </c>
      <c r="D12" s="103">
        <f>SUM(E12,+H12,+K12)</f>
        <v>25489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25489</v>
      </c>
      <c r="L12" s="103">
        <v>5547</v>
      </c>
      <c r="M12" s="103">
        <v>19942</v>
      </c>
      <c r="N12" s="103">
        <f>SUM(O12,+V12,+AC12)</f>
        <v>25489</v>
      </c>
      <c r="O12" s="103">
        <f>SUM(P12:U12)</f>
        <v>5547</v>
      </c>
      <c r="P12" s="103">
        <v>5547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19942</v>
      </c>
      <c r="W12" s="103">
        <v>19942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8</v>
      </c>
      <c r="AG12" s="103">
        <v>8</v>
      </c>
      <c r="AH12" s="103">
        <v>0</v>
      </c>
      <c r="AI12" s="103">
        <v>0</v>
      </c>
      <c r="AJ12" s="103">
        <f>SUM(AK12:AS12)</f>
        <v>8</v>
      </c>
      <c r="AK12" s="103">
        <v>0</v>
      </c>
      <c r="AL12" s="103">
        <v>0</v>
      </c>
      <c r="AM12" s="103">
        <v>8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1296</v>
      </c>
      <c r="BA12" s="103">
        <v>1296</v>
      </c>
      <c r="BB12" s="103">
        <v>0</v>
      </c>
      <c r="BC12" s="103">
        <v>0</v>
      </c>
    </row>
    <row r="13" spans="1:55" s="105" customFormat="1" ht="13.5" customHeight="1">
      <c r="A13" s="115" t="s">
        <v>42</v>
      </c>
      <c r="B13" s="113" t="s">
        <v>266</v>
      </c>
      <c r="C13" s="101" t="s">
        <v>267</v>
      </c>
      <c r="D13" s="103">
        <f>SUM(E13,+H13,+K13)</f>
        <v>33596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33596</v>
      </c>
      <c r="L13" s="103">
        <v>3046</v>
      </c>
      <c r="M13" s="103">
        <v>30550</v>
      </c>
      <c r="N13" s="103">
        <f>SUM(O13,+V13,+AC13)</f>
        <v>33596</v>
      </c>
      <c r="O13" s="103">
        <f>SUM(P13:U13)</f>
        <v>3046</v>
      </c>
      <c r="P13" s="103">
        <v>3046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30550</v>
      </c>
      <c r="W13" s="103">
        <v>30550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1476</v>
      </c>
      <c r="AG13" s="103">
        <v>1476</v>
      </c>
      <c r="AH13" s="103">
        <v>0</v>
      </c>
      <c r="AI13" s="103">
        <v>0</v>
      </c>
      <c r="AJ13" s="103">
        <f>SUM(AK13:AS13)</f>
        <v>1476</v>
      </c>
      <c r="AK13" s="103">
        <v>0</v>
      </c>
      <c r="AL13" s="103">
        <v>0</v>
      </c>
      <c r="AM13" s="103">
        <v>1476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19</v>
      </c>
      <c r="AU13" s="103">
        <v>0</v>
      </c>
      <c r="AV13" s="103">
        <v>0</v>
      </c>
      <c r="AW13" s="103">
        <v>19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42</v>
      </c>
      <c r="B14" s="113" t="s">
        <v>268</v>
      </c>
      <c r="C14" s="101" t="s">
        <v>269</v>
      </c>
      <c r="D14" s="103">
        <f>SUM(E14,+H14,+K14)</f>
        <v>27536</v>
      </c>
      <c r="E14" s="103">
        <f>SUM(F14:G14)</f>
        <v>0</v>
      </c>
      <c r="F14" s="103">
        <v>0</v>
      </c>
      <c r="G14" s="103">
        <v>0</v>
      </c>
      <c r="H14" s="103">
        <f>SUM(I14:J14)</f>
        <v>1987</v>
      </c>
      <c r="I14" s="103">
        <v>1987</v>
      </c>
      <c r="J14" s="103">
        <v>0</v>
      </c>
      <c r="K14" s="103">
        <f>SUM(L14:M14)</f>
        <v>25549</v>
      </c>
      <c r="L14" s="103">
        <v>880</v>
      </c>
      <c r="M14" s="103">
        <v>24669</v>
      </c>
      <c r="N14" s="103">
        <f>SUM(O14,+V14,+AC14)</f>
        <v>27536</v>
      </c>
      <c r="O14" s="103">
        <f>SUM(P14:U14)</f>
        <v>2867</v>
      </c>
      <c r="P14" s="103">
        <v>2867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24669</v>
      </c>
      <c r="W14" s="103">
        <v>24669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1084</v>
      </c>
      <c r="AG14" s="103">
        <v>1084</v>
      </c>
      <c r="AH14" s="103">
        <v>0</v>
      </c>
      <c r="AI14" s="103">
        <v>0</v>
      </c>
      <c r="AJ14" s="103">
        <f>SUM(AK14:AS14)</f>
        <v>1084</v>
      </c>
      <c r="AK14" s="103">
        <v>0</v>
      </c>
      <c r="AL14" s="103">
        <v>0</v>
      </c>
      <c r="AM14" s="103">
        <v>301</v>
      </c>
      <c r="AN14" s="103">
        <v>778</v>
      </c>
      <c r="AO14" s="103">
        <v>0</v>
      </c>
      <c r="AP14" s="103">
        <v>0</v>
      </c>
      <c r="AQ14" s="103">
        <v>0</v>
      </c>
      <c r="AR14" s="103">
        <v>5</v>
      </c>
      <c r="AS14" s="103">
        <v>0</v>
      </c>
      <c r="AT14" s="103">
        <f>SUM(AU14:AY14)</f>
        <v>30</v>
      </c>
      <c r="AU14" s="103">
        <v>0</v>
      </c>
      <c r="AV14" s="103">
        <v>0</v>
      </c>
      <c r="AW14" s="103">
        <v>30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42</v>
      </c>
      <c r="B15" s="113" t="s">
        <v>270</v>
      </c>
      <c r="C15" s="101" t="s">
        <v>271</v>
      </c>
      <c r="D15" s="103">
        <f>SUM(E15,+H15,+K15)</f>
        <v>40913</v>
      </c>
      <c r="E15" s="103">
        <f>SUM(F15:G15)</f>
        <v>0</v>
      </c>
      <c r="F15" s="103">
        <v>0</v>
      </c>
      <c r="G15" s="103">
        <v>0</v>
      </c>
      <c r="H15" s="103">
        <f>SUM(I15:J15)</f>
        <v>4287</v>
      </c>
      <c r="I15" s="103">
        <v>4287</v>
      </c>
      <c r="J15" s="103">
        <v>0</v>
      </c>
      <c r="K15" s="103">
        <f>SUM(L15:M15)</f>
        <v>36626</v>
      </c>
      <c r="L15" s="103">
        <v>0</v>
      </c>
      <c r="M15" s="103">
        <v>36626</v>
      </c>
      <c r="N15" s="103">
        <f>SUM(O15,+V15,+AC15)</f>
        <v>40913</v>
      </c>
      <c r="O15" s="103">
        <f>SUM(P15:U15)</f>
        <v>4287</v>
      </c>
      <c r="P15" s="103">
        <v>4287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36626</v>
      </c>
      <c r="W15" s="103">
        <v>36626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67</v>
      </c>
      <c r="AG15" s="103">
        <v>67</v>
      </c>
      <c r="AH15" s="103">
        <v>0</v>
      </c>
      <c r="AI15" s="103">
        <v>0</v>
      </c>
      <c r="AJ15" s="103">
        <f>SUM(AK15:AS15)</f>
        <v>4287</v>
      </c>
      <c r="AK15" s="103">
        <v>4287</v>
      </c>
      <c r="AL15" s="103">
        <v>0</v>
      </c>
      <c r="AM15" s="103">
        <v>0</v>
      </c>
      <c r="AN15" s="103">
        <v>0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67</v>
      </c>
      <c r="AU15" s="103">
        <v>67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42</v>
      </c>
      <c r="B16" s="113" t="s">
        <v>272</v>
      </c>
      <c r="C16" s="101" t="s">
        <v>273</v>
      </c>
      <c r="D16" s="103">
        <f>SUM(E16,+H16,+K16)</f>
        <v>17741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17741</v>
      </c>
      <c r="L16" s="103">
        <v>2109</v>
      </c>
      <c r="M16" s="103">
        <v>15632</v>
      </c>
      <c r="N16" s="103">
        <f>SUM(O16,+V16,+AC16)</f>
        <v>17741</v>
      </c>
      <c r="O16" s="103">
        <f>SUM(P16:U16)</f>
        <v>2109</v>
      </c>
      <c r="P16" s="103">
        <v>2109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15632</v>
      </c>
      <c r="W16" s="103">
        <v>15632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922</v>
      </c>
      <c r="BA16" s="103">
        <v>922</v>
      </c>
      <c r="BB16" s="103">
        <v>0</v>
      </c>
      <c r="BC16" s="103">
        <v>0</v>
      </c>
    </row>
    <row r="17" spans="1:55" s="105" customFormat="1" ht="13.5" customHeight="1">
      <c r="A17" s="115" t="s">
        <v>42</v>
      </c>
      <c r="B17" s="113" t="s">
        <v>274</v>
      </c>
      <c r="C17" s="101" t="s">
        <v>275</v>
      </c>
      <c r="D17" s="103">
        <f>SUM(E17,+H17,+K17)</f>
        <v>26003</v>
      </c>
      <c r="E17" s="103">
        <f>SUM(F17:G17)</f>
        <v>0</v>
      </c>
      <c r="F17" s="103">
        <v>0</v>
      </c>
      <c r="G17" s="103">
        <v>0</v>
      </c>
      <c r="H17" s="103">
        <f>SUM(I17:J17)</f>
        <v>2608</v>
      </c>
      <c r="I17" s="103">
        <v>2608</v>
      </c>
      <c r="J17" s="103">
        <v>0</v>
      </c>
      <c r="K17" s="103">
        <f>SUM(L17:M17)</f>
        <v>23395</v>
      </c>
      <c r="L17" s="103">
        <v>0</v>
      </c>
      <c r="M17" s="103">
        <v>23395</v>
      </c>
      <c r="N17" s="103">
        <f>SUM(O17,+V17,+AC17)</f>
        <v>26003</v>
      </c>
      <c r="O17" s="103">
        <f>SUM(P17:U17)</f>
        <v>2608</v>
      </c>
      <c r="P17" s="103">
        <v>2608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23395</v>
      </c>
      <c r="W17" s="103">
        <v>23395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106</v>
      </c>
      <c r="AG17" s="103">
        <v>106</v>
      </c>
      <c r="AH17" s="103">
        <v>0</v>
      </c>
      <c r="AI17" s="103">
        <v>0</v>
      </c>
      <c r="AJ17" s="103">
        <f>SUM(AK17:AS17)</f>
        <v>106</v>
      </c>
      <c r="AK17" s="103">
        <v>0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106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42</v>
      </c>
      <c r="B18" s="113" t="s">
        <v>276</v>
      </c>
      <c r="C18" s="101" t="s">
        <v>277</v>
      </c>
      <c r="D18" s="103">
        <f>SUM(E18,+H18,+K18)</f>
        <v>9844</v>
      </c>
      <c r="E18" s="103">
        <f>SUM(F18:G18)</f>
        <v>0</v>
      </c>
      <c r="F18" s="103">
        <v>0</v>
      </c>
      <c r="G18" s="103">
        <v>0</v>
      </c>
      <c r="H18" s="103">
        <f>SUM(I18:J18)</f>
        <v>0</v>
      </c>
      <c r="I18" s="103">
        <v>0</v>
      </c>
      <c r="J18" s="103">
        <v>0</v>
      </c>
      <c r="K18" s="103">
        <f>SUM(L18:M18)</f>
        <v>9844</v>
      </c>
      <c r="L18" s="103">
        <v>1270</v>
      </c>
      <c r="M18" s="103">
        <v>8574</v>
      </c>
      <c r="N18" s="103">
        <f>SUM(O18,+V18,+AC18)</f>
        <v>9844</v>
      </c>
      <c r="O18" s="103">
        <f>SUM(P18:U18)</f>
        <v>1270</v>
      </c>
      <c r="P18" s="103">
        <v>1270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8574</v>
      </c>
      <c r="W18" s="103">
        <v>8574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0</v>
      </c>
      <c r="AG18" s="103">
        <v>0</v>
      </c>
      <c r="AH18" s="103">
        <v>0</v>
      </c>
      <c r="AI18" s="103">
        <v>0</v>
      </c>
      <c r="AJ18" s="103">
        <f>SUM(AK18:AS18)</f>
        <v>0</v>
      </c>
      <c r="AK18" s="103">
        <v>0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127</v>
      </c>
      <c r="BA18" s="103">
        <v>127</v>
      </c>
      <c r="BB18" s="103">
        <v>0</v>
      </c>
      <c r="BC18" s="103">
        <v>0</v>
      </c>
    </row>
    <row r="19" spans="1:55" s="105" customFormat="1" ht="13.5" customHeight="1">
      <c r="A19" s="115" t="s">
        <v>42</v>
      </c>
      <c r="B19" s="113" t="s">
        <v>278</v>
      </c>
      <c r="C19" s="101" t="s">
        <v>279</v>
      </c>
      <c r="D19" s="103">
        <f>SUM(E19,+H19,+K19)</f>
        <v>9177</v>
      </c>
      <c r="E19" s="103">
        <f>SUM(F19:G19)</f>
        <v>358</v>
      </c>
      <c r="F19" s="103">
        <v>0</v>
      </c>
      <c r="G19" s="103">
        <v>358</v>
      </c>
      <c r="H19" s="103">
        <f>SUM(I19:J19)</f>
        <v>1755</v>
      </c>
      <c r="I19" s="103">
        <v>1755</v>
      </c>
      <c r="J19" s="103">
        <v>0</v>
      </c>
      <c r="K19" s="103">
        <f>SUM(L19:M19)</f>
        <v>7064</v>
      </c>
      <c r="L19" s="103">
        <v>0</v>
      </c>
      <c r="M19" s="103">
        <v>7064</v>
      </c>
      <c r="N19" s="103">
        <f>SUM(O19,+V19,+AC19)</f>
        <v>9177</v>
      </c>
      <c r="O19" s="103">
        <f>SUM(P19:U19)</f>
        <v>1755</v>
      </c>
      <c r="P19" s="103">
        <v>1755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7422</v>
      </c>
      <c r="W19" s="103">
        <v>7422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36</v>
      </c>
      <c r="AG19" s="103">
        <v>36</v>
      </c>
      <c r="AH19" s="103">
        <v>0</v>
      </c>
      <c r="AI19" s="103">
        <v>0</v>
      </c>
      <c r="AJ19" s="103">
        <f>SUM(AK19:AS19)</f>
        <v>36</v>
      </c>
      <c r="AK19" s="103">
        <v>0</v>
      </c>
      <c r="AL19" s="103">
        <v>0</v>
      </c>
      <c r="AM19" s="103">
        <v>0</v>
      </c>
      <c r="AN19" s="103">
        <v>0</v>
      </c>
      <c r="AO19" s="103">
        <v>0</v>
      </c>
      <c r="AP19" s="103">
        <v>0</v>
      </c>
      <c r="AQ19" s="103">
        <v>0</v>
      </c>
      <c r="AR19" s="103">
        <v>1</v>
      </c>
      <c r="AS19" s="103">
        <v>35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42</v>
      </c>
      <c r="B20" s="113" t="s">
        <v>280</v>
      </c>
      <c r="C20" s="101" t="s">
        <v>281</v>
      </c>
      <c r="D20" s="103">
        <f>SUM(E20,+H20,+K20)</f>
        <v>16687</v>
      </c>
      <c r="E20" s="103">
        <f>SUM(F20:G20)</f>
        <v>0</v>
      </c>
      <c r="F20" s="103">
        <v>0</v>
      </c>
      <c r="G20" s="103">
        <v>0</v>
      </c>
      <c r="H20" s="103">
        <f>SUM(I20:J20)</f>
        <v>2473</v>
      </c>
      <c r="I20" s="103">
        <v>2473</v>
      </c>
      <c r="J20" s="103">
        <v>0</v>
      </c>
      <c r="K20" s="103">
        <f>SUM(L20:M20)</f>
        <v>14214</v>
      </c>
      <c r="L20" s="103">
        <v>0</v>
      </c>
      <c r="M20" s="103">
        <v>14214</v>
      </c>
      <c r="N20" s="103">
        <f>SUM(O20,+V20,+AC20)</f>
        <v>16687</v>
      </c>
      <c r="O20" s="103">
        <f>SUM(P20:U20)</f>
        <v>2473</v>
      </c>
      <c r="P20" s="103">
        <v>2473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14214</v>
      </c>
      <c r="W20" s="103">
        <v>14214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0</v>
      </c>
      <c r="AG20" s="103">
        <v>0</v>
      </c>
      <c r="AH20" s="103">
        <v>0</v>
      </c>
      <c r="AI20" s="103">
        <v>0</v>
      </c>
      <c r="AJ20" s="103">
        <f>SUM(AK20:AS20)</f>
        <v>0</v>
      </c>
      <c r="AK20" s="103">
        <v>0</v>
      </c>
      <c r="AL20" s="103">
        <v>0</v>
      </c>
      <c r="AM20" s="103">
        <v>0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42</v>
      </c>
      <c r="B21" s="113" t="s">
        <v>282</v>
      </c>
      <c r="C21" s="101" t="s">
        <v>283</v>
      </c>
      <c r="D21" s="103">
        <f>SUM(E21,+H21,+K21)</f>
        <v>4103</v>
      </c>
      <c r="E21" s="103">
        <f>SUM(F21:G21)</f>
        <v>0</v>
      </c>
      <c r="F21" s="103">
        <v>0</v>
      </c>
      <c r="G21" s="103">
        <v>0</v>
      </c>
      <c r="H21" s="103">
        <f>SUM(I21:J21)</f>
        <v>507</v>
      </c>
      <c r="I21" s="103">
        <v>507</v>
      </c>
      <c r="J21" s="103">
        <v>0</v>
      </c>
      <c r="K21" s="103">
        <f>SUM(L21:M21)</f>
        <v>3596</v>
      </c>
      <c r="L21" s="103">
        <v>0</v>
      </c>
      <c r="M21" s="103">
        <v>3596</v>
      </c>
      <c r="N21" s="103">
        <f>SUM(O21,+V21,+AC21)</f>
        <v>4103</v>
      </c>
      <c r="O21" s="103">
        <f>SUM(P21:U21)</f>
        <v>507</v>
      </c>
      <c r="P21" s="103">
        <v>507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3596</v>
      </c>
      <c r="W21" s="103">
        <v>3596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144</v>
      </c>
      <c r="AG21" s="103">
        <v>144</v>
      </c>
      <c r="AH21" s="103">
        <v>0</v>
      </c>
      <c r="AI21" s="103">
        <v>0</v>
      </c>
      <c r="AJ21" s="103">
        <f>SUM(AK21:AS21)</f>
        <v>144</v>
      </c>
      <c r="AK21" s="103">
        <v>0</v>
      </c>
      <c r="AL21" s="103">
        <v>0</v>
      </c>
      <c r="AM21" s="103">
        <v>144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17</v>
      </c>
      <c r="AU21" s="103">
        <v>0</v>
      </c>
      <c r="AV21" s="103">
        <v>0</v>
      </c>
      <c r="AW21" s="103">
        <v>17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42</v>
      </c>
      <c r="B22" s="113" t="s">
        <v>284</v>
      </c>
      <c r="C22" s="101" t="s">
        <v>285</v>
      </c>
      <c r="D22" s="103">
        <f>SUM(E22,+H22,+K22)</f>
        <v>22301</v>
      </c>
      <c r="E22" s="103">
        <f>SUM(F22:G22)</f>
        <v>0</v>
      </c>
      <c r="F22" s="103">
        <v>0</v>
      </c>
      <c r="G22" s="103">
        <v>0</v>
      </c>
      <c r="H22" s="103">
        <f>SUM(I22:J22)</f>
        <v>3141</v>
      </c>
      <c r="I22" s="103">
        <v>3141</v>
      </c>
      <c r="J22" s="103">
        <v>0</v>
      </c>
      <c r="K22" s="103">
        <f>SUM(L22:M22)</f>
        <v>19160</v>
      </c>
      <c r="L22" s="103">
        <v>661</v>
      </c>
      <c r="M22" s="103">
        <v>18499</v>
      </c>
      <c r="N22" s="103">
        <f>SUM(O22,+V22,+AC22)</f>
        <v>22301</v>
      </c>
      <c r="O22" s="103">
        <f>SUM(P22:U22)</f>
        <v>3802</v>
      </c>
      <c r="P22" s="103">
        <v>3802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18499</v>
      </c>
      <c r="W22" s="103">
        <v>18499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606</v>
      </c>
      <c r="AG22" s="103">
        <v>606</v>
      </c>
      <c r="AH22" s="103">
        <v>0</v>
      </c>
      <c r="AI22" s="103">
        <v>0</v>
      </c>
      <c r="AJ22" s="103">
        <f>SUM(AK22:AS22)</f>
        <v>1082</v>
      </c>
      <c r="AK22" s="103">
        <v>499</v>
      </c>
      <c r="AL22" s="103">
        <v>0</v>
      </c>
      <c r="AM22" s="103">
        <v>583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23</v>
      </c>
      <c r="AU22" s="103">
        <v>23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42</v>
      </c>
      <c r="B23" s="113" t="s">
        <v>286</v>
      </c>
      <c r="C23" s="101" t="s">
        <v>287</v>
      </c>
      <c r="D23" s="103">
        <f>SUM(E23,+H23,+K23)</f>
        <v>7336</v>
      </c>
      <c r="E23" s="103">
        <f>SUM(F23:G23)</f>
        <v>0</v>
      </c>
      <c r="F23" s="103">
        <v>0</v>
      </c>
      <c r="G23" s="103">
        <v>0</v>
      </c>
      <c r="H23" s="103">
        <f>SUM(I23:J23)</f>
        <v>1762</v>
      </c>
      <c r="I23" s="103">
        <v>1762</v>
      </c>
      <c r="J23" s="103">
        <v>0</v>
      </c>
      <c r="K23" s="103">
        <f>SUM(L23:M23)</f>
        <v>5574</v>
      </c>
      <c r="L23" s="103">
        <v>0</v>
      </c>
      <c r="M23" s="103">
        <v>5574</v>
      </c>
      <c r="N23" s="103">
        <f>SUM(O23,+V23,+AC23)</f>
        <v>7508</v>
      </c>
      <c r="O23" s="103">
        <f>SUM(P23:U23)</f>
        <v>1762</v>
      </c>
      <c r="P23" s="103">
        <v>1762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5574</v>
      </c>
      <c r="W23" s="103">
        <v>5574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172</v>
      </c>
      <c r="AD23" s="103">
        <v>172</v>
      </c>
      <c r="AE23" s="103">
        <v>0</v>
      </c>
      <c r="AF23" s="103">
        <f>SUM(AG23:AI23)</f>
        <v>366</v>
      </c>
      <c r="AG23" s="103">
        <v>366</v>
      </c>
      <c r="AH23" s="103">
        <v>0</v>
      </c>
      <c r="AI23" s="103">
        <v>0</v>
      </c>
      <c r="AJ23" s="103">
        <f>SUM(AK23:AS23)</f>
        <v>366</v>
      </c>
      <c r="AK23" s="103">
        <v>0</v>
      </c>
      <c r="AL23" s="103">
        <v>0</v>
      </c>
      <c r="AM23" s="103">
        <v>260</v>
      </c>
      <c r="AN23" s="103">
        <v>106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42</v>
      </c>
      <c r="B24" s="113" t="s">
        <v>288</v>
      </c>
      <c r="C24" s="101" t="s">
        <v>289</v>
      </c>
      <c r="D24" s="103">
        <f>SUM(E24,+H24,+K24)</f>
        <v>65522</v>
      </c>
      <c r="E24" s="103">
        <f>SUM(F24:G24)</f>
        <v>0</v>
      </c>
      <c r="F24" s="103">
        <v>0</v>
      </c>
      <c r="G24" s="103">
        <v>0</v>
      </c>
      <c r="H24" s="103">
        <f>SUM(I24:J24)</f>
        <v>0</v>
      </c>
      <c r="I24" s="103">
        <v>0</v>
      </c>
      <c r="J24" s="103">
        <v>0</v>
      </c>
      <c r="K24" s="103">
        <f>SUM(L24:M24)</f>
        <v>65522</v>
      </c>
      <c r="L24" s="103">
        <v>8298</v>
      </c>
      <c r="M24" s="103">
        <v>57224</v>
      </c>
      <c r="N24" s="103">
        <f>SUM(O24,+V24,+AC24)</f>
        <v>65522</v>
      </c>
      <c r="O24" s="103">
        <f>SUM(P24:U24)</f>
        <v>8298</v>
      </c>
      <c r="P24" s="103">
        <v>8298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57224</v>
      </c>
      <c r="W24" s="103">
        <v>57224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2345</v>
      </c>
      <c r="AG24" s="103">
        <v>2345</v>
      </c>
      <c r="AH24" s="103">
        <v>0</v>
      </c>
      <c r="AI24" s="103">
        <v>0</v>
      </c>
      <c r="AJ24" s="103">
        <f>SUM(AK24:AS24)</f>
        <v>2345</v>
      </c>
      <c r="AK24" s="103">
        <v>0</v>
      </c>
      <c r="AL24" s="103">
        <v>0</v>
      </c>
      <c r="AM24" s="103">
        <v>883</v>
      </c>
      <c r="AN24" s="103">
        <v>1438</v>
      </c>
      <c r="AO24" s="103">
        <v>0</v>
      </c>
      <c r="AP24" s="103">
        <v>0</v>
      </c>
      <c r="AQ24" s="103">
        <v>0</v>
      </c>
      <c r="AR24" s="103">
        <v>0</v>
      </c>
      <c r="AS24" s="103">
        <v>24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42</v>
      </c>
      <c r="B25" s="113" t="s">
        <v>290</v>
      </c>
      <c r="C25" s="101" t="s">
        <v>291</v>
      </c>
      <c r="D25" s="103">
        <f>SUM(E25,+H25,+K25)</f>
        <v>11263</v>
      </c>
      <c r="E25" s="103">
        <f>SUM(F25:G25)</f>
        <v>0</v>
      </c>
      <c r="F25" s="103">
        <v>0</v>
      </c>
      <c r="G25" s="103">
        <v>0</v>
      </c>
      <c r="H25" s="103">
        <f>SUM(I25:J25)</f>
        <v>1141</v>
      </c>
      <c r="I25" s="103">
        <v>1141</v>
      </c>
      <c r="J25" s="103">
        <v>0</v>
      </c>
      <c r="K25" s="103">
        <f>SUM(L25:M25)</f>
        <v>10122</v>
      </c>
      <c r="L25" s="103">
        <v>0</v>
      </c>
      <c r="M25" s="103">
        <v>10122</v>
      </c>
      <c r="N25" s="103">
        <f>SUM(O25,+V25,+AC25)</f>
        <v>11263</v>
      </c>
      <c r="O25" s="103">
        <f>SUM(P25:U25)</f>
        <v>1141</v>
      </c>
      <c r="P25" s="103">
        <v>1141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10122</v>
      </c>
      <c r="W25" s="103">
        <v>10122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417</v>
      </c>
      <c r="AG25" s="103">
        <v>417</v>
      </c>
      <c r="AH25" s="103">
        <v>0</v>
      </c>
      <c r="AI25" s="103">
        <v>0</v>
      </c>
      <c r="AJ25" s="103">
        <f>SUM(AK25:AS25)</f>
        <v>417</v>
      </c>
      <c r="AK25" s="103">
        <v>0</v>
      </c>
      <c r="AL25" s="103">
        <v>0</v>
      </c>
      <c r="AM25" s="103">
        <v>417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42</v>
      </c>
      <c r="B26" s="113" t="s">
        <v>292</v>
      </c>
      <c r="C26" s="101" t="s">
        <v>293</v>
      </c>
      <c r="D26" s="103">
        <f>SUM(E26,+H26,+K26)</f>
        <v>11196</v>
      </c>
      <c r="E26" s="103">
        <f>SUM(F26:G26)</f>
        <v>0</v>
      </c>
      <c r="F26" s="103">
        <v>0</v>
      </c>
      <c r="G26" s="103">
        <v>0</v>
      </c>
      <c r="H26" s="103">
        <f>SUM(I26:J26)</f>
        <v>1434</v>
      </c>
      <c r="I26" s="103">
        <v>1434</v>
      </c>
      <c r="J26" s="103">
        <v>0</v>
      </c>
      <c r="K26" s="103">
        <f>SUM(L26:M26)</f>
        <v>9762</v>
      </c>
      <c r="L26" s="103">
        <v>0</v>
      </c>
      <c r="M26" s="103">
        <v>9762</v>
      </c>
      <c r="N26" s="103">
        <f>SUM(O26,+V26,+AC26)</f>
        <v>11196</v>
      </c>
      <c r="O26" s="103">
        <f>SUM(P26:U26)</f>
        <v>1434</v>
      </c>
      <c r="P26" s="103">
        <v>1434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9762</v>
      </c>
      <c r="W26" s="103">
        <v>9762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41</v>
      </c>
      <c r="AG26" s="103">
        <v>41</v>
      </c>
      <c r="AH26" s="103">
        <v>0</v>
      </c>
      <c r="AI26" s="103">
        <v>0</v>
      </c>
      <c r="AJ26" s="103">
        <f>SUM(AK26:AS26)</f>
        <v>0</v>
      </c>
      <c r="AK26" s="103">
        <v>0</v>
      </c>
      <c r="AL26" s="103">
        <v>0</v>
      </c>
      <c r="AM26" s="103">
        <v>0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41</v>
      </c>
      <c r="AU26" s="103">
        <v>41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42</v>
      </c>
      <c r="B27" s="113" t="s">
        <v>294</v>
      </c>
      <c r="C27" s="101" t="s">
        <v>295</v>
      </c>
      <c r="D27" s="103">
        <f>SUM(E27,+H27,+K27)</f>
        <v>10060</v>
      </c>
      <c r="E27" s="103">
        <f>SUM(F27:G27)</f>
        <v>0</v>
      </c>
      <c r="F27" s="103">
        <v>0</v>
      </c>
      <c r="G27" s="103">
        <v>0</v>
      </c>
      <c r="H27" s="103">
        <f>SUM(I27:J27)</f>
        <v>942</v>
      </c>
      <c r="I27" s="103">
        <v>942</v>
      </c>
      <c r="J27" s="103">
        <v>0</v>
      </c>
      <c r="K27" s="103">
        <f>SUM(L27:M27)</f>
        <v>9118</v>
      </c>
      <c r="L27" s="103">
        <v>354</v>
      </c>
      <c r="M27" s="103">
        <v>8764</v>
      </c>
      <c r="N27" s="103">
        <f>SUM(O27,+V27,+AC27)</f>
        <v>10060</v>
      </c>
      <c r="O27" s="103">
        <f>SUM(P27:U27)</f>
        <v>1296</v>
      </c>
      <c r="P27" s="103">
        <v>1296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8764</v>
      </c>
      <c r="W27" s="103">
        <v>8764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533</v>
      </c>
      <c r="AG27" s="103">
        <v>533</v>
      </c>
      <c r="AH27" s="103">
        <v>0</v>
      </c>
      <c r="AI27" s="103">
        <v>0</v>
      </c>
      <c r="AJ27" s="103">
        <f>SUM(AK27:AS27)</f>
        <v>533</v>
      </c>
      <c r="AK27" s="103">
        <v>0</v>
      </c>
      <c r="AL27" s="103">
        <v>0</v>
      </c>
      <c r="AM27" s="103">
        <v>533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42</v>
      </c>
      <c r="B28" s="113" t="s">
        <v>296</v>
      </c>
      <c r="C28" s="101" t="s">
        <v>297</v>
      </c>
      <c r="D28" s="103">
        <f>SUM(E28,+H28,+K28)</f>
        <v>14284</v>
      </c>
      <c r="E28" s="103">
        <f>SUM(F28:G28)</f>
        <v>2713</v>
      </c>
      <c r="F28" s="103">
        <v>2506</v>
      </c>
      <c r="G28" s="103">
        <v>207</v>
      </c>
      <c r="H28" s="103">
        <f>SUM(I28:J28)</f>
        <v>2409</v>
      </c>
      <c r="I28" s="103">
        <v>2409</v>
      </c>
      <c r="J28" s="103">
        <v>0</v>
      </c>
      <c r="K28" s="103">
        <f>SUM(L28:M28)</f>
        <v>9162</v>
      </c>
      <c r="L28" s="103">
        <v>0</v>
      </c>
      <c r="M28" s="103">
        <v>9162</v>
      </c>
      <c r="N28" s="103">
        <f>SUM(O28,+V28,+AC28)</f>
        <v>14284</v>
      </c>
      <c r="O28" s="103">
        <f>SUM(P28:U28)</f>
        <v>4915</v>
      </c>
      <c r="P28" s="103">
        <v>4915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9369</v>
      </c>
      <c r="W28" s="103">
        <v>9369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619</v>
      </c>
      <c r="AG28" s="103">
        <v>619</v>
      </c>
      <c r="AH28" s="103">
        <v>0</v>
      </c>
      <c r="AI28" s="103">
        <v>0</v>
      </c>
      <c r="AJ28" s="103">
        <f>SUM(AK28:AS28)</f>
        <v>615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615</v>
      </c>
      <c r="AT28" s="103">
        <f>SUM(AU28:AY28)</f>
        <v>4</v>
      </c>
      <c r="AU28" s="103">
        <v>4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42</v>
      </c>
      <c r="B29" s="113" t="s">
        <v>298</v>
      </c>
      <c r="C29" s="101" t="s">
        <v>299</v>
      </c>
      <c r="D29" s="103">
        <f>SUM(E29,+H29,+K29)</f>
        <v>18853</v>
      </c>
      <c r="E29" s="103">
        <f>SUM(F29:G29)</f>
        <v>0</v>
      </c>
      <c r="F29" s="103">
        <v>0</v>
      </c>
      <c r="G29" s="103">
        <v>0</v>
      </c>
      <c r="H29" s="103">
        <f>SUM(I29:J29)</f>
        <v>2386</v>
      </c>
      <c r="I29" s="103">
        <v>2386</v>
      </c>
      <c r="J29" s="103">
        <v>0</v>
      </c>
      <c r="K29" s="103">
        <f>SUM(L29:M29)</f>
        <v>16467</v>
      </c>
      <c r="L29" s="103">
        <v>0</v>
      </c>
      <c r="M29" s="103">
        <v>16467</v>
      </c>
      <c r="N29" s="103">
        <f>SUM(O29,+V29,+AC29)</f>
        <v>18853</v>
      </c>
      <c r="O29" s="103">
        <f>SUM(P29:U29)</f>
        <v>2386</v>
      </c>
      <c r="P29" s="103">
        <v>2386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16467</v>
      </c>
      <c r="W29" s="103">
        <v>16467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166</v>
      </c>
      <c r="AG29" s="103">
        <v>166</v>
      </c>
      <c r="AH29" s="103">
        <v>0</v>
      </c>
      <c r="AI29" s="103">
        <v>0</v>
      </c>
      <c r="AJ29" s="103">
        <f>SUM(AK29:AS29)</f>
        <v>1080</v>
      </c>
      <c r="AK29" s="103">
        <v>1080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166</v>
      </c>
      <c r="AU29" s="103">
        <v>166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42</v>
      </c>
      <c r="B30" s="113" t="s">
        <v>300</v>
      </c>
      <c r="C30" s="101" t="s">
        <v>301</v>
      </c>
      <c r="D30" s="103">
        <f>SUM(E30,+H30,+K30)</f>
        <v>19547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19547</v>
      </c>
      <c r="L30" s="103">
        <v>1986</v>
      </c>
      <c r="M30" s="103">
        <v>17561</v>
      </c>
      <c r="N30" s="103">
        <f>SUM(O30,+V30,+AC30)</f>
        <v>19547</v>
      </c>
      <c r="O30" s="103">
        <f>SUM(P30:U30)</f>
        <v>1986</v>
      </c>
      <c r="P30" s="103">
        <v>1986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17561</v>
      </c>
      <c r="W30" s="103">
        <v>17561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183</v>
      </c>
      <c r="AG30" s="103">
        <v>183</v>
      </c>
      <c r="AH30" s="103">
        <v>0</v>
      </c>
      <c r="AI30" s="103">
        <v>0</v>
      </c>
      <c r="AJ30" s="103">
        <f>SUM(AK30:AS30)</f>
        <v>183</v>
      </c>
      <c r="AK30" s="103">
        <v>0</v>
      </c>
      <c r="AL30" s="103">
        <v>0</v>
      </c>
      <c r="AM30" s="103">
        <v>183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42</v>
      </c>
      <c r="B31" s="113" t="s">
        <v>302</v>
      </c>
      <c r="C31" s="101" t="s">
        <v>303</v>
      </c>
      <c r="D31" s="103">
        <f>SUM(E31,+H31,+K31)</f>
        <v>17553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17553</v>
      </c>
      <c r="L31" s="103">
        <v>3660</v>
      </c>
      <c r="M31" s="103">
        <v>13893</v>
      </c>
      <c r="N31" s="103">
        <f>SUM(O31,+V31,+AC31)</f>
        <v>17606</v>
      </c>
      <c r="O31" s="103">
        <f>SUM(P31:U31)</f>
        <v>3660</v>
      </c>
      <c r="P31" s="103">
        <v>3660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13893</v>
      </c>
      <c r="W31" s="103">
        <v>13893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53</v>
      </c>
      <c r="AD31" s="103">
        <v>53</v>
      </c>
      <c r="AE31" s="103">
        <v>0</v>
      </c>
      <c r="AF31" s="103">
        <f>SUM(AG31:AI31)</f>
        <v>783</v>
      </c>
      <c r="AG31" s="103">
        <v>783</v>
      </c>
      <c r="AH31" s="103">
        <v>0</v>
      </c>
      <c r="AI31" s="103">
        <v>0</v>
      </c>
      <c r="AJ31" s="103">
        <f>SUM(AK31:AS31)</f>
        <v>783</v>
      </c>
      <c r="AK31" s="103">
        <v>0</v>
      </c>
      <c r="AL31" s="103">
        <v>0</v>
      </c>
      <c r="AM31" s="103">
        <v>783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42</v>
      </c>
      <c r="B32" s="113" t="s">
        <v>304</v>
      </c>
      <c r="C32" s="101" t="s">
        <v>305</v>
      </c>
      <c r="D32" s="103">
        <f>SUM(E32,+H32,+K32)</f>
        <v>2646</v>
      </c>
      <c r="E32" s="103">
        <f>SUM(F32:G32)</f>
        <v>0</v>
      </c>
      <c r="F32" s="103">
        <v>0</v>
      </c>
      <c r="G32" s="103">
        <v>0</v>
      </c>
      <c r="H32" s="103">
        <f>SUM(I32:J32)</f>
        <v>264</v>
      </c>
      <c r="I32" s="103">
        <v>264</v>
      </c>
      <c r="J32" s="103">
        <v>0</v>
      </c>
      <c r="K32" s="103">
        <f>SUM(L32:M32)</f>
        <v>2382</v>
      </c>
      <c r="L32" s="103">
        <v>393</v>
      </c>
      <c r="M32" s="103">
        <v>1989</v>
      </c>
      <c r="N32" s="103">
        <f>SUM(O32,+V32,+AC32)</f>
        <v>2646</v>
      </c>
      <c r="O32" s="103">
        <f>SUM(P32:U32)</f>
        <v>657</v>
      </c>
      <c r="P32" s="103">
        <v>657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1989</v>
      </c>
      <c r="W32" s="103">
        <v>1989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2</v>
      </c>
      <c r="AG32" s="103">
        <v>2</v>
      </c>
      <c r="AH32" s="103">
        <v>0</v>
      </c>
      <c r="AI32" s="103">
        <v>0</v>
      </c>
      <c r="AJ32" s="103">
        <f>SUM(AK32:AS32)</f>
        <v>2</v>
      </c>
      <c r="AK32" s="103">
        <v>0</v>
      </c>
      <c r="AL32" s="103">
        <v>0</v>
      </c>
      <c r="AM32" s="103">
        <v>2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42</v>
      </c>
      <c r="B33" s="113" t="s">
        <v>306</v>
      </c>
      <c r="C33" s="101" t="s">
        <v>307</v>
      </c>
      <c r="D33" s="103">
        <f>SUM(E33,+H33,+K33)</f>
        <v>6062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6062</v>
      </c>
      <c r="L33" s="103">
        <v>718</v>
      </c>
      <c r="M33" s="103">
        <v>5344</v>
      </c>
      <c r="N33" s="103">
        <f>SUM(O33,+V33,+AC33)</f>
        <v>6062</v>
      </c>
      <c r="O33" s="103">
        <f>SUM(P33:U33)</f>
        <v>718</v>
      </c>
      <c r="P33" s="103">
        <v>718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5344</v>
      </c>
      <c r="W33" s="103">
        <v>5344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0</v>
      </c>
      <c r="AG33" s="103">
        <v>0</v>
      </c>
      <c r="AH33" s="103">
        <v>0</v>
      </c>
      <c r="AI33" s="103">
        <v>0</v>
      </c>
      <c r="AJ33" s="103">
        <f>SUM(AK33:AS33)</f>
        <v>0</v>
      </c>
      <c r="AK33" s="103">
        <v>0</v>
      </c>
      <c r="AL33" s="103">
        <v>0</v>
      </c>
      <c r="AM33" s="103">
        <v>0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78</v>
      </c>
      <c r="BA33" s="103">
        <v>78</v>
      </c>
      <c r="BB33" s="103">
        <v>0</v>
      </c>
      <c r="BC33" s="103">
        <v>0</v>
      </c>
    </row>
    <row r="34" spans="1:55" s="105" customFormat="1" ht="13.5" customHeight="1">
      <c r="A34" s="115" t="s">
        <v>42</v>
      </c>
      <c r="B34" s="113" t="s">
        <v>308</v>
      </c>
      <c r="C34" s="101" t="s">
        <v>309</v>
      </c>
      <c r="D34" s="103">
        <f>SUM(E34,+H34,+K34)</f>
        <v>11325</v>
      </c>
      <c r="E34" s="103">
        <f>SUM(F34:G34)</f>
        <v>0</v>
      </c>
      <c r="F34" s="103">
        <v>0</v>
      </c>
      <c r="G34" s="103">
        <v>0</v>
      </c>
      <c r="H34" s="103">
        <f>SUM(I34:J34)</f>
        <v>0</v>
      </c>
      <c r="I34" s="103">
        <v>0</v>
      </c>
      <c r="J34" s="103">
        <v>0</v>
      </c>
      <c r="K34" s="103">
        <f>SUM(L34:M34)</f>
        <v>11325</v>
      </c>
      <c r="L34" s="103">
        <v>1432</v>
      </c>
      <c r="M34" s="103">
        <v>9893</v>
      </c>
      <c r="N34" s="103">
        <f>SUM(O34,+V34,+AC34)</f>
        <v>11325</v>
      </c>
      <c r="O34" s="103">
        <f>SUM(P34:U34)</f>
        <v>1432</v>
      </c>
      <c r="P34" s="103">
        <v>0</v>
      </c>
      <c r="Q34" s="103">
        <v>0</v>
      </c>
      <c r="R34" s="103">
        <v>0</v>
      </c>
      <c r="S34" s="103">
        <v>1432</v>
      </c>
      <c r="T34" s="103">
        <v>0</v>
      </c>
      <c r="U34" s="103">
        <v>0</v>
      </c>
      <c r="V34" s="103">
        <f>SUM(W34:AB34)</f>
        <v>9893</v>
      </c>
      <c r="W34" s="103">
        <v>0</v>
      </c>
      <c r="X34" s="103">
        <v>0</v>
      </c>
      <c r="Y34" s="103">
        <v>0</v>
      </c>
      <c r="Z34" s="103">
        <v>9893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226</v>
      </c>
      <c r="AG34" s="103">
        <v>226</v>
      </c>
      <c r="AH34" s="103">
        <v>0</v>
      </c>
      <c r="AI34" s="103">
        <v>0</v>
      </c>
      <c r="AJ34" s="103">
        <f>SUM(AK34:AS34)</f>
        <v>226</v>
      </c>
      <c r="AK34" s="103">
        <v>0</v>
      </c>
      <c r="AL34" s="103">
        <v>0</v>
      </c>
      <c r="AM34" s="103">
        <v>224</v>
      </c>
      <c r="AN34" s="103">
        <v>0</v>
      </c>
      <c r="AO34" s="103">
        <v>0</v>
      </c>
      <c r="AP34" s="103">
        <v>0</v>
      </c>
      <c r="AQ34" s="103">
        <v>0</v>
      </c>
      <c r="AR34" s="103">
        <v>2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42</v>
      </c>
      <c r="B35" s="113" t="s">
        <v>310</v>
      </c>
      <c r="C35" s="101" t="s">
        <v>311</v>
      </c>
      <c r="D35" s="103">
        <f>SUM(E35,+H35,+K35)</f>
        <v>17031</v>
      </c>
      <c r="E35" s="103">
        <f>SUM(F35:G35)</f>
        <v>0</v>
      </c>
      <c r="F35" s="103">
        <v>0</v>
      </c>
      <c r="G35" s="103">
        <v>0</v>
      </c>
      <c r="H35" s="103">
        <f>SUM(I35:J35)</f>
        <v>0</v>
      </c>
      <c r="I35" s="103">
        <v>0</v>
      </c>
      <c r="J35" s="103">
        <v>0</v>
      </c>
      <c r="K35" s="103">
        <f>SUM(L35:M35)</f>
        <v>17031</v>
      </c>
      <c r="L35" s="103">
        <v>2737</v>
      </c>
      <c r="M35" s="103">
        <v>14294</v>
      </c>
      <c r="N35" s="103">
        <f>SUM(O35,+V35,+AC35)</f>
        <v>17031</v>
      </c>
      <c r="O35" s="103">
        <f>SUM(P35:U35)</f>
        <v>2737</v>
      </c>
      <c r="P35" s="103">
        <v>2737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14294</v>
      </c>
      <c r="W35" s="103">
        <v>14294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220</v>
      </c>
      <c r="AG35" s="103">
        <v>220</v>
      </c>
      <c r="AH35" s="103">
        <v>0</v>
      </c>
      <c r="AI35" s="103">
        <v>0</v>
      </c>
      <c r="AJ35" s="103">
        <f>SUM(AK35:AS35)</f>
        <v>220</v>
      </c>
      <c r="AK35" s="103">
        <v>0</v>
      </c>
      <c r="AL35" s="103">
        <v>0</v>
      </c>
      <c r="AM35" s="103">
        <v>0</v>
      </c>
      <c r="AN35" s="103">
        <v>0</v>
      </c>
      <c r="AO35" s="103">
        <v>0</v>
      </c>
      <c r="AP35" s="103">
        <v>0</v>
      </c>
      <c r="AQ35" s="103">
        <v>220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42</v>
      </c>
      <c r="B36" s="113" t="s">
        <v>312</v>
      </c>
      <c r="C36" s="101" t="s">
        <v>313</v>
      </c>
      <c r="D36" s="103">
        <f>SUM(E36,+H36,+K36)</f>
        <v>8568</v>
      </c>
      <c r="E36" s="103">
        <f>SUM(F36:G36)</f>
        <v>0</v>
      </c>
      <c r="F36" s="103">
        <v>0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8568</v>
      </c>
      <c r="L36" s="103">
        <v>697</v>
      </c>
      <c r="M36" s="103">
        <v>7871</v>
      </c>
      <c r="N36" s="103">
        <f>SUM(O36,+V36,+AC36)</f>
        <v>8568</v>
      </c>
      <c r="O36" s="103">
        <f>SUM(P36:U36)</f>
        <v>697</v>
      </c>
      <c r="P36" s="103">
        <v>697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7871</v>
      </c>
      <c r="W36" s="103">
        <v>7871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630</v>
      </c>
      <c r="AG36" s="103">
        <v>630</v>
      </c>
      <c r="AH36" s="103">
        <v>0</v>
      </c>
      <c r="AI36" s="103">
        <v>0</v>
      </c>
      <c r="AJ36" s="103">
        <f>SUM(AK36:AS36)</f>
        <v>630</v>
      </c>
      <c r="AK36" s="103">
        <v>0</v>
      </c>
      <c r="AL36" s="103">
        <v>0</v>
      </c>
      <c r="AM36" s="103">
        <v>7</v>
      </c>
      <c r="AN36" s="103">
        <v>623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42</v>
      </c>
      <c r="B37" s="113" t="s">
        <v>314</v>
      </c>
      <c r="C37" s="101" t="s">
        <v>315</v>
      </c>
      <c r="D37" s="103">
        <f>SUM(E37,+H37,+K37)</f>
        <v>4729</v>
      </c>
      <c r="E37" s="103">
        <f>SUM(F37:G37)</f>
        <v>4729</v>
      </c>
      <c r="F37" s="103">
        <v>619</v>
      </c>
      <c r="G37" s="103">
        <v>4110</v>
      </c>
      <c r="H37" s="103">
        <f>SUM(I37:J37)</f>
        <v>0</v>
      </c>
      <c r="I37" s="103">
        <v>0</v>
      </c>
      <c r="J37" s="103">
        <v>0</v>
      </c>
      <c r="K37" s="103">
        <f>SUM(L37:M37)</f>
        <v>0</v>
      </c>
      <c r="L37" s="103">
        <v>0</v>
      </c>
      <c r="M37" s="103">
        <v>0</v>
      </c>
      <c r="N37" s="103">
        <f>SUM(O37,+V37,+AC37)</f>
        <v>4729</v>
      </c>
      <c r="O37" s="103">
        <f>SUM(P37:U37)</f>
        <v>619</v>
      </c>
      <c r="P37" s="103">
        <v>619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4110</v>
      </c>
      <c r="W37" s="103">
        <v>4110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16</v>
      </c>
      <c r="AG37" s="103">
        <v>16</v>
      </c>
      <c r="AH37" s="103">
        <v>0</v>
      </c>
      <c r="AI37" s="103">
        <v>0</v>
      </c>
      <c r="AJ37" s="103">
        <f>SUM(AK37:AS37)</f>
        <v>274</v>
      </c>
      <c r="AK37" s="103">
        <v>274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16</v>
      </c>
      <c r="AU37" s="103">
        <v>16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42</v>
      </c>
      <c r="B38" s="113" t="s">
        <v>316</v>
      </c>
      <c r="C38" s="101" t="s">
        <v>317</v>
      </c>
      <c r="D38" s="103">
        <f>SUM(E38,+H38,+K38)</f>
        <v>8877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8877</v>
      </c>
      <c r="L38" s="103">
        <v>1440</v>
      </c>
      <c r="M38" s="103">
        <v>7437</v>
      </c>
      <c r="N38" s="103">
        <f>SUM(O38,+V38,+AC38)</f>
        <v>8877</v>
      </c>
      <c r="O38" s="103">
        <f>SUM(P38:U38)</f>
        <v>1440</v>
      </c>
      <c r="P38" s="103">
        <v>1440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7437</v>
      </c>
      <c r="W38" s="103">
        <v>7437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114</v>
      </c>
      <c r="AG38" s="103">
        <v>114</v>
      </c>
      <c r="AH38" s="103">
        <v>0</v>
      </c>
      <c r="AI38" s="103">
        <v>0</v>
      </c>
      <c r="AJ38" s="103">
        <f>SUM(AK38:AS38)</f>
        <v>114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114</v>
      </c>
      <c r="AR38" s="103">
        <v>0</v>
      </c>
      <c r="AS38" s="103">
        <v>0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42</v>
      </c>
      <c r="B39" s="113" t="s">
        <v>318</v>
      </c>
      <c r="C39" s="101" t="s">
        <v>319</v>
      </c>
      <c r="D39" s="103">
        <f>SUM(E39,+H39,+K39)</f>
        <v>18193</v>
      </c>
      <c r="E39" s="103">
        <f>SUM(F39:G39)</f>
        <v>5637</v>
      </c>
      <c r="F39" s="103">
        <v>5524</v>
      </c>
      <c r="G39" s="103">
        <v>113</v>
      </c>
      <c r="H39" s="103">
        <f>SUM(I39:J39)</f>
        <v>1022</v>
      </c>
      <c r="I39" s="103">
        <v>1022</v>
      </c>
      <c r="J39" s="103">
        <v>0</v>
      </c>
      <c r="K39" s="103">
        <f>SUM(L39:M39)</f>
        <v>11534</v>
      </c>
      <c r="L39" s="103">
        <v>0</v>
      </c>
      <c r="M39" s="103">
        <v>11534</v>
      </c>
      <c r="N39" s="103">
        <f>SUM(O39,+V39,+AC39)</f>
        <v>18193</v>
      </c>
      <c r="O39" s="103">
        <f>SUM(P39:U39)</f>
        <v>6546</v>
      </c>
      <c r="P39" s="103">
        <v>6546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11647</v>
      </c>
      <c r="W39" s="103">
        <v>11647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104</v>
      </c>
      <c r="AG39" s="103">
        <v>104</v>
      </c>
      <c r="AH39" s="103">
        <v>0</v>
      </c>
      <c r="AI39" s="103">
        <v>0</v>
      </c>
      <c r="AJ39" s="103">
        <f>SUM(AK39:AS39)</f>
        <v>461</v>
      </c>
      <c r="AK39" s="103">
        <v>385</v>
      </c>
      <c r="AL39" s="103">
        <v>0</v>
      </c>
      <c r="AM39" s="103">
        <v>7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69</v>
      </c>
      <c r="AT39" s="103">
        <f>SUM(AU39:AY39)</f>
        <v>29</v>
      </c>
      <c r="AU39" s="103">
        <v>28</v>
      </c>
      <c r="AV39" s="103">
        <v>0</v>
      </c>
      <c r="AW39" s="103">
        <v>1</v>
      </c>
      <c r="AX39" s="103">
        <v>0</v>
      </c>
      <c r="AY39" s="103">
        <v>0</v>
      </c>
      <c r="AZ39" s="103">
        <f>SUM(BA39:BC39)</f>
        <v>48</v>
      </c>
      <c r="BA39" s="103">
        <v>48</v>
      </c>
      <c r="BB39" s="103">
        <v>0</v>
      </c>
      <c r="BC39" s="103">
        <v>0</v>
      </c>
    </row>
    <row r="40" spans="1:55" s="105" customFormat="1" ht="13.5" customHeight="1">
      <c r="A40" s="115" t="s">
        <v>42</v>
      </c>
      <c r="B40" s="113" t="s">
        <v>320</v>
      </c>
      <c r="C40" s="101" t="s">
        <v>321</v>
      </c>
      <c r="D40" s="103">
        <f>SUM(E40,+H40,+K40)</f>
        <v>9952</v>
      </c>
      <c r="E40" s="103">
        <f>SUM(F40:G40)</f>
        <v>0</v>
      </c>
      <c r="F40" s="103">
        <v>0</v>
      </c>
      <c r="G40" s="103">
        <v>0</v>
      </c>
      <c r="H40" s="103">
        <f>SUM(I40:J40)</f>
        <v>1793</v>
      </c>
      <c r="I40" s="103">
        <v>1793</v>
      </c>
      <c r="J40" s="103">
        <v>0</v>
      </c>
      <c r="K40" s="103">
        <f>SUM(L40:M40)</f>
        <v>8159</v>
      </c>
      <c r="L40" s="103">
        <v>0</v>
      </c>
      <c r="M40" s="103">
        <v>8159</v>
      </c>
      <c r="N40" s="103">
        <f>SUM(O40,+V40,+AC40)</f>
        <v>9952</v>
      </c>
      <c r="O40" s="103">
        <f>SUM(P40:U40)</f>
        <v>1793</v>
      </c>
      <c r="P40" s="103">
        <v>1793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8159</v>
      </c>
      <c r="W40" s="103">
        <v>8159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41</v>
      </c>
      <c r="AG40" s="103">
        <v>41</v>
      </c>
      <c r="AH40" s="103">
        <v>0</v>
      </c>
      <c r="AI40" s="103">
        <v>0</v>
      </c>
      <c r="AJ40" s="103">
        <f>SUM(AK40:AS40)</f>
        <v>41</v>
      </c>
      <c r="AK40" s="103">
        <v>41</v>
      </c>
      <c r="AL40" s="103">
        <v>0</v>
      </c>
      <c r="AM40" s="103">
        <v>0</v>
      </c>
      <c r="AN40" s="103">
        <v>0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41</v>
      </c>
      <c r="AU40" s="103">
        <v>41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42</v>
      </c>
      <c r="B41" s="113" t="s">
        <v>322</v>
      </c>
      <c r="C41" s="101" t="s">
        <v>323</v>
      </c>
      <c r="D41" s="103">
        <f>SUM(E41,+H41,+K41)</f>
        <v>22801</v>
      </c>
      <c r="E41" s="103">
        <f>SUM(F41:G41)</f>
        <v>0</v>
      </c>
      <c r="F41" s="103">
        <v>0</v>
      </c>
      <c r="G41" s="103">
        <v>0</v>
      </c>
      <c r="H41" s="103">
        <f>SUM(I41:J41)</f>
        <v>4007</v>
      </c>
      <c r="I41" s="103">
        <v>4007</v>
      </c>
      <c r="J41" s="103">
        <v>0</v>
      </c>
      <c r="K41" s="103">
        <f>SUM(L41:M41)</f>
        <v>18794</v>
      </c>
      <c r="L41" s="103">
        <v>0</v>
      </c>
      <c r="M41" s="103">
        <v>18794</v>
      </c>
      <c r="N41" s="103">
        <f>SUM(O41,+V41,+AC41)</f>
        <v>22801</v>
      </c>
      <c r="O41" s="103">
        <f>SUM(P41:U41)</f>
        <v>4007</v>
      </c>
      <c r="P41" s="103">
        <v>4007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18794</v>
      </c>
      <c r="W41" s="103">
        <v>18794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763</v>
      </c>
      <c r="AG41" s="103">
        <v>763</v>
      </c>
      <c r="AH41" s="103">
        <v>0</v>
      </c>
      <c r="AI41" s="103">
        <v>0</v>
      </c>
      <c r="AJ41" s="103">
        <f>SUM(AK41:AS41)</f>
        <v>763</v>
      </c>
      <c r="AK41" s="103">
        <v>0</v>
      </c>
      <c r="AL41" s="103">
        <v>0</v>
      </c>
      <c r="AM41" s="103">
        <v>763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0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42</v>
      </c>
      <c r="B42" s="113" t="s">
        <v>324</v>
      </c>
      <c r="C42" s="101" t="s">
        <v>325</v>
      </c>
      <c r="D42" s="103">
        <f>SUM(E42,+H42,+K42)</f>
        <v>14945</v>
      </c>
      <c r="E42" s="103">
        <f>SUM(F42:G42)</f>
        <v>267</v>
      </c>
      <c r="F42" s="103">
        <v>0</v>
      </c>
      <c r="G42" s="103">
        <v>267</v>
      </c>
      <c r="H42" s="103">
        <f>SUM(I42:J42)</f>
        <v>2602</v>
      </c>
      <c r="I42" s="103">
        <v>2602</v>
      </c>
      <c r="J42" s="103">
        <v>0</v>
      </c>
      <c r="K42" s="103">
        <f>SUM(L42:M42)</f>
        <v>12076</v>
      </c>
      <c r="L42" s="103">
        <v>0</v>
      </c>
      <c r="M42" s="103">
        <v>12076</v>
      </c>
      <c r="N42" s="103">
        <f>SUM(O42,+V42,+AC42)</f>
        <v>14945</v>
      </c>
      <c r="O42" s="103">
        <f>SUM(P42:U42)</f>
        <v>2602</v>
      </c>
      <c r="P42" s="103">
        <v>2602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12343</v>
      </c>
      <c r="W42" s="103">
        <v>12343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59</v>
      </c>
      <c r="AG42" s="103">
        <v>59</v>
      </c>
      <c r="AH42" s="103">
        <v>0</v>
      </c>
      <c r="AI42" s="103">
        <v>0</v>
      </c>
      <c r="AJ42" s="103">
        <f>SUM(AK42:AS42)</f>
        <v>59</v>
      </c>
      <c r="AK42" s="103">
        <v>0</v>
      </c>
      <c r="AL42" s="103">
        <v>0</v>
      </c>
      <c r="AM42" s="103">
        <v>0</v>
      </c>
      <c r="AN42" s="103">
        <v>0</v>
      </c>
      <c r="AO42" s="103">
        <v>0</v>
      </c>
      <c r="AP42" s="103">
        <v>0</v>
      </c>
      <c r="AQ42" s="103">
        <v>0</v>
      </c>
      <c r="AR42" s="103">
        <v>1</v>
      </c>
      <c r="AS42" s="103">
        <v>58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42</v>
      </c>
      <c r="B43" s="113" t="s">
        <v>326</v>
      </c>
      <c r="C43" s="101" t="s">
        <v>327</v>
      </c>
      <c r="D43" s="103">
        <f>SUM(E43,+H43,+K43)</f>
        <v>14782</v>
      </c>
      <c r="E43" s="103">
        <f>SUM(F43:G43)</f>
        <v>6718</v>
      </c>
      <c r="F43" s="103">
        <v>2901</v>
      </c>
      <c r="G43" s="103">
        <v>3817</v>
      </c>
      <c r="H43" s="103">
        <f>SUM(I43:J43)</f>
        <v>8064</v>
      </c>
      <c r="I43" s="103">
        <v>0</v>
      </c>
      <c r="J43" s="103">
        <v>8064</v>
      </c>
      <c r="K43" s="103">
        <f>SUM(L43:M43)</f>
        <v>0</v>
      </c>
      <c r="L43" s="103">
        <v>0</v>
      </c>
      <c r="M43" s="103">
        <v>0</v>
      </c>
      <c r="N43" s="103">
        <f>SUM(O43,+V43,+AC43)</f>
        <v>14794</v>
      </c>
      <c r="O43" s="103">
        <f>SUM(P43:U43)</f>
        <v>2901</v>
      </c>
      <c r="P43" s="103">
        <v>2901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11881</v>
      </c>
      <c r="W43" s="103">
        <v>11881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12</v>
      </c>
      <c r="AD43" s="103">
        <v>12</v>
      </c>
      <c r="AE43" s="103">
        <v>0</v>
      </c>
      <c r="AF43" s="103">
        <f>SUM(AG43:AI43)</f>
        <v>652</v>
      </c>
      <c r="AG43" s="103">
        <v>652</v>
      </c>
      <c r="AH43" s="103">
        <v>0</v>
      </c>
      <c r="AI43" s="103">
        <v>0</v>
      </c>
      <c r="AJ43" s="103">
        <f>SUM(AK43:AS43)</f>
        <v>652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652</v>
      </c>
      <c r="AT43" s="103">
        <f>SUM(AU43:AY43)</f>
        <v>0</v>
      </c>
      <c r="AU43" s="103">
        <v>0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42</v>
      </c>
      <c r="B44" s="113" t="s">
        <v>328</v>
      </c>
      <c r="C44" s="101" t="s">
        <v>329</v>
      </c>
      <c r="D44" s="103">
        <f>SUM(E44,+H44,+K44)</f>
        <v>7129</v>
      </c>
      <c r="E44" s="103">
        <f>SUM(F44:G44)</f>
        <v>75</v>
      </c>
      <c r="F44" s="103">
        <v>0</v>
      </c>
      <c r="G44" s="103">
        <v>75</v>
      </c>
      <c r="H44" s="103">
        <f>SUM(I44:J44)</f>
        <v>2142</v>
      </c>
      <c r="I44" s="103">
        <v>2142</v>
      </c>
      <c r="J44" s="103">
        <v>0</v>
      </c>
      <c r="K44" s="103">
        <f>SUM(L44:M44)</f>
        <v>4912</v>
      </c>
      <c r="L44" s="103">
        <v>0</v>
      </c>
      <c r="M44" s="103">
        <v>4912</v>
      </c>
      <c r="N44" s="103">
        <f>SUM(O44,+V44,+AC44)</f>
        <v>7129</v>
      </c>
      <c r="O44" s="103">
        <f>SUM(P44:U44)</f>
        <v>2142</v>
      </c>
      <c r="P44" s="103">
        <v>2142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4987</v>
      </c>
      <c r="W44" s="103">
        <v>4987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28</v>
      </c>
      <c r="AG44" s="103">
        <v>28</v>
      </c>
      <c r="AH44" s="103">
        <v>0</v>
      </c>
      <c r="AI44" s="103">
        <v>0</v>
      </c>
      <c r="AJ44" s="103">
        <f>SUM(AK44:AS44)</f>
        <v>28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1</v>
      </c>
      <c r="AS44" s="103">
        <v>27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42</v>
      </c>
      <c r="B45" s="113" t="s">
        <v>330</v>
      </c>
      <c r="C45" s="101" t="s">
        <v>331</v>
      </c>
      <c r="D45" s="103">
        <f>SUM(E45,+H45,+K45)</f>
        <v>1296</v>
      </c>
      <c r="E45" s="103">
        <f>SUM(F45:G45)</f>
        <v>0</v>
      </c>
      <c r="F45" s="103">
        <v>0</v>
      </c>
      <c r="G45" s="103">
        <v>0</v>
      </c>
      <c r="H45" s="103">
        <f>SUM(I45:J45)</f>
        <v>0</v>
      </c>
      <c r="I45" s="103">
        <v>0</v>
      </c>
      <c r="J45" s="103">
        <v>0</v>
      </c>
      <c r="K45" s="103">
        <f>SUM(L45:M45)</f>
        <v>1296</v>
      </c>
      <c r="L45" s="103">
        <v>718</v>
      </c>
      <c r="M45" s="103">
        <v>578</v>
      </c>
      <c r="N45" s="103">
        <f>SUM(O45,+V45,+AC45)</f>
        <v>1296</v>
      </c>
      <c r="O45" s="103">
        <f>SUM(P45:U45)</f>
        <v>718</v>
      </c>
      <c r="P45" s="103">
        <v>718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578</v>
      </c>
      <c r="W45" s="103">
        <v>578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17</v>
      </c>
      <c r="AG45" s="103">
        <v>17</v>
      </c>
      <c r="AH45" s="103">
        <v>0</v>
      </c>
      <c r="AI45" s="103">
        <v>0</v>
      </c>
      <c r="AJ45" s="103">
        <f>SUM(AK45:AS45)</f>
        <v>17</v>
      </c>
      <c r="AK45" s="103">
        <v>0</v>
      </c>
      <c r="AL45" s="103">
        <v>0</v>
      </c>
      <c r="AM45" s="103">
        <v>0</v>
      </c>
      <c r="AN45" s="103">
        <v>0</v>
      </c>
      <c r="AO45" s="103">
        <v>0</v>
      </c>
      <c r="AP45" s="103">
        <v>0</v>
      </c>
      <c r="AQ45" s="103">
        <v>17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17</v>
      </c>
      <c r="BA45" s="103">
        <v>17</v>
      </c>
      <c r="BB45" s="103">
        <v>0</v>
      </c>
      <c r="BC45" s="103">
        <v>0</v>
      </c>
    </row>
    <row r="46" spans="1:55" s="105" customFormat="1" ht="13.5" customHeight="1">
      <c r="A46" s="115" t="s">
        <v>42</v>
      </c>
      <c r="B46" s="113" t="s">
        <v>332</v>
      </c>
      <c r="C46" s="101" t="s">
        <v>333</v>
      </c>
      <c r="D46" s="103">
        <f>SUM(E46,+H46,+K46)</f>
        <v>1461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1461</v>
      </c>
      <c r="L46" s="103">
        <v>75</v>
      </c>
      <c r="M46" s="103">
        <v>1386</v>
      </c>
      <c r="N46" s="103">
        <f>SUM(O46,+V46,+AC46)</f>
        <v>1461</v>
      </c>
      <c r="O46" s="103">
        <f>SUM(P46:U46)</f>
        <v>75</v>
      </c>
      <c r="P46" s="103">
        <v>75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1386</v>
      </c>
      <c r="W46" s="103">
        <v>1386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107</v>
      </c>
      <c r="AG46" s="103">
        <v>107</v>
      </c>
      <c r="AH46" s="103">
        <v>0</v>
      </c>
      <c r="AI46" s="103">
        <v>0</v>
      </c>
      <c r="AJ46" s="103">
        <f>SUM(AK46:AS46)</f>
        <v>107</v>
      </c>
      <c r="AK46" s="103">
        <v>0</v>
      </c>
      <c r="AL46" s="103">
        <v>0</v>
      </c>
      <c r="AM46" s="103">
        <v>1</v>
      </c>
      <c r="AN46" s="103">
        <v>106</v>
      </c>
      <c r="AO46" s="103">
        <v>0</v>
      </c>
      <c r="AP46" s="103">
        <v>0</v>
      </c>
      <c r="AQ46" s="103">
        <v>0</v>
      </c>
      <c r="AR46" s="103">
        <v>0</v>
      </c>
      <c r="AS46" s="103">
        <v>0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42</v>
      </c>
      <c r="B47" s="113" t="s">
        <v>334</v>
      </c>
      <c r="C47" s="101" t="s">
        <v>335</v>
      </c>
      <c r="D47" s="103">
        <f>SUM(E47,+H47,+K47)</f>
        <v>2503</v>
      </c>
      <c r="E47" s="103">
        <f>SUM(F47:G47)</f>
        <v>0</v>
      </c>
      <c r="F47" s="103">
        <v>0</v>
      </c>
      <c r="G47" s="103">
        <v>0</v>
      </c>
      <c r="H47" s="103">
        <f>SUM(I47:J47)</f>
        <v>160</v>
      </c>
      <c r="I47" s="103">
        <v>160</v>
      </c>
      <c r="J47" s="103">
        <v>0</v>
      </c>
      <c r="K47" s="103">
        <f>SUM(L47:M47)</f>
        <v>2343</v>
      </c>
      <c r="L47" s="103">
        <v>0</v>
      </c>
      <c r="M47" s="103">
        <v>2343</v>
      </c>
      <c r="N47" s="103">
        <f>SUM(O47,+V47,+AC47)</f>
        <v>2503</v>
      </c>
      <c r="O47" s="103">
        <f>SUM(P47:U47)</f>
        <v>160</v>
      </c>
      <c r="P47" s="103">
        <v>160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2343</v>
      </c>
      <c r="W47" s="103">
        <v>2343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0</v>
      </c>
      <c r="AG47" s="103">
        <v>0</v>
      </c>
      <c r="AH47" s="103">
        <v>0</v>
      </c>
      <c r="AI47" s="103">
        <v>0</v>
      </c>
      <c r="AJ47" s="103">
        <f>SUM(AK47:AS47)</f>
        <v>0</v>
      </c>
      <c r="AK47" s="103">
        <v>0</v>
      </c>
      <c r="AL47" s="103">
        <v>0</v>
      </c>
      <c r="AM47" s="103">
        <v>0</v>
      </c>
      <c r="AN47" s="103">
        <v>0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42</v>
      </c>
      <c r="B48" s="113" t="s">
        <v>336</v>
      </c>
      <c r="C48" s="101" t="s">
        <v>337</v>
      </c>
      <c r="D48" s="103">
        <f>SUM(E48,+H48,+K48)</f>
        <v>4798</v>
      </c>
      <c r="E48" s="103">
        <f>SUM(F48:G48)</f>
        <v>0</v>
      </c>
      <c r="F48" s="103">
        <v>0</v>
      </c>
      <c r="G48" s="103">
        <v>0</v>
      </c>
      <c r="H48" s="103">
        <f>SUM(I48:J48)</f>
        <v>794</v>
      </c>
      <c r="I48" s="103">
        <v>794</v>
      </c>
      <c r="J48" s="103">
        <v>0</v>
      </c>
      <c r="K48" s="103">
        <f>SUM(L48:M48)</f>
        <v>4004</v>
      </c>
      <c r="L48" s="103">
        <v>0</v>
      </c>
      <c r="M48" s="103">
        <v>4004</v>
      </c>
      <c r="N48" s="103">
        <f>SUM(O48,+V48,+AC48)</f>
        <v>4798</v>
      </c>
      <c r="O48" s="103">
        <f>SUM(P48:U48)</f>
        <v>794</v>
      </c>
      <c r="P48" s="103">
        <v>794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4004</v>
      </c>
      <c r="W48" s="103">
        <v>4004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20</v>
      </c>
      <c r="AG48" s="103">
        <v>20</v>
      </c>
      <c r="AH48" s="103">
        <v>0</v>
      </c>
      <c r="AI48" s="103">
        <v>0</v>
      </c>
      <c r="AJ48" s="103">
        <f>SUM(AK48:AS48)</f>
        <v>20</v>
      </c>
      <c r="AK48" s="103">
        <v>20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0</v>
      </c>
      <c r="AS48" s="103">
        <v>0</v>
      </c>
      <c r="AT48" s="103">
        <f>SUM(AU48:AY48)</f>
        <v>20</v>
      </c>
      <c r="AU48" s="103">
        <v>20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42</v>
      </c>
      <c r="B49" s="113" t="s">
        <v>338</v>
      </c>
      <c r="C49" s="101" t="s">
        <v>339</v>
      </c>
      <c r="D49" s="103">
        <f>SUM(E49,+H49,+K49)</f>
        <v>5242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5242</v>
      </c>
      <c r="L49" s="103">
        <v>796</v>
      </c>
      <c r="M49" s="103">
        <v>4446</v>
      </c>
      <c r="N49" s="103">
        <f>SUM(O49,+V49,+AC49)</f>
        <v>5242</v>
      </c>
      <c r="O49" s="103">
        <f>SUM(P49:U49)</f>
        <v>796</v>
      </c>
      <c r="P49" s="103">
        <v>796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4446</v>
      </c>
      <c r="W49" s="103">
        <v>4446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131</v>
      </c>
      <c r="AG49" s="103">
        <v>131</v>
      </c>
      <c r="AH49" s="103">
        <v>0</v>
      </c>
      <c r="AI49" s="103">
        <v>0</v>
      </c>
      <c r="AJ49" s="103">
        <f>SUM(AK49:AS49)</f>
        <v>131</v>
      </c>
      <c r="AK49" s="103">
        <v>0</v>
      </c>
      <c r="AL49" s="103">
        <v>0</v>
      </c>
      <c r="AM49" s="103">
        <v>131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0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42</v>
      </c>
      <c r="B50" s="113" t="s">
        <v>340</v>
      </c>
      <c r="C50" s="101" t="s">
        <v>341</v>
      </c>
      <c r="D50" s="103">
        <f>SUM(E50,+H50,+K50)</f>
        <v>4464</v>
      </c>
      <c r="E50" s="103">
        <f>SUM(F50:G50)</f>
        <v>180</v>
      </c>
      <c r="F50" s="103">
        <v>0</v>
      </c>
      <c r="G50" s="103">
        <v>180</v>
      </c>
      <c r="H50" s="103">
        <f>SUM(I50:J50)</f>
        <v>1141</v>
      </c>
      <c r="I50" s="103">
        <v>1141</v>
      </c>
      <c r="J50" s="103">
        <v>0</v>
      </c>
      <c r="K50" s="103">
        <f>SUM(L50:M50)</f>
        <v>3143</v>
      </c>
      <c r="L50" s="103">
        <v>0</v>
      </c>
      <c r="M50" s="103">
        <v>3143</v>
      </c>
      <c r="N50" s="103">
        <f>SUM(O50,+V50,+AC50)</f>
        <v>4464</v>
      </c>
      <c r="O50" s="103">
        <f>SUM(P50:U50)</f>
        <v>1141</v>
      </c>
      <c r="P50" s="103">
        <v>1141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3323</v>
      </c>
      <c r="W50" s="103">
        <v>3323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19</v>
      </c>
      <c r="AG50" s="103">
        <v>19</v>
      </c>
      <c r="AH50" s="103">
        <v>0</v>
      </c>
      <c r="AI50" s="103">
        <v>0</v>
      </c>
      <c r="AJ50" s="103">
        <f>SUM(AK50:AS50)</f>
        <v>19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0</v>
      </c>
      <c r="AR50" s="103">
        <v>1</v>
      </c>
      <c r="AS50" s="103">
        <v>18</v>
      </c>
      <c r="AT50" s="103">
        <f>SUM(AU50:AY50)</f>
        <v>0</v>
      </c>
      <c r="AU50" s="103">
        <v>0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42</v>
      </c>
      <c r="B51" s="113" t="s">
        <v>342</v>
      </c>
      <c r="C51" s="101" t="s">
        <v>343</v>
      </c>
      <c r="D51" s="103">
        <f>SUM(E51,+H51,+K51)</f>
        <v>2104</v>
      </c>
      <c r="E51" s="103">
        <f>SUM(F51:G51)</f>
        <v>52</v>
      </c>
      <c r="F51" s="103">
        <v>0</v>
      </c>
      <c r="G51" s="103">
        <v>52</v>
      </c>
      <c r="H51" s="103">
        <f>SUM(I51:J51)</f>
        <v>262</v>
      </c>
      <c r="I51" s="103">
        <v>262</v>
      </c>
      <c r="J51" s="103">
        <v>0</v>
      </c>
      <c r="K51" s="103">
        <f>SUM(L51:M51)</f>
        <v>1790</v>
      </c>
      <c r="L51" s="103">
        <v>0</v>
      </c>
      <c r="M51" s="103">
        <v>1790</v>
      </c>
      <c r="N51" s="103">
        <f>SUM(O51,+V51,+AC51)</f>
        <v>2104</v>
      </c>
      <c r="O51" s="103">
        <f>SUM(P51:U51)</f>
        <v>262</v>
      </c>
      <c r="P51" s="103">
        <v>262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1842</v>
      </c>
      <c r="W51" s="103">
        <v>1842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8</v>
      </c>
      <c r="AG51" s="103">
        <v>8</v>
      </c>
      <c r="AH51" s="103">
        <v>0</v>
      </c>
      <c r="AI51" s="103">
        <v>0</v>
      </c>
      <c r="AJ51" s="103">
        <f>SUM(AK51:AS51)</f>
        <v>8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8</v>
      </c>
      <c r="AT51" s="103">
        <f>SUM(AU51:AY51)</f>
        <v>0</v>
      </c>
      <c r="AU51" s="103">
        <v>0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42</v>
      </c>
      <c r="B52" s="113" t="s">
        <v>344</v>
      </c>
      <c r="C52" s="101" t="s">
        <v>345</v>
      </c>
      <c r="D52" s="103">
        <f>SUM(E52,+H52,+K52)</f>
        <v>6421</v>
      </c>
      <c r="E52" s="103">
        <f>SUM(F52:G52)</f>
        <v>162</v>
      </c>
      <c r="F52" s="103">
        <v>0</v>
      </c>
      <c r="G52" s="103">
        <v>162</v>
      </c>
      <c r="H52" s="103">
        <f>SUM(I52:J52)</f>
        <v>1171</v>
      </c>
      <c r="I52" s="103">
        <v>1171</v>
      </c>
      <c r="J52" s="103">
        <v>0</v>
      </c>
      <c r="K52" s="103">
        <f>SUM(L52:M52)</f>
        <v>5088</v>
      </c>
      <c r="L52" s="103">
        <v>0</v>
      </c>
      <c r="M52" s="103">
        <v>5088</v>
      </c>
      <c r="N52" s="103">
        <f>SUM(O52,+V52,+AC52)</f>
        <v>6421</v>
      </c>
      <c r="O52" s="103">
        <f>SUM(P52:U52)</f>
        <v>1171</v>
      </c>
      <c r="P52" s="103">
        <v>1171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5250</v>
      </c>
      <c r="W52" s="103">
        <v>5250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26</v>
      </c>
      <c r="AG52" s="103">
        <v>26</v>
      </c>
      <c r="AH52" s="103">
        <v>0</v>
      </c>
      <c r="AI52" s="103">
        <v>0</v>
      </c>
      <c r="AJ52" s="103">
        <f>SUM(AK52:AS52)</f>
        <v>14</v>
      </c>
      <c r="AK52" s="103">
        <v>0</v>
      </c>
      <c r="AL52" s="103">
        <v>0</v>
      </c>
      <c r="AM52" s="103">
        <v>0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14</v>
      </c>
      <c r="AT52" s="103">
        <f>SUM(AU52:AY52)</f>
        <v>12</v>
      </c>
      <c r="AU52" s="103">
        <v>12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42</v>
      </c>
      <c r="B53" s="113" t="s">
        <v>346</v>
      </c>
      <c r="C53" s="101" t="s">
        <v>347</v>
      </c>
      <c r="D53" s="103">
        <f>SUM(E53,+H53,+K53)</f>
        <v>3539</v>
      </c>
      <c r="E53" s="103">
        <f>SUM(F53:G53)</f>
        <v>0</v>
      </c>
      <c r="F53" s="103">
        <v>0</v>
      </c>
      <c r="G53" s="103">
        <v>0</v>
      </c>
      <c r="H53" s="103">
        <f>SUM(I53:J53)</f>
        <v>0</v>
      </c>
      <c r="I53" s="103">
        <v>0</v>
      </c>
      <c r="J53" s="103">
        <v>0</v>
      </c>
      <c r="K53" s="103">
        <f>SUM(L53:M53)</f>
        <v>3539</v>
      </c>
      <c r="L53" s="103">
        <v>449</v>
      </c>
      <c r="M53" s="103">
        <v>3090</v>
      </c>
      <c r="N53" s="103">
        <f>SUM(O53,+V53,+AC53)</f>
        <v>3539</v>
      </c>
      <c r="O53" s="103">
        <f>SUM(P53:U53)</f>
        <v>449</v>
      </c>
      <c r="P53" s="103">
        <v>449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3090</v>
      </c>
      <c r="W53" s="103">
        <v>3090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0</v>
      </c>
      <c r="AG53" s="103">
        <v>0</v>
      </c>
      <c r="AH53" s="103">
        <v>0</v>
      </c>
      <c r="AI53" s="103">
        <v>0</v>
      </c>
      <c r="AJ53" s="103">
        <f>SUM(AK53:AS53)</f>
        <v>0</v>
      </c>
      <c r="AK53" s="103">
        <v>0</v>
      </c>
      <c r="AL53" s="103">
        <v>0</v>
      </c>
      <c r="AM53" s="103">
        <v>0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0</v>
      </c>
      <c r="AT53" s="103">
        <f>SUM(AU53:AY53)</f>
        <v>0</v>
      </c>
      <c r="AU53" s="103">
        <v>0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186</v>
      </c>
      <c r="BA53" s="103">
        <v>186</v>
      </c>
      <c r="BB53" s="103">
        <v>0</v>
      </c>
      <c r="BC53" s="103">
        <v>0</v>
      </c>
    </row>
    <row r="54" spans="1:55" s="105" customFormat="1" ht="13.5" customHeight="1">
      <c r="A54" s="115" t="s">
        <v>42</v>
      </c>
      <c r="B54" s="113" t="s">
        <v>348</v>
      </c>
      <c r="C54" s="101" t="s">
        <v>349</v>
      </c>
      <c r="D54" s="103">
        <f>SUM(E54,+H54,+K54)</f>
        <v>1796</v>
      </c>
      <c r="E54" s="103">
        <f>SUM(F54:G54)</f>
        <v>0</v>
      </c>
      <c r="F54" s="103">
        <v>0</v>
      </c>
      <c r="G54" s="103">
        <v>0</v>
      </c>
      <c r="H54" s="103">
        <f>SUM(I54:J54)</f>
        <v>0</v>
      </c>
      <c r="I54" s="103">
        <v>0</v>
      </c>
      <c r="J54" s="103">
        <v>0</v>
      </c>
      <c r="K54" s="103">
        <f>SUM(L54:M54)</f>
        <v>1796</v>
      </c>
      <c r="L54" s="103">
        <v>147</v>
      </c>
      <c r="M54" s="103">
        <v>1649</v>
      </c>
      <c r="N54" s="103">
        <f>SUM(O54,+V54,+AC54)</f>
        <v>1796</v>
      </c>
      <c r="O54" s="103">
        <f>SUM(P54:U54)</f>
        <v>147</v>
      </c>
      <c r="P54" s="103">
        <v>147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1649</v>
      </c>
      <c r="W54" s="103">
        <v>1649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0</v>
      </c>
      <c r="AG54" s="103">
        <v>0</v>
      </c>
      <c r="AH54" s="103">
        <v>0</v>
      </c>
      <c r="AI54" s="103">
        <v>0</v>
      </c>
      <c r="AJ54" s="103">
        <f>SUM(AK54:AS54)</f>
        <v>0</v>
      </c>
      <c r="AK54" s="103">
        <v>0</v>
      </c>
      <c r="AL54" s="103">
        <v>0</v>
      </c>
      <c r="AM54" s="103">
        <v>0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0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93</v>
      </c>
      <c r="BA54" s="103">
        <v>93</v>
      </c>
      <c r="BB54" s="103">
        <v>0</v>
      </c>
      <c r="BC54" s="103">
        <v>0</v>
      </c>
    </row>
    <row r="55" spans="1:55" s="105" customFormat="1" ht="13.5" customHeight="1">
      <c r="A55" s="115" t="s">
        <v>42</v>
      </c>
      <c r="B55" s="113" t="s">
        <v>350</v>
      </c>
      <c r="C55" s="101" t="s">
        <v>351</v>
      </c>
      <c r="D55" s="103">
        <f>SUM(E55,+H55,+K55)</f>
        <v>3007</v>
      </c>
      <c r="E55" s="103">
        <f>SUM(F55:G55)</f>
        <v>0</v>
      </c>
      <c r="F55" s="103">
        <v>0</v>
      </c>
      <c r="G55" s="103">
        <v>0</v>
      </c>
      <c r="H55" s="103">
        <f>SUM(I55:J55)</f>
        <v>0</v>
      </c>
      <c r="I55" s="103">
        <v>0</v>
      </c>
      <c r="J55" s="103">
        <v>0</v>
      </c>
      <c r="K55" s="103">
        <f>SUM(L55:M55)</f>
        <v>3007</v>
      </c>
      <c r="L55" s="103">
        <v>447</v>
      </c>
      <c r="M55" s="103">
        <v>2560</v>
      </c>
      <c r="N55" s="103">
        <f>SUM(O55,+V55,+AC55)</f>
        <v>3007</v>
      </c>
      <c r="O55" s="103">
        <f>SUM(P55:U55)</f>
        <v>447</v>
      </c>
      <c r="P55" s="103">
        <v>447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2560</v>
      </c>
      <c r="W55" s="103">
        <v>2560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0</v>
      </c>
      <c r="AD55" s="103">
        <v>0</v>
      </c>
      <c r="AE55" s="103">
        <v>0</v>
      </c>
      <c r="AF55" s="103">
        <f>SUM(AG55:AI55)</f>
        <v>0</v>
      </c>
      <c r="AG55" s="103">
        <v>0</v>
      </c>
      <c r="AH55" s="103">
        <v>0</v>
      </c>
      <c r="AI55" s="103">
        <v>0</v>
      </c>
      <c r="AJ55" s="103">
        <f>SUM(AK55:AS55)</f>
        <v>0</v>
      </c>
      <c r="AK55" s="103">
        <v>0</v>
      </c>
      <c r="AL55" s="103">
        <v>0</v>
      </c>
      <c r="AM55" s="103">
        <v>0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156</v>
      </c>
      <c r="BA55" s="103">
        <v>156</v>
      </c>
      <c r="BB55" s="103">
        <v>0</v>
      </c>
      <c r="BC55" s="103">
        <v>0</v>
      </c>
    </row>
    <row r="56" spans="1:55" s="105" customFormat="1" ht="13.5" customHeight="1">
      <c r="A56" s="115" t="s">
        <v>42</v>
      </c>
      <c r="B56" s="113" t="s">
        <v>352</v>
      </c>
      <c r="C56" s="101" t="s">
        <v>353</v>
      </c>
      <c r="D56" s="103">
        <f>SUM(E56,+H56,+K56)</f>
        <v>2229</v>
      </c>
      <c r="E56" s="103">
        <f>SUM(F56:G56)</f>
        <v>0</v>
      </c>
      <c r="F56" s="103">
        <v>0</v>
      </c>
      <c r="G56" s="103">
        <v>0</v>
      </c>
      <c r="H56" s="103">
        <f>SUM(I56:J56)</f>
        <v>0</v>
      </c>
      <c r="I56" s="103">
        <v>0</v>
      </c>
      <c r="J56" s="103">
        <v>0</v>
      </c>
      <c r="K56" s="103">
        <f>SUM(L56:M56)</f>
        <v>2229</v>
      </c>
      <c r="L56" s="103">
        <v>461</v>
      </c>
      <c r="M56" s="103">
        <v>1768</v>
      </c>
      <c r="N56" s="103">
        <f>SUM(O56,+V56,+AC56)</f>
        <v>2229</v>
      </c>
      <c r="O56" s="103">
        <f>SUM(P56:U56)</f>
        <v>461</v>
      </c>
      <c r="P56" s="103">
        <v>461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1768</v>
      </c>
      <c r="W56" s="103">
        <v>1768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0</v>
      </c>
      <c r="AD56" s="103">
        <v>0</v>
      </c>
      <c r="AE56" s="103">
        <v>0</v>
      </c>
      <c r="AF56" s="103">
        <f>SUM(AG56:AI56)</f>
        <v>0</v>
      </c>
      <c r="AG56" s="103">
        <v>0</v>
      </c>
      <c r="AH56" s="103">
        <v>0</v>
      </c>
      <c r="AI56" s="103">
        <v>0</v>
      </c>
      <c r="AJ56" s="103">
        <f>SUM(AK56:AS56)</f>
        <v>0</v>
      </c>
      <c r="AK56" s="103">
        <v>0</v>
      </c>
      <c r="AL56" s="103">
        <v>0</v>
      </c>
      <c r="AM56" s="103">
        <v>0</v>
      </c>
      <c r="AN56" s="103">
        <v>0</v>
      </c>
      <c r="AO56" s="103">
        <v>0</v>
      </c>
      <c r="AP56" s="103">
        <v>0</v>
      </c>
      <c r="AQ56" s="103">
        <v>0</v>
      </c>
      <c r="AR56" s="103">
        <v>0</v>
      </c>
      <c r="AS56" s="103">
        <v>0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116</v>
      </c>
      <c r="BA56" s="103">
        <v>116</v>
      </c>
      <c r="BB56" s="103">
        <v>0</v>
      </c>
      <c r="BC56" s="103">
        <v>0</v>
      </c>
    </row>
    <row r="57" spans="1:55" s="105" customFormat="1" ht="13.5" customHeight="1">
      <c r="A57" s="115" t="s">
        <v>42</v>
      </c>
      <c r="B57" s="113" t="s">
        <v>354</v>
      </c>
      <c r="C57" s="101" t="s">
        <v>355</v>
      </c>
      <c r="D57" s="103">
        <f>SUM(E57,+H57,+K57)</f>
        <v>3318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3318</v>
      </c>
      <c r="L57" s="103">
        <v>392</v>
      </c>
      <c r="M57" s="103">
        <v>2926</v>
      </c>
      <c r="N57" s="103">
        <f>SUM(O57,+V57,+AC57)</f>
        <v>3318</v>
      </c>
      <c r="O57" s="103">
        <f>SUM(P57:U57)</f>
        <v>392</v>
      </c>
      <c r="P57" s="103">
        <v>392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2926</v>
      </c>
      <c r="W57" s="103">
        <v>2926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0</v>
      </c>
      <c r="AG57" s="103">
        <v>0</v>
      </c>
      <c r="AH57" s="103">
        <v>0</v>
      </c>
      <c r="AI57" s="103">
        <v>0</v>
      </c>
      <c r="AJ57" s="103">
        <f>SUM(AK57:AS57)</f>
        <v>0</v>
      </c>
      <c r="AK57" s="103">
        <v>0</v>
      </c>
      <c r="AL57" s="103">
        <v>0</v>
      </c>
      <c r="AM57" s="103">
        <v>0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>SUM(AU57:AY57)</f>
        <v>0</v>
      </c>
      <c r="AU57" s="103">
        <v>0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172</v>
      </c>
      <c r="BA57" s="103">
        <v>172</v>
      </c>
      <c r="BB57" s="103">
        <v>0</v>
      </c>
      <c r="BC57" s="103">
        <v>0</v>
      </c>
    </row>
    <row r="58" spans="1:55" s="105" customFormat="1" ht="13.5" customHeight="1">
      <c r="A58" s="115" t="s">
        <v>42</v>
      </c>
      <c r="B58" s="113" t="s">
        <v>356</v>
      </c>
      <c r="C58" s="101" t="s">
        <v>357</v>
      </c>
      <c r="D58" s="103">
        <f>SUM(E58,+H58,+K58)</f>
        <v>2141</v>
      </c>
      <c r="E58" s="103">
        <f>SUM(F58:G58)</f>
        <v>0</v>
      </c>
      <c r="F58" s="103">
        <v>0</v>
      </c>
      <c r="G58" s="103">
        <v>0</v>
      </c>
      <c r="H58" s="103">
        <f>SUM(I58:J58)</f>
        <v>0</v>
      </c>
      <c r="I58" s="103">
        <v>0</v>
      </c>
      <c r="J58" s="103">
        <v>0</v>
      </c>
      <c r="K58" s="103">
        <f>SUM(L58:M58)</f>
        <v>2141</v>
      </c>
      <c r="L58" s="103">
        <v>267</v>
      </c>
      <c r="M58" s="103">
        <v>1874</v>
      </c>
      <c r="N58" s="103">
        <f>SUM(O58,+V58,+AC58)</f>
        <v>2141</v>
      </c>
      <c r="O58" s="103">
        <f>SUM(P58:U58)</f>
        <v>267</v>
      </c>
      <c r="P58" s="103">
        <v>267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1874</v>
      </c>
      <c r="W58" s="103">
        <v>1874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0</v>
      </c>
      <c r="AG58" s="103">
        <v>0</v>
      </c>
      <c r="AH58" s="103">
        <v>0</v>
      </c>
      <c r="AI58" s="103">
        <v>0</v>
      </c>
      <c r="AJ58" s="103">
        <f>SUM(AK58:AS58)</f>
        <v>0</v>
      </c>
      <c r="AK58" s="103">
        <v>0</v>
      </c>
      <c r="AL58" s="103">
        <v>0</v>
      </c>
      <c r="AM58" s="103">
        <v>0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0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111</v>
      </c>
      <c r="BA58" s="103">
        <v>111</v>
      </c>
      <c r="BB58" s="103">
        <v>0</v>
      </c>
      <c r="BC58" s="103">
        <v>0</v>
      </c>
    </row>
    <row r="59" spans="1:55" s="105" customFormat="1" ht="13.5" customHeight="1">
      <c r="A59" s="115" t="s">
        <v>42</v>
      </c>
      <c r="B59" s="113" t="s">
        <v>358</v>
      </c>
      <c r="C59" s="101" t="s">
        <v>359</v>
      </c>
      <c r="D59" s="103">
        <f>SUM(E59,+H59,+K59)</f>
        <v>4321</v>
      </c>
      <c r="E59" s="103">
        <f>SUM(F59:G59)</f>
        <v>4321</v>
      </c>
      <c r="F59" s="103">
        <v>948</v>
      </c>
      <c r="G59" s="103">
        <v>3373</v>
      </c>
      <c r="H59" s="103">
        <f>SUM(I59:J59)</f>
        <v>0</v>
      </c>
      <c r="I59" s="103">
        <v>0</v>
      </c>
      <c r="J59" s="103">
        <v>0</v>
      </c>
      <c r="K59" s="103">
        <f>SUM(L59:M59)</f>
        <v>0</v>
      </c>
      <c r="L59" s="103">
        <v>0</v>
      </c>
      <c r="M59" s="103">
        <v>0</v>
      </c>
      <c r="N59" s="103">
        <f>SUM(O59,+V59,+AC59)</f>
        <v>4329</v>
      </c>
      <c r="O59" s="103">
        <f>SUM(P59:U59)</f>
        <v>948</v>
      </c>
      <c r="P59" s="103">
        <v>948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3373</v>
      </c>
      <c r="W59" s="103">
        <v>3373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8</v>
      </c>
      <c r="AD59" s="103">
        <v>8</v>
      </c>
      <c r="AE59" s="103">
        <v>0</v>
      </c>
      <c r="AF59" s="103">
        <f>SUM(AG59:AI59)</f>
        <v>188</v>
      </c>
      <c r="AG59" s="103">
        <v>188</v>
      </c>
      <c r="AH59" s="103">
        <v>0</v>
      </c>
      <c r="AI59" s="103">
        <v>0</v>
      </c>
      <c r="AJ59" s="103">
        <f>SUM(AK59:AS59)</f>
        <v>188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188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0</v>
      </c>
      <c r="BA59" s="103">
        <v>0</v>
      </c>
      <c r="BB59" s="103">
        <v>0</v>
      </c>
      <c r="BC59" s="103">
        <v>0</v>
      </c>
    </row>
    <row r="60" spans="1:55" s="105" customFormat="1" ht="13.5" customHeight="1">
      <c r="A60" s="115" t="s">
        <v>42</v>
      </c>
      <c r="B60" s="113" t="s">
        <v>360</v>
      </c>
      <c r="C60" s="101" t="s">
        <v>361</v>
      </c>
      <c r="D60" s="103">
        <f>SUM(E60,+H60,+K60)</f>
        <v>3386</v>
      </c>
      <c r="E60" s="103">
        <f>SUM(F60:G60)</f>
        <v>846</v>
      </c>
      <c r="F60" s="103">
        <v>846</v>
      </c>
      <c r="G60" s="103">
        <v>0</v>
      </c>
      <c r="H60" s="103">
        <f>SUM(I60:J60)</f>
        <v>2540</v>
      </c>
      <c r="I60" s="103">
        <v>0</v>
      </c>
      <c r="J60" s="103">
        <v>2540</v>
      </c>
      <c r="K60" s="103">
        <f>SUM(L60:M60)</f>
        <v>0</v>
      </c>
      <c r="L60" s="103">
        <v>0</v>
      </c>
      <c r="M60" s="103">
        <v>0</v>
      </c>
      <c r="N60" s="103">
        <f>SUM(O60,+V60,+AC60)</f>
        <v>3391</v>
      </c>
      <c r="O60" s="103">
        <f>SUM(P60:U60)</f>
        <v>846</v>
      </c>
      <c r="P60" s="103">
        <v>846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2540</v>
      </c>
      <c r="W60" s="103">
        <v>2540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5</v>
      </c>
      <c r="AD60" s="103">
        <v>5</v>
      </c>
      <c r="AE60" s="103">
        <v>0</v>
      </c>
      <c r="AF60" s="103">
        <f>SUM(AG60:AI60)</f>
        <v>148</v>
      </c>
      <c r="AG60" s="103">
        <v>148</v>
      </c>
      <c r="AH60" s="103">
        <v>0</v>
      </c>
      <c r="AI60" s="103">
        <v>0</v>
      </c>
      <c r="AJ60" s="103">
        <f>SUM(AK60:AS60)</f>
        <v>148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0</v>
      </c>
      <c r="AR60" s="103">
        <v>0</v>
      </c>
      <c r="AS60" s="103">
        <v>148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42</v>
      </c>
      <c r="B61" s="113" t="s">
        <v>362</v>
      </c>
      <c r="C61" s="101" t="s">
        <v>363</v>
      </c>
      <c r="D61" s="103">
        <f>SUM(E61,+H61,+K61)</f>
        <v>5938</v>
      </c>
      <c r="E61" s="103">
        <f>SUM(F61:G61)</f>
        <v>1772</v>
      </c>
      <c r="F61" s="103">
        <v>1772</v>
      </c>
      <c r="G61" s="103">
        <v>0</v>
      </c>
      <c r="H61" s="103">
        <f>SUM(I61:J61)</f>
        <v>0</v>
      </c>
      <c r="I61" s="103">
        <v>0</v>
      </c>
      <c r="J61" s="103">
        <v>0</v>
      </c>
      <c r="K61" s="103">
        <f>SUM(L61:M61)</f>
        <v>4166</v>
      </c>
      <c r="L61" s="103">
        <v>0</v>
      </c>
      <c r="M61" s="103">
        <v>4166</v>
      </c>
      <c r="N61" s="103">
        <f>SUM(O61,+V61,+AC61)</f>
        <v>5938</v>
      </c>
      <c r="O61" s="103">
        <f>SUM(P61:U61)</f>
        <v>1772</v>
      </c>
      <c r="P61" s="103">
        <v>1772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4166</v>
      </c>
      <c r="W61" s="103">
        <v>4166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17</v>
      </c>
      <c r="AG61" s="103">
        <v>17</v>
      </c>
      <c r="AH61" s="103">
        <v>0</v>
      </c>
      <c r="AI61" s="103">
        <v>0</v>
      </c>
      <c r="AJ61" s="103">
        <f>SUM(AK61:AS61)</f>
        <v>17</v>
      </c>
      <c r="AK61" s="103">
        <v>0</v>
      </c>
      <c r="AL61" s="103">
        <v>0</v>
      </c>
      <c r="AM61" s="103">
        <v>4</v>
      </c>
      <c r="AN61" s="103">
        <v>0</v>
      </c>
      <c r="AO61" s="103">
        <v>0</v>
      </c>
      <c r="AP61" s="103">
        <v>0</v>
      </c>
      <c r="AQ61" s="103">
        <v>0</v>
      </c>
      <c r="AR61" s="103">
        <v>0</v>
      </c>
      <c r="AS61" s="103">
        <v>13</v>
      </c>
      <c r="AT61" s="103">
        <f>SUM(AU61:AY61)</f>
        <v>1</v>
      </c>
      <c r="AU61" s="103">
        <v>0</v>
      </c>
      <c r="AV61" s="103">
        <v>0</v>
      </c>
      <c r="AW61" s="103">
        <v>1</v>
      </c>
      <c r="AX61" s="103">
        <v>0</v>
      </c>
      <c r="AY61" s="103">
        <v>0</v>
      </c>
      <c r="AZ61" s="103">
        <f>SUM(BA61:BC61)</f>
        <v>23</v>
      </c>
      <c r="BA61" s="103">
        <v>23</v>
      </c>
      <c r="BB61" s="103">
        <v>0</v>
      </c>
      <c r="BC61" s="103">
        <v>0</v>
      </c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61">
    <sortCondition ref="A8:A61"/>
    <sortCondition ref="B8:B61"/>
    <sortCondition ref="C8:C61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60" man="1"/>
    <brk id="31" min="1" max="60" man="1"/>
    <brk id="45" min="1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12000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12100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12202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12203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12204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12205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12206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12207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12208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12210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12211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12212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12213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12215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12216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12217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12218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12219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12220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12221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12222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12223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12224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12225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12226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12227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12228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12229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12230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12231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12232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12233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12234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12235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12236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12237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12238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12239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12322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12329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12342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12347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12349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12403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12409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12410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12421</v>
      </c>
      <c r="AG53" s="11">
        <v>53</v>
      </c>
    </row>
    <row r="54" spans="27:36">
      <c r="AF54" s="11" t="str">
        <f>+水洗化人口等!B54</f>
        <v>12422</v>
      </c>
      <c r="AG54" s="11">
        <v>54</v>
      </c>
    </row>
    <row r="55" spans="27:36">
      <c r="AF55" s="11" t="str">
        <f>+水洗化人口等!B55</f>
        <v>12423</v>
      </c>
      <c r="AG55" s="11">
        <v>55</v>
      </c>
    </row>
    <row r="56" spans="27:36">
      <c r="AF56" s="11" t="str">
        <f>+水洗化人口等!B56</f>
        <v>12424</v>
      </c>
      <c r="AG56" s="11">
        <v>56</v>
      </c>
    </row>
    <row r="57" spans="27:36">
      <c r="AF57" s="11" t="str">
        <f>+水洗化人口等!B57</f>
        <v>12426</v>
      </c>
      <c r="AG57" s="11">
        <v>57</v>
      </c>
    </row>
    <row r="58" spans="27:36">
      <c r="AF58" s="11" t="str">
        <f>+水洗化人口等!B58</f>
        <v>12427</v>
      </c>
      <c r="AG58" s="11">
        <v>58</v>
      </c>
    </row>
    <row r="59" spans="27:36">
      <c r="AF59" s="11" t="str">
        <f>+水洗化人口等!B59</f>
        <v>12441</v>
      </c>
      <c r="AG59" s="11">
        <v>59</v>
      </c>
    </row>
    <row r="60" spans="27:36">
      <c r="AF60" s="11" t="str">
        <f>+水洗化人口等!B60</f>
        <v>12443</v>
      </c>
      <c r="AG60" s="11">
        <v>60</v>
      </c>
    </row>
    <row r="61" spans="27:36">
      <c r="AF61" s="11" t="str">
        <f>+水洗化人口等!B61</f>
        <v>12463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スタッフ２</cp:lastModifiedBy>
  <cp:lastPrinted>2016-10-24T05:42:31Z</cp:lastPrinted>
  <dcterms:created xsi:type="dcterms:W3CDTF">2008-01-06T09:25:24Z</dcterms:created>
  <dcterms:modified xsi:type="dcterms:W3CDTF">2021-02-01T06:00:59Z</dcterms:modified>
</cp:coreProperties>
</file>