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acificr-my.sharepoint.com/personal/shouko_hosokawa_pacificr_onmicrosoft_com/Documents/デスクトップ/R3年度調査関連/00過年度修正/R1/11埼玉県/"/>
    </mc:Choice>
  </mc:AlternateContent>
  <xr:revisionPtr revIDLastSave="4" documentId="11_9E8B6281FB2669F4071154DAD85CE704F7C17C1B" xr6:coauthVersionLast="47" xr6:coauthVersionMax="47" xr10:uidLastSave="{ACD2219D-9A43-4350-B491-4FEB7042649C}"/>
  <bookViews>
    <workbookView xWindow="-120" yWindow="-120" windowWidth="29040" windowHeight="15840" tabRatio="819" xr2:uid="{00000000-000D-0000-FFFF-FFFF00000000}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externalReferences>
    <externalReference r:id="rId7"/>
  </externalReferences>
  <definedNames>
    <definedName name="_xlnm.Print_Area" localSheetId="3">'災害廃棄物事業経費（歳出）'!$2:$58</definedName>
    <definedName name="_xlnm.Print_Area" localSheetId="2">'災害廃棄物事業経費（歳入）'!$2:$58</definedName>
    <definedName name="_xlnm.Print_Area" localSheetId="0">'災害廃棄物事業経費（市町村）'!$2:$42</definedName>
    <definedName name="_xlnm.Print_Area" localSheetId="1">'災害廃棄物事業経費（組合）'!$2:$23</definedName>
    <definedName name="_xlnm.Print_Area" localSheetId="5">市町村分担金内訳!$2:$23</definedName>
    <definedName name="_xlnm.Print_Area" localSheetId="4">組合分担金内訳!$2:$42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I16" i="4" l="1"/>
  <c r="CH16" i="4"/>
  <c r="CG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N16" i="4"/>
  <c r="BM16" i="4"/>
  <c r="BL16" i="4"/>
  <c r="BK16" i="4"/>
  <c r="BJ16" i="4"/>
  <c r="BI16" i="4"/>
  <c r="BH16" i="4"/>
  <c r="BD16" i="4"/>
  <c r="AM16" i="4"/>
  <c r="AB16" i="4"/>
  <c r="CF16" i="4" s="1"/>
  <c r="K16" i="4"/>
  <c r="BO16" i="4" s="1"/>
  <c r="M16" i="3"/>
  <c r="D16" i="3"/>
  <c r="DI16" i="1"/>
  <c r="DH16" i="1"/>
  <c r="DF16" i="1"/>
  <c r="DE16" i="1"/>
  <c r="DD16" i="1"/>
  <c r="DC16" i="1"/>
  <c r="DA16" i="1"/>
  <c r="CZ16" i="1"/>
  <c r="CY16" i="1"/>
  <c r="CX16" i="1"/>
  <c r="CV16" i="1"/>
  <c r="CU16" i="1"/>
  <c r="CT16" i="1"/>
  <c r="CS16" i="1"/>
  <c r="CO16" i="1"/>
  <c r="CN16" i="1"/>
  <c r="CM16" i="1"/>
  <c r="CL16" i="1"/>
  <c r="CK16" i="1"/>
  <c r="CE16" i="1"/>
  <c r="DG16" i="1" s="1"/>
  <c r="BZ16" i="1"/>
  <c r="DB16" i="1" s="1"/>
  <c r="BU16" i="1"/>
  <c r="BO16" i="1" s="1"/>
  <c r="BP16" i="1"/>
  <c r="CR16" i="1" s="1"/>
  <c r="BN16" i="1"/>
  <c r="CP16" i="1" s="1"/>
  <c r="BH16" i="1"/>
  <c r="CJ16" i="1" s="1"/>
  <c r="BG16" i="1"/>
  <c r="CI16" i="1" s="1"/>
  <c r="BC16" i="1"/>
  <c r="AX16" i="1"/>
  <c r="AS16" i="1"/>
  <c r="AN16" i="1"/>
  <c r="AM16" i="1" s="1"/>
  <c r="BF16" i="1" s="1"/>
  <c r="AL16" i="1"/>
  <c r="AF16" i="1"/>
  <c r="AE16" i="1"/>
  <c r="N16" i="1"/>
  <c r="M16" i="1"/>
  <c r="E16" i="1"/>
  <c r="D16" i="1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D7" i="5"/>
  <c r="BC7" i="5"/>
  <c r="BA7" i="5"/>
  <c r="AZ7" i="5"/>
  <c r="AY7" i="5"/>
  <c r="AX7" i="5"/>
  <c r="AV7" i="5"/>
  <c r="AU7" i="5"/>
  <c r="AS7" i="5"/>
  <c r="AR7" i="5"/>
  <c r="AQ7" i="5"/>
  <c r="AP7" i="5"/>
  <c r="AN7" i="5"/>
  <c r="AM7" i="5"/>
  <c r="AK7" i="5"/>
  <c r="AJ7" i="5"/>
  <c r="AI7" i="5"/>
  <c r="AH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P7" i="5"/>
  <c r="O7" i="5"/>
  <c r="M7" i="5"/>
  <c r="L7" i="5"/>
  <c r="K7" i="5"/>
  <c r="J7" i="5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L7" i="3"/>
  <c r="K7" i="3"/>
  <c r="I7" i="3"/>
  <c r="H7" i="3"/>
  <c r="G7" i="3"/>
  <c r="F7" i="3"/>
  <c r="E7" i="3"/>
  <c r="DI7" i="2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L7" i="2"/>
  <c r="K7" i="2"/>
  <c r="I7" i="2"/>
  <c r="H7" i="2"/>
  <c r="G7" i="2"/>
  <c r="F7" i="2"/>
  <c r="CG7" i="1"/>
  <c r="CF7" i="1"/>
  <c r="CD7" i="1"/>
  <c r="CC7" i="1"/>
  <c r="CB7" i="1"/>
  <c r="CA7" i="1"/>
  <c r="BY7" i="1"/>
  <c r="BX7" i="1"/>
  <c r="BW7" i="1"/>
  <c r="BV7" i="1"/>
  <c r="BT7" i="1"/>
  <c r="BS7" i="1"/>
  <c r="BR7" i="1"/>
  <c r="BQ7" i="1"/>
  <c r="BM7" i="1"/>
  <c r="BL7" i="1"/>
  <c r="BK7" i="1"/>
  <c r="BJ7" i="1"/>
  <c r="BI7" i="1"/>
  <c r="BE7" i="1"/>
  <c r="BD7" i="1"/>
  <c r="BB7" i="1"/>
  <c r="BA7" i="1"/>
  <c r="AZ7" i="1"/>
  <c r="AY7" i="1"/>
  <c r="AW7" i="1"/>
  <c r="AV7" i="1"/>
  <c r="AU7" i="1"/>
  <c r="AT7" i="1"/>
  <c r="AR7" i="1"/>
  <c r="AQ7" i="1"/>
  <c r="AP7" i="1"/>
  <c r="AO7" i="1"/>
  <c r="AK7" i="1"/>
  <c r="AJ7" i="1"/>
  <c r="AI7" i="1"/>
  <c r="AH7" i="1"/>
  <c r="AG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L7" i="1"/>
  <c r="K7" i="1"/>
  <c r="I7" i="1"/>
  <c r="H7" i="1"/>
  <c r="G7" i="1"/>
  <c r="F7" i="1"/>
  <c r="D23" i="6"/>
  <c r="E23" i="6"/>
  <c r="CE58" i="4"/>
  <c r="CD58" i="4"/>
  <c r="BY58" i="4"/>
  <c r="BX58" i="4"/>
  <c r="BS58" i="4"/>
  <c r="BR58" i="4"/>
  <c r="BL58" i="4"/>
  <c r="BK58" i="4"/>
  <c r="CH58" i="4"/>
  <c r="BU58" i="4"/>
  <c r="BN58" i="4"/>
  <c r="CG58" i="4"/>
  <c r="CC58" i="4"/>
  <c r="CB58" i="4"/>
  <c r="BZ58" i="4"/>
  <c r="BV58" i="4"/>
  <c r="BT58" i="4"/>
  <c r="BM58" i="4"/>
  <c r="DI23" i="2"/>
  <c r="DH23" i="2"/>
  <c r="DD23" i="2"/>
  <c r="DC23" i="2"/>
  <c r="BZ23" i="2"/>
  <c r="DA23" i="2"/>
  <c r="CX23" i="2"/>
  <c r="BU23" i="2"/>
  <c r="CV23" i="2"/>
  <c r="CU23" i="2"/>
  <c r="CO23" i="2"/>
  <c r="CN23" i="2"/>
  <c r="CK23" i="2"/>
  <c r="BH23" i="2"/>
  <c r="BG23" i="2" s="1"/>
  <c r="DF23" i="2"/>
  <c r="DE23" i="2"/>
  <c r="AX23" i="2"/>
  <c r="CZ23" i="2"/>
  <c r="CY23" i="2"/>
  <c r="AS23" i="2"/>
  <c r="CT23" i="2"/>
  <c r="CS23" i="2"/>
  <c r="AN23" i="2"/>
  <c r="CM23" i="2"/>
  <c r="CL23" i="2"/>
  <c r="AF23" i="2"/>
  <c r="AE23" i="2" s="1"/>
  <c r="N23" i="2"/>
  <c r="E23" i="2"/>
  <c r="E22" i="6"/>
  <c r="D22" i="6"/>
  <c r="J57" i="3" s="1"/>
  <c r="CH57" i="4"/>
  <c r="CG57" i="4"/>
  <c r="BZ57" i="4"/>
  <c r="BU57" i="4"/>
  <c r="BN57" i="4"/>
  <c r="BM57" i="4"/>
  <c r="CE57" i="4"/>
  <c r="CD57" i="4"/>
  <c r="CC57" i="4"/>
  <c r="CB57" i="4"/>
  <c r="BY57" i="4"/>
  <c r="BX57" i="4"/>
  <c r="BV57" i="4"/>
  <c r="BS57" i="4"/>
  <c r="BR57" i="4"/>
  <c r="BL57" i="4"/>
  <c r="BK57" i="4"/>
  <c r="DI22" i="2"/>
  <c r="DH22" i="2"/>
  <c r="DD22" i="2"/>
  <c r="DC22" i="2"/>
  <c r="BZ22" i="2"/>
  <c r="DA22" i="2"/>
  <c r="CX22" i="2"/>
  <c r="BU22" i="2"/>
  <c r="CV22" i="2"/>
  <c r="BP22" i="2"/>
  <c r="CO22" i="2"/>
  <c r="CN22" i="2"/>
  <c r="CK22" i="2"/>
  <c r="BH22" i="2"/>
  <c r="BG22" i="2" s="1"/>
  <c r="DF22" i="2"/>
  <c r="DE22" i="2"/>
  <c r="AX22" i="2"/>
  <c r="CZ22" i="2"/>
  <c r="CY22" i="2"/>
  <c r="AS22" i="2"/>
  <c r="CT22" i="2"/>
  <c r="CS22" i="2"/>
  <c r="AN22" i="2"/>
  <c r="CM22" i="2"/>
  <c r="CL22" i="2"/>
  <c r="AF22" i="2"/>
  <c r="AE22" i="2" s="1"/>
  <c r="N22" i="2"/>
  <c r="E22" i="2"/>
  <c r="E21" i="6"/>
  <c r="D21" i="6"/>
  <c r="J56" i="3" s="1"/>
  <c r="CE56" i="4"/>
  <c r="BY56" i="4"/>
  <c r="BS56" i="4"/>
  <c r="BL56" i="4"/>
  <c r="CH56" i="4"/>
  <c r="CG56" i="4"/>
  <c r="BZ56" i="4"/>
  <c r="BU56" i="4"/>
  <c r="BN56" i="4"/>
  <c r="BM56" i="4"/>
  <c r="CD56" i="4"/>
  <c r="CC56" i="4"/>
  <c r="CB56" i="4"/>
  <c r="BX56" i="4"/>
  <c r="BV56" i="4"/>
  <c r="BK56" i="4"/>
  <c r="DH21" i="2"/>
  <c r="DA21" i="2"/>
  <c r="CU21" i="2"/>
  <c r="CT21" i="2"/>
  <c r="CN21" i="2"/>
  <c r="CM21" i="2"/>
  <c r="DI21" i="2"/>
  <c r="DE21" i="2"/>
  <c r="DD21" i="2"/>
  <c r="DC21" i="2"/>
  <c r="BZ21" i="2"/>
  <c r="CY21" i="2"/>
  <c r="CX21" i="2"/>
  <c r="BU21" i="2"/>
  <c r="CV21" i="2"/>
  <c r="CS21" i="2"/>
  <c r="CO21" i="2"/>
  <c r="CL21" i="2"/>
  <c r="CK21" i="2"/>
  <c r="BH21" i="2"/>
  <c r="BG21" i="2" s="1"/>
  <c r="DF21" i="2"/>
  <c r="AX21" i="2"/>
  <c r="CZ21" i="2"/>
  <c r="AS21" i="2"/>
  <c r="AN21" i="2"/>
  <c r="AF21" i="2"/>
  <c r="AE21" i="2" s="1"/>
  <c r="N21" i="2"/>
  <c r="E21" i="2"/>
  <c r="E20" i="6"/>
  <c r="D20" i="6"/>
  <c r="J20" i="2" s="1"/>
  <c r="BY55" i="4"/>
  <c r="BS55" i="4"/>
  <c r="BL55" i="4"/>
  <c r="CH55" i="4"/>
  <c r="CG55" i="4"/>
  <c r="BZ55" i="4"/>
  <c r="BU55" i="4"/>
  <c r="BN55" i="4"/>
  <c r="BM55" i="4"/>
  <c r="CE55" i="4"/>
  <c r="CD55" i="4"/>
  <c r="CC55" i="4"/>
  <c r="CB55" i="4"/>
  <c r="BX55" i="4"/>
  <c r="BV55" i="4"/>
  <c r="BK55" i="4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DF20" i="2"/>
  <c r="DE20" i="2"/>
  <c r="AX20" i="2"/>
  <c r="CZ20" i="2"/>
  <c r="CY20" i="2"/>
  <c r="AS20" i="2"/>
  <c r="CT20" i="2"/>
  <c r="AN20" i="2"/>
  <c r="CM20" i="2"/>
  <c r="CL20" i="2"/>
  <c r="AF20" i="2"/>
  <c r="AE20" i="2" s="1"/>
  <c r="N20" i="2"/>
  <c r="E20" i="2"/>
  <c r="E19" i="6"/>
  <c r="D19" i="6"/>
  <c r="J19" i="2" s="1"/>
  <c r="BU54" i="4"/>
  <c r="CH54" i="4"/>
  <c r="CG54" i="4"/>
  <c r="BZ54" i="4"/>
  <c r="BT54" i="4"/>
  <c r="BN54" i="4"/>
  <c r="BM54" i="4"/>
  <c r="CE54" i="4"/>
  <c r="CD54" i="4"/>
  <c r="CC54" i="4"/>
  <c r="CB54" i="4"/>
  <c r="BY54" i="4"/>
  <c r="BX54" i="4"/>
  <c r="BV54" i="4"/>
  <c r="BS54" i="4"/>
  <c r="BR54" i="4"/>
  <c r="BL54" i="4"/>
  <c r="BK54" i="4"/>
  <c r="DF19" i="2"/>
  <c r="DE19" i="2"/>
  <c r="CZ19" i="2"/>
  <c r="CY19" i="2"/>
  <c r="CT19" i="2"/>
  <c r="CS19" i="2"/>
  <c r="CM19" i="2"/>
  <c r="CL19" i="2"/>
  <c r="DI19" i="2"/>
  <c r="DH19" i="2"/>
  <c r="DD19" i="2"/>
  <c r="DC19" i="2"/>
  <c r="BZ19" i="2"/>
  <c r="DA19" i="2"/>
  <c r="BU19" i="2"/>
  <c r="CV19" i="2"/>
  <c r="BP19" i="2"/>
  <c r="CO19" i="2"/>
  <c r="CN19" i="2"/>
  <c r="BH19" i="2"/>
  <c r="AX19" i="2"/>
  <c r="AS19" i="2"/>
  <c r="AN19" i="2"/>
  <c r="AF19" i="2"/>
  <c r="AE19" i="2" s="1"/>
  <c r="N19" i="2"/>
  <c r="E19" i="2"/>
  <c r="E18" i="6"/>
  <c r="D18" i="6"/>
  <c r="J18" i="2" s="1"/>
  <c r="CG53" i="4"/>
  <c r="BZ53" i="4"/>
  <c r="BT53" i="4"/>
  <c r="BM53" i="4"/>
  <c r="CH53" i="4"/>
  <c r="CB53" i="4"/>
  <c r="BU53" i="4"/>
  <c r="BN53" i="4"/>
  <c r="CE53" i="4"/>
  <c r="CD53" i="4"/>
  <c r="CC53" i="4"/>
  <c r="CA53" i="4"/>
  <c r="BY53" i="4"/>
  <c r="BX53" i="4"/>
  <c r="BV53" i="4"/>
  <c r="BS53" i="4"/>
  <c r="BR53" i="4"/>
  <c r="BL53" i="4"/>
  <c r="BK53" i="4"/>
  <c r="M53" i="3"/>
  <c r="CU18" i="2"/>
  <c r="CN18" i="2"/>
  <c r="DI18" i="2"/>
  <c r="DE18" i="2"/>
  <c r="DD18" i="2"/>
  <c r="DC18" i="2"/>
  <c r="CY18" i="2"/>
  <c r="CX18" i="2"/>
  <c r="BU18" i="2"/>
  <c r="CV18" i="2"/>
  <c r="CS18" i="2"/>
  <c r="CO18" i="2"/>
  <c r="CL18" i="2"/>
  <c r="CK18" i="2"/>
  <c r="BH18" i="2"/>
  <c r="DH18" i="2"/>
  <c r="DF18" i="2"/>
  <c r="AX18" i="2"/>
  <c r="DA18" i="2"/>
  <c r="CZ18" i="2"/>
  <c r="AS18" i="2"/>
  <c r="CT18" i="2"/>
  <c r="AN18" i="2"/>
  <c r="CM18" i="2"/>
  <c r="AF18" i="2"/>
  <c r="AE18" i="2" s="1"/>
  <c r="N18" i="2"/>
  <c r="E18" i="2"/>
  <c r="E17" i="6"/>
  <c r="D17" i="6"/>
  <c r="J52" i="3" s="1"/>
  <c r="CH52" i="4"/>
  <c r="CG52" i="4"/>
  <c r="BZ52" i="4"/>
  <c r="BU52" i="4"/>
  <c r="BT52" i="4"/>
  <c r="BN52" i="4"/>
  <c r="BM52" i="4"/>
  <c r="CE52" i="4"/>
  <c r="CD52" i="4"/>
  <c r="CC52" i="4"/>
  <c r="CB52" i="4"/>
  <c r="BY52" i="4"/>
  <c r="BX52" i="4"/>
  <c r="BV52" i="4"/>
  <c r="BS52" i="4"/>
  <c r="BL52" i="4"/>
  <c r="BK52" i="4"/>
  <c r="D52" i="3"/>
  <c r="DH17" i="2"/>
  <c r="DA17" i="2"/>
  <c r="CU17" i="2"/>
  <c r="CN17" i="2"/>
  <c r="DI17" i="2"/>
  <c r="DE17" i="2"/>
  <c r="DD17" i="2"/>
  <c r="DC17" i="2"/>
  <c r="BZ17" i="2"/>
  <c r="CY17" i="2"/>
  <c r="CX17" i="2"/>
  <c r="BU17" i="2"/>
  <c r="CV17" i="2"/>
  <c r="CS17" i="2"/>
  <c r="CO17" i="2"/>
  <c r="CL17" i="2"/>
  <c r="CK17" i="2"/>
  <c r="BH17" i="2"/>
  <c r="BG17" i="2" s="1"/>
  <c r="DF17" i="2"/>
  <c r="AX17" i="2"/>
  <c r="CZ17" i="2"/>
  <c r="AS17" i="2"/>
  <c r="CT17" i="2"/>
  <c r="AN17" i="2"/>
  <c r="CM17" i="2"/>
  <c r="AF17" i="2"/>
  <c r="AE17" i="2" s="1"/>
  <c r="N17" i="2"/>
  <c r="E17" i="2"/>
  <c r="E16" i="6"/>
  <c r="D16" i="6"/>
  <c r="CG51" i="4"/>
  <c r="BZ51" i="4"/>
  <c r="BU51" i="4"/>
  <c r="BT51" i="4"/>
  <c r="BN51" i="4"/>
  <c r="BM51" i="4"/>
  <c r="CE51" i="4"/>
  <c r="CD51" i="4"/>
  <c r="CC51" i="4"/>
  <c r="CB51" i="4"/>
  <c r="BY51" i="4"/>
  <c r="BX51" i="4"/>
  <c r="BV51" i="4"/>
  <c r="BS51" i="4"/>
  <c r="BR51" i="4"/>
  <c r="BL51" i="4"/>
  <c r="BK51" i="4"/>
  <c r="DI16" i="2"/>
  <c r="DH16" i="2"/>
  <c r="DD16" i="2"/>
  <c r="DC16" i="2"/>
  <c r="BZ16" i="2"/>
  <c r="DA16" i="2"/>
  <c r="BU16" i="2"/>
  <c r="CV16" i="2"/>
  <c r="CU16" i="2"/>
  <c r="CO16" i="2"/>
  <c r="CN16" i="2"/>
  <c r="BH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D16" i="2" s="1"/>
  <c r="D15" i="6"/>
  <c r="E15" i="6"/>
  <c r="BZ50" i="4"/>
  <c r="BT50" i="4"/>
  <c r="BM50" i="4"/>
  <c r="CH50" i="4"/>
  <c r="CG50" i="4"/>
  <c r="BU50" i="4"/>
  <c r="BN50" i="4"/>
  <c r="CE50" i="4"/>
  <c r="CD50" i="4"/>
  <c r="CC50" i="4"/>
  <c r="CB50" i="4"/>
  <c r="BY50" i="4"/>
  <c r="BX50" i="4"/>
  <c r="BV50" i="4"/>
  <c r="BS50" i="4"/>
  <c r="BL50" i="4"/>
  <c r="BK50" i="4"/>
  <c r="D50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G49" i="4"/>
  <c r="BZ49" i="4"/>
  <c r="BU49" i="4"/>
  <c r="BN49" i="4"/>
  <c r="BM49" i="4"/>
  <c r="CE49" i="4"/>
  <c r="CD49" i="4"/>
  <c r="CC49" i="4"/>
  <c r="CB49" i="4"/>
  <c r="BY49" i="4"/>
  <c r="BX49" i="4"/>
  <c r="BV49" i="4"/>
  <c r="BS49" i="4"/>
  <c r="BR49" i="4"/>
  <c r="BL49" i="4"/>
  <c r="BK49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48" i="4"/>
  <c r="CG48" i="4"/>
  <c r="BZ48" i="4"/>
  <c r="BU48" i="4"/>
  <c r="BT48" i="4"/>
  <c r="BN48" i="4"/>
  <c r="BM48" i="4"/>
  <c r="CE48" i="4"/>
  <c r="CD48" i="4"/>
  <c r="CC48" i="4"/>
  <c r="CB48" i="4"/>
  <c r="BY48" i="4"/>
  <c r="BX48" i="4"/>
  <c r="BV48" i="4"/>
  <c r="BS48" i="4"/>
  <c r="BL48" i="4"/>
  <c r="BK48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47" i="3" s="1"/>
  <c r="CE47" i="4"/>
  <c r="BY47" i="4"/>
  <c r="BS47" i="4"/>
  <c r="BL47" i="4"/>
  <c r="CG47" i="4"/>
  <c r="BZ47" i="4"/>
  <c r="BU47" i="4"/>
  <c r="BT47" i="4"/>
  <c r="BN47" i="4"/>
  <c r="BM47" i="4"/>
  <c r="CD47" i="4"/>
  <c r="CC47" i="4"/>
  <c r="CB47" i="4"/>
  <c r="BX47" i="4"/>
  <c r="BV47" i="4"/>
  <c r="BR47" i="4"/>
  <c r="BK47" i="4"/>
  <c r="M47" i="3"/>
  <c r="DH12" i="2"/>
  <c r="DA12" i="2"/>
  <c r="CU12" i="2"/>
  <c r="CN12" i="2"/>
  <c r="DI12" i="2"/>
  <c r="DE12" i="2"/>
  <c r="DD12" i="2"/>
  <c r="DC12" i="2"/>
  <c r="CY12" i="2"/>
  <c r="CX12" i="2"/>
  <c r="BU12" i="2"/>
  <c r="CV12" i="2"/>
  <c r="CS12" i="2"/>
  <c r="CO12" i="2"/>
  <c r="CL12" i="2"/>
  <c r="CK12" i="2"/>
  <c r="BH12" i="2"/>
  <c r="DF12" i="2"/>
  <c r="AX12" i="2"/>
  <c r="CZ12" i="2"/>
  <c r="AS12" i="2"/>
  <c r="CT12" i="2"/>
  <c r="AN12" i="2"/>
  <c r="CM12" i="2"/>
  <c r="AF12" i="2"/>
  <c r="AE12" i="2" s="1"/>
  <c r="N12" i="2"/>
  <c r="E12" i="2"/>
  <c r="D12" i="2"/>
  <c r="E11" i="6"/>
  <c r="D11" i="6"/>
  <c r="CE46" i="4"/>
  <c r="BY46" i="4"/>
  <c r="BS46" i="4"/>
  <c r="BL46" i="4"/>
  <c r="CH46" i="4"/>
  <c r="CG46" i="4"/>
  <c r="BZ46" i="4"/>
  <c r="BU46" i="4"/>
  <c r="BN46" i="4"/>
  <c r="BM46" i="4"/>
  <c r="CD46" i="4"/>
  <c r="CC46" i="4"/>
  <c r="CB46" i="4"/>
  <c r="BX46" i="4"/>
  <c r="BV46" i="4"/>
  <c r="BR46" i="4"/>
  <c r="BK46" i="4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E11" i="2"/>
  <c r="AX11" i="2"/>
  <c r="CY11" i="2"/>
  <c r="AS11" i="2"/>
  <c r="CS11" i="2"/>
  <c r="AN11" i="2"/>
  <c r="CL11" i="2"/>
  <c r="AF11" i="2"/>
  <c r="AE11" i="2" s="1"/>
  <c r="N11" i="2"/>
  <c r="E11" i="2"/>
  <c r="E10" i="6"/>
  <c r="D10" i="6"/>
  <c r="CE45" i="4"/>
  <c r="BY45" i="4"/>
  <c r="BS45" i="4"/>
  <c r="BL45" i="4"/>
  <c r="CG45" i="4"/>
  <c r="BZ45" i="4"/>
  <c r="BU45" i="4"/>
  <c r="BN45" i="4"/>
  <c r="BM45" i="4"/>
  <c r="CD45" i="4"/>
  <c r="CC45" i="4"/>
  <c r="CB45" i="4"/>
  <c r="BX45" i="4"/>
  <c r="BV45" i="4"/>
  <c r="BR45" i="4"/>
  <c r="BK45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44" i="4"/>
  <c r="BY44" i="4"/>
  <c r="BS44" i="4"/>
  <c r="BL44" i="4"/>
  <c r="CG44" i="4"/>
  <c r="BZ44" i="4"/>
  <c r="BU44" i="4"/>
  <c r="BN44" i="4"/>
  <c r="BM44" i="4"/>
  <c r="CD44" i="4"/>
  <c r="CC44" i="4"/>
  <c r="CB44" i="4"/>
  <c r="BX44" i="4"/>
  <c r="BV44" i="4"/>
  <c r="BR44" i="4"/>
  <c r="BK44" i="4"/>
  <c r="DH9" i="2"/>
  <c r="DD9" i="2"/>
  <c r="DA9" i="2"/>
  <c r="CX9" i="2"/>
  <c r="CU9" i="2"/>
  <c r="CN9" i="2"/>
  <c r="CK9" i="2"/>
  <c r="DI9" i="2"/>
  <c r="DF9" i="2"/>
  <c r="DE9" i="2"/>
  <c r="DC9" i="2"/>
  <c r="BU9" i="2"/>
  <c r="CY9" i="2"/>
  <c r="CV9" i="2"/>
  <c r="BP9" i="2"/>
  <c r="CS9" i="2"/>
  <c r="CO9" i="2"/>
  <c r="BH9" i="2"/>
  <c r="CL9" i="2"/>
  <c r="AX9" i="2"/>
  <c r="AS9" i="2"/>
  <c r="AN9" i="2"/>
  <c r="AF9" i="2"/>
  <c r="AE9" i="2" s="1"/>
  <c r="N9" i="2"/>
  <c r="M9" i="2" s="1"/>
  <c r="E9" i="2"/>
  <c r="E8" i="6"/>
  <c r="E7" i="6" s="1"/>
  <c r="D8" i="6"/>
  <c r="J43" i="3" s="1"/>
  <c r="CH43" i="4"/>
  <c r="CG43" i="4"/>
  <c r="BZ43" i="4"/>
  <c r="BU43" i="4"/>
  <c r="BT43" i="4"/>
  <c r="BN43" i="4"/>
  <c r="BM43" i="4"/>
  <c r="CE43" i="4"/>
  <c r="CD43" i="4"/>
  <c r="CC43" i="4"/>
  <c r="CB43" i="4"/>
  <c r="BY43" i="4"/>
  <c r="BX43" i="4"/>
  <c r="BV43" i="4"/>
  <c r="BS43" i="4"/>
  <c r="BL43" i="4"/>
  <c r="BK43" i="4"/>
  <c r="DI8" i="2"/>
  <c r="DH8" i="2"/>
  <c r="DH7" i="2" s="1"/>
  <c r="DD8" i="2"/>
  <c r="DD7" i="2" s="1"/>
  <c r="DC8" i="2"/>
  <c r="DC7" i="2" s="1"/>
  <c r="BZ8" i="2"/>
  <c r="DA8" i="2"/>
  <c r="DA7" i="2" s="1"/>
  <c r="CX8" i="2"/>
  <c r="BU8" i="2"/>
  <c r="BU7" i="2" s="1"/>
  <c r="CV8" i="2"/>
  <c r="CV7" i="2" s="1"/>
  <c r="BP8" i="2"/>
  <c r="CO8" i="2"/>
  <c r="CO7" i="2" s="1"/>
  <c r="CN8" i="2"/>
  <c r="CN7" i="2" s="1"/>
  <c r="CK8" i="2"/>
  <c r="BH8" i="2"/>
  <c r="BG8" i="2" s="1"/>
  <c r="DF8" i="2"/>
  <c r="DF7" i="2" s="1"/>
  <c r="DE8" i="2"/>
  <c r="DE7" i="2" s="1"/>
  <c r="AX8" i="2"/>
  <c r="AX7" i="2" s="1"/>
  <c r="CZ8" i="2"/>
  <c r="CY8" i="2"/>
  <c r="CY7" i="2" s="1"/>
  <c r="AS8" i="2"/>
  <c r="AS7" i="2" s="1"/>
  <c r="CT8" i="2"/>
  <c r="CS8" i="2"/>
  <c r="AN8" i="2"/>
  <c r="AN7" i="2" s="1"/>
  <c r="CM8" i="2"/>
  <c r="CL8" i="2"/>
  <c r="CL7" i="2" s="1"/>
  <c r="AF8" i="2"/>
  <c r="AE8" i="2" s="1"/>
  <c r="AE7" i="2" s="1"/>
  <c r="N8" i="2"/>
  <c r="N7" i="2" s="1"/>
  <c r="E8" i="2"/>
  <c r="E7" i="2" s="1"/>
  <c r="BE42" i="5"/>
  <c r="BB42" i="5"/>
  <c r="AW42" i="5"/>
  <c r="AT42" i="5"/>
  <c r="AO42" i="5"/>
  <c r="AL42" i="5"/>
  <c r="AG42" i="5"/>
  <c r="H42" i="5"/>
  <c r="Q42" i="5"/>
  <c r="N42" i="5"/>
  <c r="D42" i="5"/>
  <c r="G42" i="5"/>
  <c r="AM42" i="4" s="1"/>
  <c r="E42" i="5"/>
  <c r="AB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V42" i="4"/>
  <c r="BU42" i="4"/>
  <c r="BR42" i="4"/>
  <c r="BL42" i="4"/>
  <c r="BK42" i="4"/>
  <c r="DA42" i="1"/>
  <c r="CU42" i="1"/>
  <c r="CO42" i="1"/>
  <c r="DF42" i="1"/>
  <c r="DE42" i="1"/>
  <c r="DD42" i="1"/>
  <c r="CZ42" i="1"/>
  <c r="CY42" i="1"/>
  <c r="CX42" i="1"/>
  <c r="CT42" i="1"/>
  <c r="BP42" i="1"/>
  <c r="CN42" i="1"/>
  <c r="CM42" i="1"/>
  <c r="CL42" i="1"/>
  <c r="DI42" i="1"/>
  <c r="DH42" i="1"/>
  <c r="DC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Q41" i="5"/>
  <c r="E41" i="5"/>
  <c r="D41" i="5"/>
  <c r="G41" i="5"/>
  <c r="BN41" i="1" s="1"/>
  <c r="BZ41" i="4"/>
  <c r="BT41" i="4"/>
  <c r="BN41" i="4"/>
  <c r="CE41" i="4"/>
  <c r="BY41" i="4"/>
  <c r="BS41" i="4"/>
  <c r="AM41" i="4"/>
  <c r="BM41" i="4"/>
  <c r="CH41" i="4"/>
  <c r="CG41" i="4"/>
  <c r="CD41" i="4"/>
  <c r="CC41" i="4"/>
  <c r="CB41" i="4"/>
  <c r="BX41" i="4"/>
  <c r="BW41" i="4"/>
  <c r="BV41" i="4"/>
  <c r="BU41" i="4"/>
  <c r="BR41" i="4"/>
  <c r="BQ41" i="4"/>
  <c r="BL41" i="4"/>
  <c r="BK41" i="4"/>
  <c r="M41" i="3"/>
  <c r="DA41" i="1"/>
  <c r="CU41" i="1"/>
  <c r="CO41" i="1"/>
  <c r="DF41" i="1"/>
  <c r="DE41" i="1"/>
  <c r="DD41" i="1"/>
  <c r="CZ41" i="1"/>
  <c r="CY41" i="1"/>
  <c r="CX41" i="1"/>
  <c r="CT41" i="1"/>
  <c r="BP41" i="1"/>
  <c r="CN41" i="1"/>
  <c r="CM41" i="1"/>
  <c r="CL41" i="1"/>
  <c r="DI41" i="1"/>
  <c r="DH41" i="1"/>
  <c r="DC41" i="1"/>
  <c r="AS41" i="1"/>
  <c r="CV41" i="1"/>
  <c r="AN41" i="1"/>
  <c r="CK41" i="1"/>
  <c r="E41" i="1"/>
  <c r="BE40" i="5"/>
  <c r="G40" i="5"/>
  <c r="BB40" i="5"/>
  <c r="AW40" i="5"/>
  <c r="AT40" i="5"/>
  <c r="AO40" i="5"/>
  <c r="AL40" i="5"/>
  <c r="AG40" i="5"/>
  <c r="H40" i="5"/>
  <c r="Q40" i="5"/>
  <c r="N40" i="5"/>
  <c r="D40" i="5"/>
  <c r="E40" i="5"/>
  <c r="BC40" i="1" s="1"/>
  <c r="CE40" i="4"/>
  <c r="BZ40" i="4"/>
  <c r="BY40" i="4"/>
  <c r="BT40" i="4"/>
  <c r="BS40" i="4"/>
  <c r="BN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BJ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U39" i="4"/>
  <c r="BL39" i="4"/>
  <c r="BK39" i="4"/>
  <c r="BJ39" i="4"/>
  <c r="M39" i="3"/>
  <c r="DA39" i="1"/>
  <c r="CU39" i="1"/>
  <c r="CO39" i="1"/>
  <c r="DF39" i="1"/>
  <c r="DE39" i="1"/>
  <c r="DD39" i="1"/>
  <c r="CZ39" i="1"/>
  <c r="CY39" i="1"/>
  <c r="CX39" i="1"/>
  <c r="CT39" i="1"/>
  <c r="BP39" i="1"/>
  <c r="CN39" i="1"/>
  <c r="CM39" i="1"/>
  <c r="CL39" i="1"/>
  <c r="DI39" i="1"/>
  <c r="DH39" i="1"/>
  <c r="DC39" i="1"/>
  <c r="AS39" i="1"/>
  <c r="CV39" i="1"/>
  <c r="AN39" i="1"/>
  <c r="CK39" i="1"/>
  <c r="E39" i="1"/>
  <c r="BE38" i="5"/>
  <c r="BB38" i="5"/>
  <c r="AW38" i="5"/>
  <c r="AT38" i="5"/>
  <c r="AO38" i="5"/>
  <c r="AL38" i="5"/>
  <c r="AG38" i="5"/>
  <c r="Q38" i="5"/>
  <c r="H38" i="5"/>
  <c r="N38" i="5"/>
  <c r="D38" i="5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L38" i="4"/>
  <c r="BK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E38" i="1"/>
  <c r="BE37" i="5"/>
  <c r="BB37" i="5"/>
  <c r="AW37" i="5"/>
  <c r="AT37" i="5"/>
  <c r="AO37" i="5"/>
  <c r="E37" i="5"/>
  <c r="AG37" i="5"/>
  <c r="H37" i="5"/>
  <c r="Q37" i="5"/>
  <c r="N37" i="5"/>
  <c r="D37" i="5"/>
  <c r="G37" i="5"/>
  <c r="AM37" i="4" s="1"/>
  <c r="CG37" i="4"/>
  <c r="BZ37" i="4"/>
  <c r="BT37" i="4"/>
  <c r="BN37" i="4"/>
  <c r="CE37" i="4"/>
  <c r="BY37" i="4"/>
  <c r="BS37" i="4"/>
  <c r="BM37" i="4"/>
  <c r="CH37" i="4"/>
  <c r="CD37" i="4"/>
  <c r="CC37" i="4"/>
  <c r="CB37" i="4"/>
  <c r="BX37" i="4"/>
  <c r="BW37" i="4"/>
  <c r="BU37" i="4"/>
  <c r="BR37" i="4"/>
  <c r="BQ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G36" i="5"/>
  <c r="BB36" i="5"/>
  <c r="AW36" i="5"/>
  <c r="AT36" i="5"/>
  <c r="AO36" i="5"/>
  <c r="AL36" i="5"/>
  <c r="AG36" i="5"/>
  <c r="Q36" i="5"/>
  <c r="N36" i="5"/>
  <c r="D36" i="5"/>
  <c r="H36" i="5"/>
  <c r="BD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M36" i="3"/>
  <c r="DA36" i="1"/>
  <c r="CU36" i="1"/>
  <c r="CO36" i="1"/>
  <c r="DF36" i="1"/>
  <c r="DE36" i="1"/>
  <c r="DD36" i="1"/>
  <c r="CZ36" i="1"/>
  <c r="CY36" i="1"/>
  <c r="CX36" i="1"/>
  <c r="CT36" i="1"/>
  <c r="BP36" i="1"/>
  <c r="CN36" i="1"/>
  <c r="CM36" i="1"/>
  <c r="CL36" i="1"/>
  <c r="DI36" i="1"/>
  <c r="DH36" i="1"/>
  <c r="DC36" i="1"/>
  <c r="AS36" i="1"/>
  <c r="CV36" i="1"/>
  <c r="CK36" i="1"/>
  <c r="E36" i="1"/>
  <c r="BE35" i="5"/>
  <c r="BB35" i="5"/>
  <c r="AW35" i="5"/>
  <c r="AT35" i="5"/>
  <c r="AO35" i="5"/>
  <c r="AL35" i="5"/>
  <c r="AG35" i="5"/>
  <c r="Q35" i="5"/>
  <c r="H35" i="5"/>
  <c r="N35" i="5"/>
  <c r="D35" i="5"/>
  <c r="E35" i="5"/>
  <c r="BC35" i="1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BJ35" i="4"/>
  <c r="M35" i="3"/>
  <c r="CV35" i="1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N34" i="4"/>
  <c r="BM34" i="4"/>
  <c r="BS34" i="4"/>
  <c r="CH34" i="4"/>
  <c r="CG34" i="4"/>
  <c r="CD34" i="4"/>
  <c r="CC34" i="4"/>
  <c r="CA34" i="4"/>
  <c r="BX34" i="4"/>
  <c r="BW34" i="4"/>
  <c r="BV34" i="4"/>
  <c r="BU34" i="4"/>
  <c r="BR34" i="4"/>
  <c r="BL34" i="4"/>
  <c r="BK34" i="4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BC33" i="1" s="1"/>
  <c r="BZ33" i="4"/>
  <c r="BU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V33" i="4"/>
  <c r="BR33" i="4"/>
  <c r="BL33" i="4"/>
  <c r="BK33" i="4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Q32" i="5"/>
  <c r="E32" i="5"/>
  <c r="H32" i="5"/>
  <c r="CE32" i="1" s="1"/>
  <c r="G32" i="5"/>
  <c r="CE32" i="4"/>
  <c r="BZ32" i="4"/>
  <c r="BY32" i="4"/>
  <c r="BT32" i="4"/>
  <c r="BS32" i="4"/>
  <c r="BN32" i="4"/>
  <c r="BM32" i="4"/>
  <c r="CH32" i="4"/>
  <c r="CG32" i="4"/>
  <c r="CD32" i="4"/>
  <c r="CC32" i="4"/>
  <c r="BX32" i="4"/>
  <c r="BW32" i="4"/>
  <c r="BV32" i="4"/>
  <c r="BU32" i="4"/>
  <c r="BR32" i="4"/>
  <c r="BL32" i="4"/>
  <c r="BK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Q31" i="5"/>
  <c r="H31" i="5"/>
  <c r="N31" i="5"/>
  <c r="G31" i="5"/>
  <c r="BN31" i="1" s="1"/>
  <c r="E31" i="5"/>
  <c r="AB31" i="4" s="1"/>
  <c r="D31" i="5"/>
  <c r="AL31" i="1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V31" i="4"/>
  <c r="BU31" i="4"/>
  <c r="BR31" i="4"/>
  <c r="BL31" i="4"/>
  <c r="BK31" i="4"/>
  <c r="BJ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G30" i="5"/>
  <c r="Q30" i="5"/>
  <c r="N30" i="5"/>
  <c r="D30" i="5"/>
  <c r="E30" i="5"/>
  <c r="BC30" i="1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C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AX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Q29" i="5"/>
  <c r="D29" i="5"/>
  <c r="H29" i="5"/>
  <c r="CE29" i="1" s="1"/>
  <c r="E29" i="5"/>
  <c r="BC29" i="1" s="1"/>
  <c r="CG29" i="4"/>
  <c r="BU29" i="4"/>
  <c r="BZ29" i="4"/>
  <c r="BT29" i="4"/>
  <c r="BN29" i="4"/>
  <c r="CH29" i="4"/>
  <c r="CE29" i="4"/>
  <c r="CD29" i="4"/>
  <c r="CC29" i="4"/>
  <c r="CB29" i="4"/>
  <c r="BY29" i="4"/>
  <c r="BX29" i="4"/>
  <c r="BW29" i="4"/>
  <c r="BS29" i="4"/>
  <c r="BM29" i="4"/>
  <c r="BL29" i="4"/>
  <c r="BK29" i="4"/>
  <c r="BJ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A28" i="4"/>
  <c r="BX28" i="4"/>
  <c r="BU28" i="4"/>
  <c r="BR28" i="4"/>
  <c r="BL28" i="4"/>
  <c r="BK28" i="4"/>
  <c r="BJ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G27" i="5"/>
  <c r="BZ27" i="4"/>
  <c r="BU27" i="4"/>
  <c r="BT27" i="4"/>
  <c r="BN27" i="4"/>
  <c r="CG27" i="4"/>
  <c r="CH27" i="4"/>
  <c r="CE27" i="4"/>
  <c r="CD27" i="4"/>
  <c r="CC27" i="4"/>
  <c r="CB27" i="4"/>
  <c r="BY27" i="4"/>
  <c r="BX27" i="4"/>
  <c r="BW27" i="4"/>
  <c r="BS27" i="4"/>
  <c r="BR27" i="4"/>
  <c r="BM27" i="4"/>
  <c r="BL27" i="4"/>
  <c r="BK27" i="4"/>
  <c r="BJ27" i="4"/>
  <c r="M27" i="3"/>
  <c r="DI27" i="1"/>
  <c r="DD27" i="1"/>
  <c r="DC27" i="1"/>
  <c r="CX27" i="1"/>
  <c r="CL27" i="1"/>
  <c r="CK27" i="1"/>
  <c r="DH27" i="1"/>
  <c r="DF27" i="1"/>
  <c r="DE27" i="1"/>
  <c r="BZ27" i="1"/>
  <c r="DA27" i="1"/>
  <c r="CZ27" i="1"/>
  <c r="CY27" i="1"/>
  <c r="BU27" i="1"/>
  <c r="CV27" i="1"/>
  <c r="CU27" i="1"/>
  <c r="CT27" i="1"/>
  <c r="CS27" i="1"/>
  <c r="CO27" i="1"/>
  <c r="CN27" i="1"/>
  <c r="CM27" i="1"/>
  <c r="BH27" i="1"/>
  <c r="BG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CG25" i="4"/>
  <c r="BZ25" i="4"/>
  <c r="BU25" i="4"/>
  <c r="BT25" i="4"/>
  <c r="BN25" i="4"/>
  <c r="CH25" i="4"/>
  <c r="CE25" i="4"/>
  <c r="CD25" i="4"/>
  <c r="CC25" i="4"/>
  <c r="CB25" i="4"/>
  <c r="BY25" i="4"/>
  <c r="BX25" i="4"/>
  <c r="BW25" i="4"/>
  <c r="BV25" i="4"/>
  <c r="BS25" i="4"/>
  <c r="BR25" i="4"/>
  <c r="BQ25" i="4"/>
  <c r="BM25" i="4"/>
  <c r="BL25" i="4"/>
  <c r="BK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23" i="3"/>
  <c r="DA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H22" i="1"/>
  <c r="DA22" i="1"/>
  <c r="CV22" i="1"/>
  <c r="CU22" i="1"/>
  <c r="CO22" i="1"/>
  <c r="DF22" i="1"/>
  <c r="DE22" i="1"/>
  <c r="BZ22" i="1"/>
  <c r="CZ22" i="1"/>
  <c r="CY22" i="1"/>
  <c r="CT22" i="1"/>
  <c r="BP22" i="1"/>
  <c r="CN22" i="1"/>
  <c r="CM22" i="1"/>
  <c r="BH22" i="1"/>
  <c r="DI22" i="1"/>
  <c r="DD22" i="1"/>
  <c r="DC22" i="1"/>
  <c r="CX22" i="1"/>
  <c r="AS22" i="1"/>
  <c r="AN22" i="1"/>
  <c r="CL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E20" i="5"/>
  <c r="D20" i="5"/>
  <c r="G20" i="5"/>
  <c r="AM20" i="4" s="1"/>
  <c r="CE20" i="4"/>
  <c r="CD20" i="4"/>
  <c r="BY20" i="4"/>
  <c r="BX20" i="4"/>
  <c r="BS20" i="4"/>
  <c r="BR20" i="4"/>
  <c r="BM20" i="4"/>
  <c r="BL20" i="4"/>
  <c r="CH20" i="4"/>
  <c r="CG20" i="4"/>
  <c r="CC20" i="4"/>
  <c r="CB20" i="4"/>
  <c r="CA20" i="4"/>
  <c r="BZ20" i="4"/>
  <c r="BW20" i="4"/>
  <c r="BV20" i="4"/>
  <c r="BU20" i="4"/>
  <c r="BN20" i="4"/>
  <c r="BK20" i="4"/>
  <c r="BJ20" i="4"/>
  <c r="BI20" i="4"/>
  <c r="M20" i="3"/>
  <c r="DH20" i="1"/>
  <c r="DA20" i="1"/>
  <c r="CV20" i="1"/>
  <c r="CU20" i="1"/>
  <c r="CO20" i="1"/>
  <c r="DI20" i="1"/>
  <c r="DF20" i="1"/>
  <c r="DE20" i="1"/>
  <c r="DD20" i="1"/>
  <c r="BZ20" i="1"/>
  <c r="CZ20" i="1"/>
  <c r="CY20" i="1"/>
  <c r="CX20" i="1"/>
  <c r="CT20" i="1"/>
  <c r="BP20" i="1"/>
  <c r="CN20" i="1"/>
  <c r="CM20" i="1"/>
  <c r="CL20" i="1"/>
  <c r="BH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CD19" i="4"/>
  <c r="BY19" i="4"/>
  <c r="BX19" i="4"/>
  <c r="BS19" i="4"/>
  <c r="BR19" i="4"/>
  <c r="BM19" i="4"/>
  <c r="BL19" i="4"/>
  <c r="CH19" i="4"/>
  <c r="CG19" i="4"/>
  <c r="CC19" i="4"/>
  <c r="CB19" i="4"/>
  <c r="CA19" i="4"/>
  <c r="BZ19" i="4"/>
  <c r="BV19" i="4"/>
  <c r="BW19" i="4"/>
  <c r="BU19" i="4"/>
  <c r="BT19" i="4"/>
  <c r="BN19" i="4"/>
  <c r="BK19" i="4"/>
  <c r="BJ19" i="4"/>
  <c r="BI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CH18" i="4"/>
  <c r="CC18" i="4"/>
  <c r="CB18" i="4"/>
  <c r="BW18" i="4"/>
  <c r="BK18" i="4"/>
  <c r="BJ18" i="4"/>
  <c r="CG18" i="4"/>
  <c r="CE18" i="4"/>
  <c r="CA18" i="4"/>
  <c r="BZ18" i="4"/>
  <c r="BY18" i="4"/>
  <c r="BV18" i="4"/>
  <c r="BU18" i="4"/>
  <c r="BT18" i="4"/>
  <c r="BS18" i="4"/>
  <c r="BN18" i="4"/>
  <c r="BM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G17" i="4"/>
  <c r="BZ17" i="4"/>
  <c r="BU17" i="4"/>
  <c r="BT17" i="4"/>
  <c r="BN17" i="4"/>
  <c r="CH17" i="4"/>
  <c r="CE17" i="4"/>
  <c r="CD17" i="4"/>
  <c r="CC17" i="4"/>
  <c r="CB17" i="4"/>
  <c r="BY17" i="4"/>
  <c r="BX17" i="4"/>
  <c r="BW17" i="4"/>
  <c r="BS17" i="4"/>
  <c r="BR17" i="4"/>
  <c r="BQ17" i="4"/>
  <c r="BM17" i="4"/>
  <c r="BL17" i="4"/>
  <c r="BK17" i="4"/>
  <c r="BJ17" i="4"/>
  <c r="D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CM17" i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BE15" i="5"/>
  <c r="BB15" i="5"/>
  <c r="AW15" i="5"/>
  <c r="AT15" i="5"/>
  <c r="AO15" i="5"/>
  <c r="AL15" i="5"/>
  <c r="AG15" i="5"/>
  <c r="H15" i="5"/>
  <c r="Q15" i="5"/>
  <c r="E15" i="5"/>
  <c r="D15" i="5"/>
  <c r="G15" i="5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M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N15" i="1"/>
  <c r="M15" i="1" s="1"/>
  <c r="E15" i="1"/>
  <c r="D15" i="1" s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N13" i="5"/>
  <c r="D13" i="5"/>
  <c r="G13" i="5"/>
  <c r="BN13" i="1" s="1"/>
  <c r="E13" i="5"/>
  <c r="BC13" i="1" s="1"/>
  <c r="CH13" i="4"/>
  <c r="CG13" i="4"/>
  <c r="CB13" i="4"/>
  <c r="BU13" i="4"/>
  <c r="BJ13" i="4"/>
  <c r="CE13" i="4"/>
  <c r="CD13" i="4"/>
  <c r="BZ13" i="4"/>
  <c r="BY13" i="4"/>
  <c r="BX13" i="4"/>
  <c r="BV13" i="4"/>
  <c r="BT13" i="4"/>
  <c r="BS13" i="4"/>
  <c r="BR13" i="4"/>
  <c r="BP13" i="4"/>
  <c r="BN13" i="4"/>
  <c r="BM13" i="4"/>
  <c r="BL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G11" i="5"/>
  <c r="N11" i="5"/>
  <c r="D11" i="5"/>
  <c r="CD11" i="4"/>
  <c r="CC11" i="4"/>
  <c r="BX11" i="4"/>
  <c r="BW11" i="4"/>
  <c r="BR11" i="4"/>
  <c r="BL11" i="4"/>
  <c r="BK11" i="4"/>
  <c r="CH11" i="4"/>
  <c r="CG11" i="4"/>
  <c r="CE11" i="4"/>
  <c r="CB11" i="4"/>
  <c r="BZ11" i="4"/>
  <c r="BV11" i="4"/>
  <c r="BU11" i="4"/>
  <c r="BT11" i="4"/>
  <c r="BN11" i="4"/>
  <c r="BM11" i="4"/>
  <c r="BJ11" i="4"/>
  <c r="M11" i="3"/>
  <c r="DH11" i="1"/>
  <c r="DA11" i="1"/>
  <c r="CV11" i="1"/>
  <c r="CU11" i="1"/>
  <c r="CO11" i="1"/>
  <c r="DF11" i="1"/>
  <c r="DF7" i="1" s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G10" i="4"/>
  <c r="BZ10" i="4"/>
  <c r="BU10" i="4"/>
  <c r="BT10" i="4"/>
  <c r="BN10" i="4"/>
  <c r="CH10" i="4"/>
  <c r="AB10" i="4"/>
  <c r="CE10" i="4"/>
  <c r="CD10" i="4"/>
  <c r="CC10" i="4"/>
  <c r="BY10" i="4"/>
  <c r="BX10" i="4"/>
  <c r="BW10" i="4"/>
  <c r="BS10" i="4"/>
  <c r="BR10" i="4"/>
  <c r="BQ10" i="4"/>
  <c r="BM10" i="4"/>
  <c r="BL10" i="4"/>
  <c r="BK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N9" i="5"/>
  <c r="G9" i="5"/>
  <c r="D9" i="5"/>
  <c r="AL9" i="1" s="1"/>
  <c r="CG9" i="4"/>
  <c r="BU9" i="4"/>
  <c r="CH9" i="4"/>
  <c r="CE9" i="4"/>
  <c r="CD9" i="4"/>
  <c r="CC9" i="4"/>
  <c r="CB9" i="4"/>
  <c r="BZ9" i="4"/>
  <c r="BY9" i="4"/>
  <c r="BX9" i="4"/>
  <c r="BV9" i="4"/>
  <c r="BT9" i="4"/>
  <c r="BS9" i="4"/>
  <c r="BR9" i="4"/>
  <c r="BN9" i="4"/>
  <c r="BM9" i="4"/>
  <c r="BL9" i="4"/>
  <c r="BK9" i="4"/>
  <c r="BJ9" i="4"/>
  <c r="DH9" i="1"/>
  <c r="DE9" i="1"/>
  <c r="CY9" i="1"/>
  <c r="CV9" i="1"/>
  <c r="CS9" i="1"/>
  <c r="CM9" i="1"/>
  <c r="DI9" i="1"/>
  <c r="DF9" i="1"/>
  <c r="DD9" i="1"/>
  <c r="BZ9" i="1"/>
  <c r="DA9" i="1"/>
  <c r="CZ9" i="1"/>
  <c r="CX9" i="1"/>
  <c r="CU9" i="1"/>
  <c r="CT9" i="1"/>
  <c r="BP9" i="1"/>
  <c r="CO9" i="1"/>
  <c r="CO7" i="1" s="1"/>
  <c r="CN9" i="1"/>
  <c r="CL9" i="1"/>
  <c r="BH9" i="1"/>
  <c r="AX9" i="1"/>
  <c r="AS9" i="1"/>
  <c r="AN9" i="1"/>
  <c r="AF9" i="1"/>
  <c r="AE9" i="1" s="1"/>
  <c r="N9" i="1"/>
  <c r="BE8" i="5"/>
  <c r="BE7" i="5" s="1"/>
  <c r="BB8" i="5"/>
  <c r="BB7" i="5" s="1"/>
  <c r="AW8" i="5"/>
  <c r="AW7" i="5" s="1"/>
  <c r="AT8" i="5"/>
  <c r="AT7" i="5" s="1"/>
  <c r="AO8" i="5"/>
  <c r="AO7" i="5" s="1"/>
  <c r="AL8" i="5"/>
  <c r="AG8" i="5"/>
  <c r="AG7" i="5" s="1"/>
  <c r="E8" i="5"/>
  <c r="H8" i="5"/>
  <c r="G8" i="5"/>
  <c r="N8" i="5"/>
  <c r="D8" i="5"/>
  <c r="K8" i="4" s="1"/>
  <c r="BZ8" i="4"/>
  <c r="BZ7" i="4" s="1"/>
  <c r="BT8" i="4"/>
  <c r="BN8" i="4"/>
  <c r="CH8" i="4"/>
  <c r="CG8" i="4"/>
  <c r="CG7" i="4" s="1"/>
  <c r="CE8" i="4"/>
  <c r="CE7" i="4" s="1"/>
  <c r="CD8" i="4"/>
  <c r="CC8" i="4"/>
  <c r="CB8" i="4"/>
  <c r="BY8" i="4"/>
  <c r="BX8" i="4"/>
  <c r="BW8" i="4"/>
  <c r="BV8" i="4"/>
  <c r="BU8" i="4"/>
  <c r="BU7" i="4" s="1"/>
  <c r="BS8" i="4"/>
  <c r="BM8" i="4"/>
  <c r="BM7" i="4" s="1"/>
  <c r="BL8" i="4"/>
  <c r="BK8" i="4"/>
  <c r="BJ8" i="4"/>
  <c r="M8" i="3"/>
  <c r="DI8" i="1"/>
  <c r="DI7" i="1" s="1"/>
  <c r="DH8" i="1"/>
  <c r="DH7" i="1" s="1"/>
  <c r="DC8" i="1"/>
  <c r="CV8" i="1"/>
  <c r="CK8" i="1"/>
  <c r="DF8" i="1"/>
  <c r="DE8" i="1"/>
  <c r="DE7" i="1" s="1"/>
  <c r="DA8" i="1"/>
  <c r="DA7" i="1" s="1"/>
  <c r="CZ8" i="1"/>
  <c r="CZ7" i="1" s="1"/>
  <c r="CY8" i="1"/>
  <c r="CY7" i="1" s="1"/>
  <c r="BU8" i="1"/>
  <c r="CU8" i="1"/>
  <c r="CU7" i="1" s="1"/>
  <c r="CT8" i="1"/>
  <c r="CT7" i="1" s="1"/>
  <c r="CS8" i="1"/>
  <c r="CO8" i="1"/>
  <c r="CN8" i="1"/>
  <c r="CM8" i="1"/>
  <c r="AX8" i="1"/>
  <c r="AS8" i="1"/>
  <c r="AS7" i="1" s="1"/>
  <c r="AN8" i="1"/>
  <c r="AF8" i="1"/>
  <c r="AE8" i="1" s="1"/>
  <c r="N8" i="1"/>
  <c r="E8" i="1"/>
  <c r="BN7" i="4" l="1"/>
  <c r="CQ16" i="1"/>
  <c r="CH16" i="1"/>
  <c r="DJ16" i="1" s="1"/>
  <c r="CW16" i="1"/>
  <c r="CM7" i="1"/>
  <c r="CN7" i="1"/>
  <c r="BD25" i="4"/>
  <c r="AF7" i="2"/>
  <c r="D7" i="6"/>
  <c r="I25" i="5"/>
  <c r="K31" i="4"/>
  <c r="J58" i="3"/>
  <c r="J23" i="2"/>
  <c r="S23" i="2"/>
  <c r="S58" i="3"/>
  <c r="BP58" i="4"/>
  <c r="BI58" i="4"/>
  <c r="CA58" i="4"/>
  <c r="BJ58" i="4"/>
  <c r="BQ58" i="4"/>
  <c r="BW58" i="4"/>
  <c r="D58" i="3"/>
  <c r="M58" i="3"/>
  <c r="CI23" i="2"/>
  <c r="CJ23" i="2"/>
  <c r="D23" i="2"/>
  <c r="CW23" i="2"/>
  <c r="M23" i="2"/>
  <c r="AM23" i="2"/>
  <c r="BF23" i="2" s="1"/>
  <c r="DB23" i="2"/>
  <c r="BP23" i="2"/>
  <c r="S22" i="2"/>
  <c r="S57" i="3"/>
  <c r="AB57" i="3" s="1"/>
  <c r="J22" i="2"/>
  <c r="BI57" i="4"/>
  <c r="CA57" i="4"/>
  <c r="BJ57" i="4"/>
  <c r="BQ57" i="4"/>
  <c r="BW57" i="4"/>
  <c r="BT57" i="4"/>
  <c r="M57" i="3"/>
  <c r="D57" i="3"/>
  <c r="CI22" i="2"/>
  <c r="CJ22" i="2"/>
  <c r="CW22" i="2"/>
  <c r="M22" i="2"/>
  <c r="AM22" i="2"/>
  <c r="BF22" i="2" s="1"/>
  <c r="BO22" i="2"/>
  <c r="CR22" i="2"/>
  <c r="D22" i="2"/>
  <c r="DB22" i="2"/>
  <c r="CU22" i="2"/>
  <c r="J21" i="2"/>
  <c r="S56" i="3"/>
  <c r="AB56" i="3" s="1"/>
  <c r="S21" i="2"/>
  <c r="BQ56" i="4"/>
  <c r="BI56" i="4"/>
  <c r="CA56" i="4"/>
  <c r="BJ56" i="4"/>
  <c r="BW56" i="4"/>
  <c r="BR56" i="4"/>
  <c r="BT56" i="4"/>
  <c r="D56" i="3"/>
  <c r="M56" i="3"/>
  <c r="CJ21" i="2"/>
  <c r="D21" i="2"/>
  <c r="CW21" i="2"/>
  <c r="CI21" i="2"/>
  <c r="M21" i="2"/>
  <c r="AM21" i="2"/>
  <c r="BF21" i="2" s="1"/>
  <c r="DB21" i="2"/>
  <c r="BP21" i="2"/>
  <c r="J55" i="3"/>
  <c r="S55" i="3"/>
  <c r="S20" i="2"/>
  <c r="AB20" i="2" s="1"/>
  <c r="BQ55" i="4"/>
  <c r="BI55" i="4"/>
  <c r="CA55" i="4"/>
  <c r="BJ55" i="4"/>
  <c r="BW55" i="4"/>
  <c r="BR55" i="4"/>
  <c r="BT55" i="4"/>
  <c r="D55" i="3"/>
  <c r="M55" i="3"/>
  <c r="M20" i="2"/>
  <c r="AM20" i="2"/>
  <c r="BF20" i="2" s="1"/>
  <c r="CW20" i="2"/>
  <c r="D20" i="2"/>
  <c r="CJ20" i="2"/>
  <c r="BO20" i="2"/>
  <c r="CR20" i="2"/>
  <c r="DB20" i="2"/>
  <c r="CS20" i="2"/>
  <c r="CS7" i="2" s="1"/>
  <c r="BG20" i="2"/>
  <c r="CI20" i="2" s="1"/>
  <c r="CU20" i="2"/>
  <c r="S54" i="3"/>
  <c r="S19" i="2"/>
  <c r="AB19" i="2" s="1"/>
  <c r="J54" i="3"/>
  <c r="BI54" i="4"/>
  <c r="CA54" i="4"/>
  <c r="BJ54" i="4"/>
  <c r="BQ54" i="4"/>
  <c r="BW54" i="4"/>
  <c r="D54" i="3"/>
  <c r="M54" i="3"/>
  <c r="D19" i="2"/>
  <c r="CJ19" i="2"/>
  <c r="BG19" i="2"/>
  <c r="CI19" i="2" s="1"/>
  <c r="BO19" i="2"/>
  <c r="CR19" i="2"/>
  <c r="DB19" i="2"/>
  <c r="M19" i="2"/>
  <c r="AM19" i="2"/>
  <c r="BF19" i="2" s="1"/>
  <c r="CW19" i="2"/>
  <c r="CK19" i="2"/>
  <c r="CX19" i="2"/>
  <c r="CU19" i="2"/>
  <c r="S18" i="2"/>
  <c r="S53" i="3"/>
  <c r="AB18" i="2"/>
  <c r="J53" i="3"/>
  <c r="BI53" i="4"/>
  <c r="BJ53" i="4"/>
  <c r="BQ53" i="4"/>
  <c r="BW53" i="4"/>
  <c r="D53" i="3"/>
  <c r="D18" i="2"/>
  <c r="CJ18" i="2"/>
  <c r="M18" i="2"/>
  <c r="AM18" i="2"/>
  <c r="BF18" i="2" s="1"/>
  <c r="CW18" i="2"/>
  <c r="BG18" i="2"/>
  <c r="CI18" i="2" s="1"/>
  <c r="BZ18" i="2"/>
  <c r="DB18" i="2" s="1"/>
  <c r="BP18" i="2"/>
  <c r="S17" i="2"/>
  <c r="S52" i="3"/>
  <c r="AB52" i="3" s="1"/>
  <c r="J17" i="2"/>
  <c r="BQ52" i="4"/>
  <c r="BI52" i="4"/>
  <c r="CA52" i="4"/>
  <c r="BJ52" i="4"/>
  <c r="BW52" i="4"/>
  <c r="BR52" i="4"/>
  <c r="M52" i="3"/>
  <c r="CW17" i="2"/>
  <c r="CI17" i="2"/>
  <c r="CJ17" i="2"/>
  <c r="M17" i="2"/>
  <c r="AM17" i="2"/>
  <c r="BF17" i="2" s="1"/>
  <c r="DB17" i="2"/>
  <c r="D17" i="2"/>
  <c r="BP17" i="2"/>
  <c r="J51" i="3"/>
  <c r="J16" i="2"/>
  <c r="S51" i="3"/>
  <c r="S16" i="2"/>
  <c r="BI51" i="4"/>
  <c r="CH51" i="4"/>
  <c r="CA51" i="4"/>
  <c r="BJ51" i="4"/>
  <c r="BW51" i="4"/>
  <c r="M51" i="3"/>
  <c r="M16" i="2"/>
  <c r="AM16" i="2"/>
  <c r="BF16" i="2" s="1"/>
  <c r="CW16" i="2"/>
  <c r="CJ16" i="2"/>
  <c r="BG16" i="2"/>
  <c r="CI16" i="2" s="1"/>
  <c r="DB16" i="2"/>
  <c r="CK16" i="2"/>
  <c r="CK7" i="2" s="1"/>
  <c r="CX16" i="2"/>
  <c r="CX7" i="2" s="1"/>
  <c r="BP16" i="2"/>
  <c r="S50" i="3"/>
  <c r="S15" i="2"/>
  <c r="J50" i="3"/>
  <c r="AB50" i="3" s="1"/>
  <c r="J15" i="2"/>
  <c r="BI50" i="4"/>
  <c r="CA50" i="4"/>
  <c r="BJ50" i="4"/>
  <c r="BW50" i="4"/>
  <c r="BR50" i="4"/>
  <c r="M50" i="3"/>
  <c r="CI15" i="2"/>
  <c r="CJ15" i="2"/>
  <c r="CW15" i="2"/>
  <c r="M15" i="2"/>
  <c r="AM15" i="2"/>
  <c r="BF15" i="2" s="1"/>
  <c r="BO15" i="2"/>
  <c r="CR15" i="2"/>
  <c r="D15" i="2"/>
  <c r="DB15" i="2"/>
  <c r="CU15" i="2"/>
  <c r="J49" i="3"/>
  <c r="J14" i="2"/>
  <c r="S49" i="3"/>
  <c r="S14" i="2"/>
  <c r="BP49" i="4"/>
  <c r="BI49" i="4"/>
  <c r="CH49" i="4"/>
  <c r="CA49" i="4"/>
  <c r="BJ49" i="4"/>
  <c r="BQ49" i="4"/>
  <c r="BW49" i="4"/>
  <c r="BT49" i="4"/>
  <c r="M49" i="3"/>
  <c r="CI14" i="2"/>
  <c r="CJ14" i="2"/>
  <c r="CW14" i="2"/>
  <c r="M14" i="2"/>
  <c r="AM14" i="2"/>
  <c r="BF14" i="2" s="1"/>
  <c r="BO14" i="2"/>
  <c r="CR14" i="2"/>
  <c r="D14" i="2"/>
  <c r="DB14" i="2"/>
  <c r="CU14" i="2"/>
  <c r="J48" i="3"/>
  <c r="J13" i="2"/>
  <c r="S13" i="2"/>
  <c r="S48" i="3"/>
  <c r="BI48" i="4"/>
  <c r="CA48" i="4"/>
  <c r="BJ48" i="4"/>
  <c r="BW48" i="4"/>
  <c r="BR48" i="4"/>
  <c r="D48" i="3"/>
  <c r="M48" i="3"/>
  <c r="CI13" i="2"/>
  <c r="CJ13" i="2"/>
  <c r="CW13" i="2"/>
  <c r="M13" i="2"/>
  <c r="AM13" i="2"/>
  <c r="BF13" i="2" s="1"/>
  <c r="BO13" i="2"/>
  <c r="CR13" i="2"/>
  <c r="D13" i="2"/>
  <c r="DB13" i="2"/>
  <c r="CU13" i="2"/>
  <c r="J12" i="2"/>
  <c r="S47" i="3"/>
  <c r="AB47" i="3" s="1"/>
  <c r="S12" i="2"/>
  <c r="BI47" i="4"/>
  <c r="CH47" i="4"/>
  <c r="CA47" i="4"/>
  <c r="BJ47" i="4"/>
  <c r="BW47" i="4"/>
  <c r="D47" i="3"/>
  <c r="CW12" i="2"/>
  <c r="M12" i="2"/>
  <c r="AM12" i="2"/>
  <c r="BF12" i="2" s="1"/>
  <c r="CJ12" i="2"/>
  <c r="BG12" i="2"/>
  <c r="CI12" i="2" s="1"/>
  <c r="BZ12" i="2"/>
  <c r="DB12" i="2" s="1"/>
  <c r="BP12" i="2"/>
  <c r="BP7" i="2" s="1"/>
  <c r="J11" i="2"/>
  <c r="J46" i="3"/>
  <c r="S46" i="3"/>
  <c r="S11" i="2"/>
  <c r="BP46" i="4"/>
  <c r="BI46" i="4"/>
  <c r="CA46" i="4"/>
  <c r="BJ46" i="4"/>
  <c r="BQ46" i="4"/>
  <c r="BW46" i="4"/>
  <c r="BT46" i="4"/>
  <c r="M46" i="3"/>
  <c r="DB11" i="2"/>
  <c r="AM11" i="2"/>
  <c r="BF11" i="2" s="1"/>
  <c r="D11" i="2"/>
  <c r="BO11" i="2"/>
  <c r="CR11" i="2"/>
  <c r="M11" i="2"/>
  <c r="CW11" i="2"/>
  <c r="BH11" i="2"/>
  <c r="BH7" i="2" s="1"/>
  <c r="CU11" i="2"/>
  <c r="S45" i="3"/>
  <c r="S10" i="2"/>
  <c r="J45" i="3"/>
  <c r="J10" i="2"/>
  <c r="BI45" i="4"/>
  <c r="CH45" i="4"/>
  <c r="CA45" i="4"/>
  <c r="BJ45" i="4"/>
  <c r="BQ45" i="4"/>
  <c r="BW45" i="4"/>
  <c r="BT45" i="4"/>
  <c r="D45" i="3"/>
  <c r="M45" i="3"/>
  <c r="CI10" i="2"/>
  <c r="CJ10" i="2"/>
  <c r="AM10" i="2"/>
  <c r="BF10" i="2" s="1"/>
  <c r="BO10" i="2"/>
  <c r="CR10" i="2"/>
  <c r="CW10" i="2"/>
  <c r="M10" i="2"/>
  <c r="D10" i="2"/>
  <c r="DB10" i="2"/>
  <c r="CU10" i="2"/>
  <c r="S44" i="3"/>
  <c r="S9" i="2"/>
  <c r="J44" i="3"/>
  <c r="J9" i="2"/>
  <c r="BI44" i="4"/>
  <c r="BP44" i="4"/>
  <c r="CH44" i="4"/>
  <c r="CH7" i="4" s="1"/>
  <c r="CA44" i="4"/>
  <c r="BJ44" i="4"/>
  <c r="BQ44" i="4"/>
  <c r="BW44" i="4"/>
  <c r="BT44" i="4"/>
  <c r="M44" i="3"/>
  <c r="CW9" i="2"/>
  <c r="CJ9" i="2"/>
  <c r="BG9" i="2"/>
  <c r="CI9" i="2" s="1"/>
  <c r="D9" i="2"/>
  <c r="AM9" i="2"/>
  <c r="BF9" i="2" s="1"/>
  <c r="CR9" i="2"/>
  <c r="BZ9" i="2"/>
  <c r="CM9" i="2"/>
  <c r="CM7" i="2" s="1"/>
  <c r="CT9" i="2"/>
  <c r="CT7" i="2" s="1"/>
  <c r="CZ9" i="2"/>
  <c r="CZ7" i="2" s="1"/>
  <c r="S8" i="2"/>
  <c r="S43" i="3"/>
  <c r="J8" i="2"/>
  <c r="BI43" i="4"/>
  <c r="CA43" i="4"/>
  <c r="BJ43" i="4"/>
  <c r="BW43" i="4"/>
  <c r="BR43" i="4"/>
  <c r="D43" i="3"/>
  <c r="M43" i="3"/>
  <c r="CI8" i="2"/>
  <c r="CJ8" i="2"/>
  <c r="CW8" i="2"/>
  <c r="M8" i="2"/>
  <c r="AM8" i="2"/>
  <c r="BO8" i="2"/>
  <c r="CR8" i="2"/>
  <c r="D8" i="2"/>
  <c r="DB8" i="2"/>
  <c r="CU8" i="2"/>
  <c r="I42" i="5"/>
  <c r="BD42" i="4"/>
  <c r="CF42" i="4" s="1"/>
  <c r="CE42" i="1"/>
  <c r="AL42" i="1"/>
  <c r="F42" i="5"/>
  <c r="K42" i="4"/>
  <c r="BO42" i="4" s="1"/>
  <c r="BC42" i="1"/>
  <c r="BN42" i="1"/>
  <c r="BI42" i="4"/>
  <c r="BQ42" i="4"/>
  <c r="BJ42" i="4"/>
  <c r="D42" i="3"/>
  <c r="M42" i="3"/>
  <c r="CR42" i="1"/>
  <c r="D42" i="1"/>
  <c r="BU42" i="1"/>
  <c r="CW42" i="1" s="1"/>
  <c r="CS42" i="1"/>
  <c r="AF42" i="1"/>
  <c r="AE42" i="1" s="1"/>
  <c r="AX42" i="1"/>
  <c r="AM42" i="1" s="1"/>
  <c r="N42" i="1"/>
  <c r="M42" i="1" s="1"/>
  <c r="BH42" i="1"/>
  <c r="BZ42" i="1"/>
  <c r="AL41" i="1"/>
  <c r="CP41" i="1" s="1"/>
  <c r="F41" i="5"/>
  <c r="K41" i="4"/>
  <c r="BO41" i="4" s="1"/>
  <c r="AB41" i="4"/>
  <c r="BC41" i="1"/>
  <c r="H41" i="5"/>
  <c r="N41" i="5"/>
  <c r="BI41" i="4"/>
  <c r="BJ41" i="4"/>
  <c r="D41" i="3"/>
  <c r="CR41" i="1"/>
  <c r="D41" i="1"/>
  <c r="BU41" i="1"/>
  <c r="CW41" i="1" s="1"/>
  <c r="CS41" i="1"/>
  <c r="AF41" i="1"/>
  <c r="AE41" i="1" s="1"/>
  <c r="AX41" i="1"/>
  <c r="AM41" i="1" s="1"/>
  <c r="N41" i="1"/>
  <c r="M41" i="1" s="1"/>
  <c r="BH41" i="1"/>
  <c r="BZ41" i="1"/>
  <c r="BD40" i="4"/>
  <c r="CE40" i="1"/>
  <c r="DG40" i="1" s="1"/>
  <c r="F40" i="5"/>
  <c r="AL40" i="1"/>
  <c r="K40" i="4"/>
  <c r="I40" i="5"/>
  <c r="AM40" i="4"/>
  <c r="BN40" i="1"/>
  <c r="AB40" i="4"/>
  <c r="BV40" i="4"/>
  <c r="BQ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DB40" i="1" s="1"/>
  <c r="I39" i="5"/>
  <c r="BD39" i="4"/>
  <c r="CE39" i="1"/>
  <c r="K39" i="4"/>
  <c r="AL39" i="1"/>
  <c r="E39" i="5"/>
  <c r="F39" i="5" s="1"/>
  <c r="BN39" i="1"/>
  <c r="AM39" i="4"/>
  <c r="BV39" i="4"/>
  <c r="BQ39" i="4"/>
  <c r="BP39" i="4"/>
  <c r="BR39" i="4"/>
  <c r="CA39" i="4"/>
  <c r="D39" i="3"/>
  <c r="CR39" i="1"/>
  <c r="D39" i="1"/>
  <c r="BU39" i="1"/>
  <c r="CW39" i="1" s="1"/>
  <c r="CS39" i="1"/>
  <c r="AF39" i="1"/>
  <c r="AE39" i="1" s="1"/>
  <c r="AX39" i="1"/>
  <c r="AM39" i="1" s="1"/>
  <c r="N39" i="1"/>
  <c r="M39" i="1" s="1"/>
  <c r="BH39" i="1"/>
  <c r="BZ39" i="1"/>
  <c r="BD38" i="4"/>
  <c r="CE38" i="1"/>
  <c r="K38" i="4"/>
  <c r="AL38" i="1"/>
  <c r="E38" i="5"/>
  <c r="F38" i="5" s="1"/>
  <c r="G38" i="5"/>
  <c r="BI38" i="4"/>
  <c r="BV38" i="4"/>
  <c r="BJ38" i="4"/>
  <c r="CA38" i="4"/>
  <c r="D38" i="3"/>
  <c r="CR38" i="1"/>
  <c r="D38" i="1"/>
  <c r="BU38" i="1"/>
  <c r="CW38" i="1" s="1"/>
  <c r="CS38" i="1"/>
  <c r="AF38" i="1"/>
  <c r="AE38" i="1" s="1"/>
  <c r="AX38" i="1"/>
  <c r="AM38" i="1" s="1"/>
  <c r="N38" i="1"/>
  <c r="M38" i="1" s="1"/>
  <c r="BH38" i="1"/>
  <c r="BZ38" i="1"/>
  <c r="I37" i="5"/>
  <c r="BD37" i="4"/>
  <c r="CE37" i="1"/>
  <c r="AB37" i="4"/>
  <c r="CF37" i="4" s="1"/>
  <c r="BC37" i="1"/>
  <c r="AL37" i="1"/>
  <c r="F37" i="5"/>
  <c r="K37" i="4"/>
  <c r="BO37" i="4" s="1"/>
  <c r="AL37" i="5"/>
  <c r="AL7" i="5" s="1"/>
  <c r="BN37" i="1"/>
  <c r="BV37" i="4"/>
  <c r="BI37" i="4"/>
  <c r="BJ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K36" i="4"/>
  <c r="AL36" i="1"/>
  <c r="I36" i="5"/>
  <c r="BN36" i="1"/>
  <c r="AM36" i="4"/>
  <c r="CE36" i="1"/>
  <c r="E36" i="5"/>
  <c r="BI36" i="4"/>
  <c r="BV36" i="4"/>
  <c r="BJ36" i="4"/>
  <c r="CA36" i="4"/>
  <c r="D36" i="3"/>
  <c r="D36" i="1"/>
  <c r="BU36" i="1"/>
  <c r="CW36" i="1" s="1"/>
  <c r="CS36" i="1"/>
  <c r="AF36" i="1"/>
  <c r="AE36" i="1" s="1"/>
  <c r="AX36" i="1"/>
  <c r="N36" i="1"/>
  <c r="M36" i="1" s="1"/>
  <c r="AN36" i="1"/>
  <c r="BH36" i="1"/>
  <c r="BZ36" i="1"/>
  <c r="BD35" i="4"/>
  <c r="CE35" i="1"/>
  <c r="DG35" i="1" s="1"/>
  <c r="AL35" i="1"/>
  <c r="K35" i="4"/>
  <c r="F35" i="5"/>
  <c r="AB35" i="4"/>
  <c r="G35" i="5"/>
  <c r="BQ35" i="4"/>
  <c r="CA35" i="4"/>
  <c r="BP35" i="4"/>
  <c r="BV35" i="4"/>
  <c r="D35" i="3"/>
  <c r="CR35" i="1"/>
  <c r="D35" i="1"/>
  <c r="BU35" i="1"/>
  <c r="CW35" i="1" s="1"/>
  <c r="CS35" i="1"/>
  <c r="AF35" i="1"/>
  <c r="AE35" i="1" s="1"/>
  <c r="AX35" i="1"/>
  <c r="AM35" i="1" s="1"/>
  <c r="BH35" i="1"/>
  <c r="BZ35" i="1"/>
  <c r="F34" i="5"/>
  <c r="K34" i="4"/>
  <c r="AL34" i="1"/>
  <c r="BD34" i="4"/>
  <c r="CF34" i="4" s="1"/>
  <c r="CE34" i="1"/>
  <c r="BC34" i="1"/>
  <c r="G34" i="5"/>
  <c r="BI34" i="4"/>
  <c r="BJ34" i="4"/>
  <c r="CB34" i="4"/>
  <c r="M34" i="3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CE33" i="1"/>
  <c r="DG33" i="1" s="1"/>
  <c r="BD33" i="4"/>
  <c r="K33" i="4"/>
  <c r="F33" i="5"/>
  <c r="AL33" i="1"/>
  <c r="G33" i="5"/>
  <c r="AB33" i="4"/>
  <c r="BQ33" i="4"/>
  <c r="BI33" i="4"/>
  <c r="BJ33" i="4"/>
  <c r="CA33" i="4"/>
  <c r="M33" i="3"/>
  <c r="D33" i="3"/>
  <c r="CR33" i="1"/>
  <c r="D33" i="1"/>
  <c r="BU33" i="1"/>
  <c r="CW33" i="1" s="1"/>
  <c r="CS33" i="1"/>
  <c r="AF33" i="1"/>
  <c r="AE33" i="1" s="1"/>
  <c r="AX33" i="1"/>
  <c r="AM33" i="1" s="1"/>
  <c r="BH33" i="1"/>
  <c r="BZ33" i="1"/>
  <c r="BD32" i="4"/>
  <c r="I32" i="5"/>
  <c r="AB32" i="4"/>
  <c r="BC32" i="1"/>
  <c r="DG32" i="1" s="1"/>
  <c r="N32" i="5"/>
  <c r="BN32" i="1"/>
  <c r="D32" i="5"/>
  <c r="AM32" i="4"/>
  <c r="CA32" i="4"/>
  <c r="BI32" i="4"/>
  <c r="BJ32" i="4"/>
  <c r="CB32" i="4"/>
  <c r="D32" i="3"/>
  <c r="CR32" i="1"/>
  <c r="D32" i="1"/>
  <c r="BU32" i="1"/>
  <c r="CW32" i="1" s="1"/>
  <c r="CS32" i="1"/>
  <c r="AF32" i="1"/>
  <c r="AE32" i="1" s="1"/>
  <c r="AX32" i="1"/>
  <c r="AM32" i="1" s="1"/>
  <c r="BH32" i="1"/>
  <c r="BZ32" i="1"/>
  <c r="BC31" i="1"/>
  <c r="BD31" i="4"/>
  <c r="CF31" i="4" s="1"/>
  <c r="CE31" i="1"/>
  <c r="CP31" i="1"/>
  <c r="I31" i="5"/>
  <c r="AM31" i="4"/>
  <c r="BO31" i="4" s="1"/>
  <c r="F31" i="5"/>
  <c r="BI31" i="4"/>
  <c r="D31" i="3"/>
  <c r="M31" i="3"/>
  <c r="M31" i="1"/>
  <c r="CR31" i="1"/>
  <c r="BH31" i="1"/>
  <c r="D31" i="1"/>
  <c r="BU31" i="1"/>
  <c r="CW31" i="1" s="1"/>
  <c r="CS31" i="1"/>
  <c r="AF31" i="1"/>
  <c r="AE31" i="1" s="1"/>
  <c r="AX31" i="1"/>
  <c r="AM31" i="1" s="1"/>
  <c r="BZ31" i="1"/>
  <c r="I30" i="5"/>
  <c r="AM30" i="4"/>
  <c r="BN30" i="1"/>
  <c r="BD30" i="4"/>
  <c r="CE30" i="1"/>
  <c r="DG30" i="1" s="1"/>
  <c r="AL30" i="1"/>
  <c r="K30" i="4"/>
  <c r="F30" i="5"/>
  <c r="AB30" i="4"/>
  <c r="BV30" i="4"/>
  <c r="BP30" i="4"/>
  <c r="BQ30" i="4"/>
  <c r="CA30" i="4"/>
  <c r="M30" i="1"/>
  <c r="D30" i="1"/>
  <c r="CR30" i="1"/>
  <c r="AM30" i="1"/>
  <c r="BU30" i="1"/>
  <c r="CW30" i="1" s="1"/>
  <c r="CS30" i="1"/>
  <c r="AF30" i="1"/>
  <c r="AE30" i="1" s="1"/>
  <c r="BH30" i="1"/>
  <c r="BZ30" i="1"/>
  <c r="DB30" i="1" s="1"/>
  <c r="BD29" i="4"/>
  <c r="DG29" i="1"/>
  <c r="K29" i="4"/>
  <c r="F29" i="5"/>
  <c r="AL29" i="1"/>
  <c r="N29" i="5"/>
  <c r="AB29" i="4"/>
  <c r="G29" i="5"/>
  <c r="BQ29" i="4"/>
  <c r="BP29" i="4"/>
  <c r="BR29" i="4"/>
  <c r="CA29" i="4"/>
  <c r="BV29" i="4"/>
  <c r="D29" i="3"/>
  <c r="CR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CE28" i="1"/>
  <c r="BD28" i="4"/>
  <c r="CF28" i="4" s="1"/>
  <c r="AL28" i="1"/>
  <c r="K28" i="4"/>
  <c r="F28" i="5"/>
  <c r="G28" i="5"/>
  <c r="BC28" i="1"/>
  <c r="BV28" i="4"/>
  <c r="BP28" i="4"/>
  <c r="CB28" i="4"/>
  <c r="BQ28" i="4"/>
  <c r="BW28" i="4"/>
  <c r="D28" i="3"/>
  <c r="M28" i="1"/>
  <c r="CR28" i="1"/>
  <c r="D28" i="1"/>
  <c r="BU28" i="1"/>
  <c r="CW28" i="1" s="1"/>
  <c r="CS28" i="1"/>
  <c r="AF28" i="1"/>
  <c r="AE28" i="1" s="1"/>
  <c r="AX28" i="1"/>
  <c r="AM28" i="1" s="1"/>
  <c r="BH28" i="1"/>
  <c r="BZ28" i="1"/>
  <c r="I27" i="5"/>
  <c r="BN27" i="1"/>
  <c r="AL27" i="1"/>
  <c r="K27" i="4"/>
  <c r="CE27" i="1"/>
  <c r="BD27" i="4"/>
  <c r="E27" i="5"/>
  <c r="F27" i="5" s="1"/>
  <c r="AM27" i="4"/>
  <c r="BV27" i="4"/>
  <c r="BQ27" i="4"/>
  <c r="CA27" i="4"/>
  <c r="BP27" i="4"/>
  <c r="D27" i="3"/>
  <c r="CW27" i="1"/>
  <c r="CJ27" i="1"/>
  <c r="AM27" i="1"/>
  <c r="BF27" i="1" s="1"/>
  <c r="D27" i="1"/>
  <c r="DB27" i="1"/>
  <c r="CI27" i="1"/>
  <c r="BP27" i="1"/>
  <c r="CE26" i="1"/>
  <c r="BD26" i="4"/>
  <c r="CF26" i="4" s="1"/>
  <c r="AL26" i="1"/>
  <c r="F26" i="5"/>
  <c r="K26" i="4"/>
  <c r="BC26" i="1"/>
  <c r="G26" i="5"/>
  <c r="BH26" i="4"/>
  <c r="BI26" i="4"/>
  <c r="M26" i="3"/>
  <c r="D26" i="3"/>
  <c r="CW26" i="1"/>
  <c r="D26" i="1"/>
  <c r="AM26" i="1"/>
  <c r="BF26" i="1" s="1"/>
  <c r="CR26" i="1"/>
  <c r="CK26" i="1"/>
  <c r="DC26" i="1"/>
  <c r="BH26" i="1"/>
  <c r="BZ26" i="1"/>
  <c r="DB26" i="1" s="1"/>
  <c r="CX26" i="1"/>
  <c r="CS26" i="1"/>
  <c r="AM25" i="4"/>
  <c r="E25" i="5"/>
  <c r="D25" i="5"/>
  <c r="D7" i="5" s="1"/>
  <c r="BN25" i="1"/>
  <c r="BI25" i="4"/>
  <c r="BJ25" i="4"/>
  <c r="D25" i="3"/>
  <c r="M25" i="3"/>
  <c r="CR25" i="1"/>
  <c r="AM25" i="1"/>
  <c r="D25" i="1"/>
  <c r="BU25" i="1"/>
  <c r="CW25" i="1" s="1"/>
  <c r="CS25" i="1"/>
  <c r="AF25" i="1"/>
  <c r="AE25" i="1" s="1"/>
  <c r="AE7" i="1" s="1"/>
  <c r="AX25" i="1"/>
  <c r="N25" i="1"/>
  <c r="M25" i="1" s="1"/>
  <c r="BH25" i="1"/>
  <c r="BZ25" i="1"/>
  <c r="CE24" i="1"/>
  <c r="BD24" i="4"/>
  <c r="CF24" i="4" s="1"/>
  <c r="K24" i="4"/>
  <c r="AL24" i="1"/>
  <c r="F24" i="5"/>
  <c r="BC24" i="1"/>
  <c r="G24" i="5"/>
  <c r="BH24" i="4"/>
  <c r="BI24" i="4"/>
  <c r="M24" i="3"/>
  <c r="D24" i="3"/>
  <c r="CW24" i="1"/>
  <c r="AM24" i="1"/>
  <c r="BF24" i="1" s="1"/>
  <c r="D24" i="1"/>
  <c r="CR24" i="1"/>
  <c r="CK24" i="1"/>
  <c r="DC24" i="1"/>
  <c r="BH24" i="1"/>
  <c r="BZ24" i="1"/>
  <c r="DB24" i="1" s="1"/>
  <c r="CX24" i="1"/>
  <c r="CS24" i="1"/>
  <c r="BC23" i="1"/>
  <c r="CE23" i="1"/>
  <c r="BD23" i="4"/>
  <c r="CF23" i="4" s="1"/>
  <c r="F23" i="5"/>
  <c r="AL23" i="1"/>
  <c r="K23" i="4"/>
  <c r="G23" i="5"/>
  <c r="BH23" i="4"/>
  <c r="BI23" i="4"/>
  <c r="M23" i="3"/>
  <c r="AM23" i="1"/>
  <c r="BF23" i="1" s="1"/>
  <c r="D23" i="1"/>
  <c r="CR23" i="1"/>
  <c r="CK23" i="1"/>
  <c r="DC23" i="1"/>
  <c r="BZ23" i="1"/>
  <c r="DB23" i="1" s="1"/>
  <c r="BU23" i="1"/>
  <c r="CW23" i="1" s="1"/>
  <c r="CS23" i="1"/>
  <c r="N23" i="1"/>
  <c r="M23" i="1" s="1"/>
  <c r="BH23" i="1"/>
  <c r="CE22" i="1"/>
  <c r="DG22" i="1" s="1"/>
  <c r="BD22" i="4"/>
  <c r="AL22" i="1"/>
  <c r="F22" i="5"/>
  <c r="K22" i="4"/>
  <c r="G22" i="5"/>
  <c r="AB22" i="4"/>
  <c r="BH22" i="4"/>
  <c r="BI22" i="4"/>
  <c r="D22" i="3"/>
  <c r="BG22" i="1"/>
  <c r="CI22" i="1" s="1"/>
  <c r="CJ22" i="1"/>
  <c r="CR22" i="1"/>
  <c r="D22" i="1"/>
  <c r="CK22" i="1"/>
  <c r="BU22" i="1"/>
  <c r="CW22" i="1" s="1"/>
  <c r="CS22" i="1"/>
  <c r="AX22" i="1"/>
  <c r="AM22" i="1" s="1"/>
  <c r="BF22" i="1" s="1"/>
  <c r="BC21" i="1"/>
  <c r="CE21" i="1"/>
  <c r="BD21" i="4"/>
  <c r="CF21" i="4" s="1"/>
  <c r="K21" i="4"/>
  <c r="AL21" i="1"/>
  <c r="F21" i="5"/>
  <c r="G21" i="5"/>
  <c r="BI21" i="4"/>
  <c r="M21" i="3"/>
  <c r="CW21" i="1"/>
  <c r="AM21" i="1"/>
  <c r="BF21" i="1" s="1"/>
  <c r="D21" i="1"/>
  <c r="CR21" i="1"/>
  <c r="CK21" i="1"/>
  <c r="DC21" i="1"/>
  <c r="BH21" i="1"/>
  <c r="BZ21" i="1"/>
  <c r="DB21" i="1" s="1"/>
  <c r="CX21" i="1"/>
  <c r="CS21" i="1"/>
  <c r="CV21" i="1"/>
  <c r="CV7" i="1" s="1"/>
  <c r="BN20" i="1"/>
  <c r="AB20" i="4"/>
  <c r="BC20" i="1"/>
  <c r="K20" i="4"/>
  <c r="BO20" i="4" s="1"/>
  <c r="AL20" i="1"/>
  <c r="F20" i="5"/>
  <c r="H20" i="5"/>
  <c r="I20" i="5" s="1"/>
  <c r="N20" i="5"/>
  <c r="BQ20" i="4"/>
  <c r="BP20" i="4"/>
  <c r="CI20" i="4"/>
  <c r="BH20" i="4"/>
  <c r="BT20" i="4"/>
  <c r="BT7" i="4" s="1"/>
  <c r="D20" i="3"/>
  <c r="DB20" i="1"/>
  <c r="AM20" i="1"/>
  <c r="BF20" i="1" s="1"/>
  <c r="BG20" i="1"/>
  <c r="CI20" i="1" s="1"/>
  <c r="CJ20" i="1"/>
  <c r="CR20" i="1"/>
  <c r="BU20" i="1"/>
  <c r="CW20" i="1" s="1"/>
  <c r="CS20" i="1"/>
  <c r="E20" i="1"/>
  <c r="CK20" i="1"/>
  <c r="DC20" i="1"/>
  <c r="BC19" i="1"/>
  <c r="CE19" i="1"/>
  <c r="BD19" i="4"/>
  <c r="CF19" i="4" s="1"/>
  <c r="AL19" i="1"/>
  <c r="F19" i="5"/>
  <c r="K19" i="4"/>
  <c r="G19" i="5"/>
  <c r="BQ19" i="4"/>
  <c r="BP19" i="4"/>
  <c r="CI19" i="4"/>
  <c r="BH19" i="4"/>
  <c r="D19" i="3"/>
  <c r="CW19" i="1"/>
  <c r="D19" i="1"/>
  <c r="AN19" i="1"/>
  <c r="AM19" i="1" s="1"/>
  <c r="BF19" i="1" s="1"/>
  <c r="DC19" i="1"/>
  <c r="BH19" i="1"/>
  <c r="BZ19" i="1"/>
  <c r="DB19" i="1" s="1"/>
  <c r="CX19" i="1"/>
  <c r="CS19" i="1"/>
  <c r="I18" i="5"/>
  <c r="AL18" i="1"/>
  <c r="K18" i="4"/>
  <c r="F18" i="5"/>
  <c r="BC18" i="1"/>
  <c r="AB18" i="4"/>
  <c r="BD18" i="4"/>
  <c r="CE18" i="1"/>
  <c r="BN18" i="1"/>
  <c r="AM18" i="4"/>
  <c r="N18" i="5"/>
  <c r="BI18" i="4"/>
  <c r="BP18" i="4"/>
  <c r="BQ18" i="4"/>
  <c r="BL18" i="4"/>
  <c r="BL7" i="4" s="1"/>
  <c r="BR18" i="4"/>
  <c r="BX18" i="4"/>
  <c r="BX7" i="4" s="1"/>
  <c r="CD18" i="4"/>
  <c r="CD7" i="4" s="1"/>
  <c r="M18" i="3"/>
  <c r="CW18" i="1"/>
  <c r="D18" i="1"/>
  <c r="BO18" i="1"/>
  <c r="N18" i="1"/>
  <c r="M18" i="1" s="1"/>
  <c r="AN18" i="1"/>
  <c r="AM18" i="1" s="1"/>
  <c r="BF18" i="1" s="1"/>
  <c r="BH18" i="1"/>
  <c r="BZ18" i="1"/>
  <c r="DB18" i="1" s="1"/>
  <c r="CX18" i="1"/>
  <c r="AB17" i="4"/>
  <c r="CE17" i="1"/>
  <c r="DG17" i="1" s="1"/>
  <c r="BD17" i="4"/>
  <c r="F17" i="5"/>
  <c r="K17" i="4"/>
  <c r="AL17" i="1"/>
  <c r="G17" i="5"/>
  <c r="BV17" i="4"/>
  <c r="M17" i="3"/>
  <c r="AM17" i="1"/>
  <c r="BF17" i="1" s="1"/>
  <c r="CR17" i="1"/>
  <c r="D17" i="1"/>
  <c r="DC17" i="1"/>
  <c r="BH17" i="1"/>
  <c r="BZ17" i="1"/>
  <c r="DB17" i="1" s="1"/>
  <c r="BU17" i="1"/>
  <c r="CW17" i="1" s="1"/>
  <c r="CS17" i="1"/>
  <c r="N17" i="1"/>
  <c r="M17" i="1" s="1"/>
  <c r="CK17" i="1"/>
  <c r="I16" i="5"/>
  <c r="F16" i="5"/>
  <c r="N16" i="5"/>
  <c r="I15" i="5"/>
  <c r="BN15" i="1"/>
  <c r="AB15" i="4"/>
  <c r="BC15" i="1"/>
  <c r="BD15" i="4"/>
  <c r="CE15" i="1"/>
  <c r="F15" i="5"/>
  <c r="AL15" i="1"/>
  <c r="K15" i="4"/>
  <c r="AM15" i="4"/>
  <c r="N15" i="5"/>
  <c r="CA15" i="4"/>
  <c r="BI15" i="4"/>
  <c r="BQ15" i="4"/>
  <c r="BP15" i="4"/>
  <c r="BJ15" i="4"/>
  <c r="CB15" i="4"/>
  <c r="D15" i="3"/>
  <c r="AM15" i="1"/>
  <c r="BF15" i="1" s="1"/>
  <c r="CR15" i="1"/>
  <c r="CK15" i="1"/>
  <c r="DC15" i="1"/>
  <c r="BH15" i="1"/>
  <c r="CJ15" i="1" s="1"/>
  <c r="BZ15" i="1"/>
  <c r="DB15" i="1" s="1"/>
  <c r="BU15" i="1"/>
  <c r="CW15" i="1" s="1"/>
  <c r="CS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I13" i="5"/>
  <c r="BD13" i="4"/>
  <c r="CE13" i="1"/>
  <c r="DG13" i="1" s="1"/>
  <c r="AL13" i="1"/>
  <c r="CP13" i="1" s="1"/>
  <c r="K13" i="4"/>
  <c r="F13" i="5"/>
  <c r="Q13" i="5"/>
  <c r="AB13" i="4"/>
  <c r="AM13" i="4"/>
  <c r="CA13" i="4"/>
  <c r="BI13" i="4"/>
  <c r="BK13" i="4"/>
  <c r="BK7" i="4" s="1"/>
  <c r="CC13" i="4"/>
  <c r="CC7" i="4" s="1"/>
  <c r="BQ13" i="4"/>
  <c r="BW13" i="4"/>
  <c r="D13" i="3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AM12" i="4"/>
  <c r="BN12" i="1"/>
  <c r="AL12" i="1"/>
  <c r="K12" i="4"/>
  <c r="F12" i="5"/>
  <c r="AB12" i="4"/>
  <c r="BC12" i="1"/>
  <c r="BD12" i="4"/>
  <c r="CE12" i="1"/>
  <c r="N12" i="5"/>
  <c r="N7" i="5" s="1"/>
  <c r="BQ12" i="4"/>
  <c r="CA12" i="4"/>
  <c r="BI12" i="4"/>
  <c r="BP12" i="4"/>
  <c r="BJ12" i="4"/>
  <c r="CB12" i="4"/>
  <c r="D12" i="3"/>
  <c r="M12" i="3"/>
  <c r="D12" i="1"/>
  <c r="AM12" i="1"/>
  <c r="BF12" i="1" s="1"/>
  <c r="CR12" i="1"/>
  <c r="N12" i="1"/>
  <c r="M12" i="1" s="1"/>
  <c r="CK12" i="1"/>
  <c r="DC12" i="1"/>
  <c r="BH12" i="1"/>
  <c r="BZ12" i="1"/>
  <c r="DB12" i="1" s="1"/>
  <c r="BU12" i="1"/>
  <c r="CW12" i="1" s="1"/>
  <c r="CS12" i="1"/>
  <c r="BN11" i="1"/>
  <c r="AM11" i="4"/>
  <c r="I11" i="5"/>
  <c r="BD11" i="4"/>
  <c r="CE11" i="1"/>
  <c r="F11" i="5"/>
  <c r="AL11" i="1"/>
  <c r="K11" i="4"/>
  <c r="E11" i="5"/>
  <c r="Q11" i="5"/>
  <c r="BQ11" i="4"/>
  <c r="BP11" i="4"/>
  <c r="CA11" i="4"/>
  <c r="BS11" i="4"/>
  <c r="BS7" i="4" s="1"/>
  <c r="BY11" i="4"/>
  <c r="BY7" i="4" s="1"/>
  <c r="D11" i="3"/>
  <c r="AM11" i="1"/>
  <c r="BF11" i="1" s="1"/>
  <c r="D11" i="1"/>
  <c r="CR11" i="1"/>
  <c r="CK11" i="1"/>
  <c r="DC11" i="1"/>
  <c r="BH11" i="1"/>
  <c r="BZ11" i="1"/>
  <c r="DB11" i="1" s="1"/>
  <c r="BU11" i="1"/>
  <c r="CW11" i="1" s="1"/>
  <c r="CS11" i="1"/>
  <c r="CS7" i="1" s="1"/>
  <c r="BD10" i="4"/>
  <c r="CF10" i="4" s="1"/>
  <c r="CE10" i="1"/>
  <c r="DG10" i="1" s="1"/>
  <c r="K10" i="4"/>
  <c r="AL10" i="1"/>
  <c r="F10" i="5"/>
  <c r="G10" i="5"/>
  <c r="G7" i="5" s="1"/>
  <c r="BI10" i="4"/>
  <c r="CA10" i="4"/>
  <c r="BP10" i="4"/>
  <c r="BV10" i="4"/>
  <c r="BV7" i="4" s="1"/>
  <c r="BJ10" i="4"/>
  <c r="CB10" i="4"/>
  <c r="CB7" i="4" s="1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I9" i="5"/>
  <c r="BD9" i="4"/>
  <c r="CE9" i="1"/>
  <c r="BN9" i="1"/>
  <c r="CP9" i="1" s="1"/>
  <c r="K9" i="4"/>
  <c r="E9" i="5"/>
  <c r="E7" i="5" s="1"/>
  <c r="Q9" i="5"/>
  <c r="AM9" i="4"/>
  <c r="BP9" i="4"/>
  <c r="BW9" i="4"/>
  <c r="BW7" i="4" s="1"/>
  <c r="CA9" i="4"/>
  <c r="BQ9" i="4"/>
  <c r="M9" i="3"/>
  <c r="M7" i="3" s="1"/>
  <c r="D9" i="3"/>
  <c r="DB9" i="1"/>
  <c r="AM9" i="1"/>
  <c r="BF9" i="1" s="1"/>
  <c r="M9" i="1"/>
  <c r="BG9" i="1"/>
  <c r="CI9" i="1" s="1"/>
  <c r="CJ9" i="1"/>
  <c r="CR9" i="1"/>
  <c r="BU9" i="1"/>
  <c r="CW9" i="1" s="1"/>
  <c r="E9" i="1"/>
  <c r="E7" i="1" s="1"/>
  <c r="CK9" i="1"/>
  <c r="CK7" i="1" s="1"/>
  <c r="DC9" i="1"/>
  <c r="DC7" i="1" s="1"/>
  <c r="I8" i="5"/>
  <c r="AM8" i="4"/>
  <c r="BO8" i="4" s="1"/>
  <c r="BN8" i="1"/>
  <c r="CE8" i="1"/>
  <c r="BD8" i="4"/>
  <c r="AB8" i="4"/>
  <c r="BC8" i="1"/>
  <c r="Q8" i="5"/>
  <c r="F8" i="5"/>
  <c r="AL8" i="1"/>
  <c r="BQ8" i="4"/>
  <c r="BR8" i="4"/>
  <c r="BR7" i="4" s="1"/>
  <c r="CA8" i="4"/>
  <c r="M8" i="1"/>
  <c r="D8" i="1"/>
  <c r="CW8" i="1"/>
  <c r="AM8" i="1"/>
  <c r="BH8" i="1"/>
  <c r="BZ8" i="1"/>
  <c r="CL8" i="1"/>
  <c r="CL7" i="1" s="1"/>
  <c r="DD8" i="1"/>
  <c r="DD7" i="1" s="1"/>
  <c r="BP8" i="1"/>
  <c r="BP7" i="1" s="1"/>
  <c r="CX8" i="1"/>
  <c r="M7" i="1" l="1"/>
  <c r="BJ7" i="4"/>
  <c r="DB28" i="1"/>
  <c r="CA7" i="4"/>
  <c r="D7" i="2"/>
  <c r="AF7" i="1"/>
  <c r="DB8" i="1"/>
  <c r="BZ7" i="1"/>
  <c r="CP15" i="1"/>
  <c r="DB31" i="1"/>
  <c r="DG31" i="1"/>
  <c r="AB21" i="2"/>
  <c r="H7" i="5"/>
  <c r="BO11" i="4"/>
  <c r="BO25" i="1"/>
  <c r="CP39" i="1"/>
  <c r="DG42" i="1"/>
  <c r="BF8" i="2"/>
  <c r="BF7" i="2" s="1"/>
  <c r="AM7" i="2"/>
  <c r="N7" i="1"/>
  <c r="AX7" i="1"/>
  <c r="CJ8" i="1"/>
  <c r="BH7" i="1"/>
  <c r="M7" i="2"/>
  <c r="BU7" i="1"/>
  <c r="BF8" i="1"/>
  <c r="Q7" i="5"/>
  <c r="CF29" i="4"/>
  <c r="CW7" i="2"/>
  <c r="DB9" i="2"/>
  <c r="DB7" i="2" s="1"/>
  <c r="BZ7" i="2"/>
  <c r="AB9" i="2"/>
  <c r="AB45" i="3"/>
  <c r="CW7" i="1"/>
  <c r="CX7" i="1"/>
  <c r="DG21" i="1"/>
  <c r="DB37" i="1"/>
  <c r="CU7" i="2"/>
  <c r="AB44" i="3"/>
  <c r="AN7" i="1"/>
  <c r="J7" i="2"/>
  <c r="AB43" i="3"/>
  <c r="S7" i="3"/>
  <c r="S7" i="2"/>
  <c r="J7" i="3"/>
  <c r="AB53" i="3"/>
  <c r="AB55" i="3"/>
  <c r="BO13" i="4"/>
  <c r="CF17" i="4"/>
  <c r="BO40" i="4"/>
  <c r="CF32" i="4"/>
  <c r="AB54" i="3"/>
  <c r="AB8" i="2"/>
  <c r="AB12" i="2"/>
  <c r="AB10" i="2"/>
  <c r="AB15" i="2"/>
  <c r="AB22" i="2"/>
  <c r="BO14" i="1"/>
  <c r="CQ14" i="1" s="1"/>
  <c r="BO22" i="1"/>
  <c r="CH22" i="1" s="1"/>
  <c r="DJ22" i="1" s="1"/>
  <c r="CP37" i="1"/>
  <c r="CP40" i="1"/>
  <c r="DG19" i="1"/>
  <c r="DG23" i="1"/>
  <c r="BF30" i="1"/>
  <c r="BF31" i="1"/>
  <c r="DG8" i="1"/>
  <c r="CP20" i="1"/>
  <c r="BF34" i="1"/>
  <c r="AB58" i="3"/>
  <c r="AB23" i="2"/>
  <c r="BH58" i="4"/>
  <c r="CI58" i="4"/>
  <c r="BO23" i="2"/>
  <c r="CR23" i="2"/>
  <c r="BH57" i="4"/>
  <c r="CI57" i="4"/>
  <c r="BP57" i="4"/>
  <c r="CQ22" i="2"/>
  <c r="CH22" i="2"/>
  <c r="DJ22" i="2" s="1"/>
  <c r="BH56" i="4"/>
  <c r="BP56" i="4"/>
  <c r="BO21" i="2"/>
  <c r="CR21" i="2"/>
  <c r="BH55" i="4"/>
  <c r="CI55" i="4"/>
  <c r="BP55" i="4"/>
  <c r="CQ20" i="2"/>
  <c r="CH20" i="2"/>
  <c r="DJ20" i="2" s="1"/>
  <c r="BH54" i="4"/>
  <c r="BP54" i="4"/>
  <c r="CQ19" i="2"/>
  <c r="CH19" i="2"/>
  <c r="DJ19" i="2" s="1"/>
  <c r="BH53" i="4"/>
  <c r="CI53" i="4"/>
  <c r="BP53" i="4"/>
  <c r="BO18" i="2"/>
  <c r="CR18" i="2"/>
  <c r="AB17" i="2"/>
  <c r="BH52" i="4"/>
  <c r="BP52" i="4"/>
  <c r="BO17" i="2"/>
  <c r="CR17" i="2"/>
  <c r="AB16" i="2"/>
  <c r="AB51" i="3"/>
  <c r="BH51" i="4"/>
  <c r="CI51" i="4"/>
  <c r="BQ51" i="4"/>
  <c r="BP51" i="4"/>
  <c r="D51" i="3"/>
  <c r="BO16" i="2"/>
  <c r="CR16" i="2"/>
  <c r="BQ50" i="4"/>
  <c r="BP50" i="4"/>
  <c r="BH50" i="4"/>
  <c r="CI50" i="4"/>
  <c r="CQ15" i="2"/>
  <c r="CH15" i="2"/>
  <c r="DJ15" i="2" s="1"/>
  <c r="AB14" i="2"/>
  <c r="AB49" i="3"/>
  <c r="BH49" i="4"/>
  <c r="CI49" i="4"/>
  <c r="D49" i="3"/>
  <c r="CQ14" i="2"/>
  <c r="CH14" i="2"/>
  <c r="DJ14" i="2" s="1"/>
  <c r="AB13" i="2"/>
  <c r="AB48" i="3"/>
  <c r="BH48" i="4"/>
  <c r="BQ48" i="4"/>
  <c r="BP48" i="4"/>
  <c r="CQ13" i="2"/>
  <c r="CH13" i="2"/>
  <c r="DJ13" i="2" s="1"/>
  <c r="BQ47" i="4"/>
  <c r="BP47" i="4"/>
  <c r="CI47" i="4"/>
  <c r="BH47" i="4"/>
  <c r="BO12" i="2"/>
  <c r="CR12" i="2"/>
  <c r="CR7" i="2" s="1"/>
  <c r="AB46" i="3"/>
  <c r="AB11" i="2"/>
  <c r="BH46" i="4"/>
  <c r="CI46" i="4"/>
  <c r="D46" i="3"/>
  <c r="CQ11" i="2"/>
  <c r="CJ11" i="2"/>
  <c r="CJ7" i="2" s="1"/>
  <c r="BG11" i="2"/>
  <c r="CI11" i="2" s="1"/>
  <c r="CI7" i="2" s="1"/>
  <c r="BH45" i="4"/>
  <c r="BP45" i="4"/>
  <c r="CQ10" i="2"/>
  <c r="CH10" i="2"/>
  <c r="DJ10" i="2" s="1"/>
  <c r="CI44" i="4"/>
  <c r="BH44" i="4"/>
  <c r="D44" i="3"/>
  <c r="BO9" i="2"/>
  <c r="BO7" i="2" s="1"/>
  <c r="BH43" i="4"/>
  <c r="CI43" i="4"/>
  <c r="BQ43" i="4"/>
  <c r="BP43" i="4"/>
  <c r="CQ8" i="2"/>
  <c r="CH8" i="2"/>
  <c r="CP42" i="1"/>
  <c r="BH42" i="4"/>
  <c r="CA42" i="4"/>
  <c r="BP42" i="4"/>
  <c r="BO42" i="1"/>
  <c r="BG42" i="1"/>
  <c r="CI42" i="1" s="1"/>
  <c r="CJ42" i="1"/>
  <c r="DB42" i="1"/>
  <c r="BF42" i="1"/>
  <c r="CE41" i="1"/>
  <c r="DG41" i="1" s="1"/>
  <c r="BD41" i="4"/>
  <c r="CF41" i="4" s="1"/>
  <c r="I41" i="5"/>
  <c r="CA41" i="4"/>
  <c r="BP41" i="4"/>
  <c r="CI41" i="4"/>
  <c r="BH41" i="4"/>
  <c r="BO41" i="1"/>
  <c r="CH41" i="1" s="1"/>
  <c r="BF41" i="1"/>
  <c r="BG41" i="1"/>
  <c r="CI41" i="1" s="1"/>
  <c r="CJ41" i="1"/>
  <c r="DB41" i="1"/>
  <c r="CF40" i="4"/>
  <c r="CA40" i="4"/>
  <c r="BP40" i="4"/>
  <c r="BI40" i="4"/>
  <c r="BF40" i="1"/>
  <c r="BG40" i="1"/>
  <c r="CI40" i="1" s="1"/>
  <c r="CJ40" i="1"/>
  <c r="BO40" i="1"/>
  <c r="BC39" i="1"/>
  <c r="DG39" i="1" s="1"/>
  <c r="AB39" i="4"/>
  <c r="CF39" i="4" s="1"/>
  <c r="BO39" i="4"/>
  <c r="BI39" i="4"/>
  <c r="BO39" i="1"/>
  <c r="CQ39" i="1" s="1"/>
  <c r="BF39" i="1"/>
  <c r="BG39" i="1"/>
  <c r="CI39" i="1" s="1"/>
  <c r="CJ39" i="1"/>
  <c r="DB39" i="1"/>
  <c r="AB38" i="4"/>
  <c r="CF38" i="4" s="1"/>
  <c r="BC38" i="1"/>
  <c r="DG38" i="1" s="1"/>
  <c r="I38" i="5"/>
  <c r="AM38" i="4"/>
  <c r="BO38" i="4" s="1"/>
  <c r="BN38" i="1"/>
  <c r="CP38" i="1" s="1"/>
  <c r="BQ38" i="4"/>
  <c r="BP38" i="4"/>
  <c r="CI38" i="4"/>
  <c r="BH38" i="4"/>
  <c r="BO38" i="1"/>
  <c r="CQ38" i="1" s="1"/>
  <c r="BF38" i="1"/>
  <c r="DB38" i="1"/>
  <c r="BG38" i="1"/>
  <c r="CI38" i="1" s="1"/>
  <c r="CJ38" i="1"/>
  <c r="DG37" i="1"/>
  <c r="CA37" i="4"/>
  <c r="BP37" i="4"/>
  <c r="CI37" i="4"/>
  <c r="BH37" i="4"/>
  <c r="BF37" i="1"/>
  <c r="BG37" i="1"/>
  <c r="CI37" i="1" s="1"/>
  <c r="CJ37" i="1"/>
  <c r="BO37" i="1"/>
  <c r="BO36" i="4"/>
  <c r="CP36" i="1"/>
  <c r="AB36" i="4"/>
  <c r="CF36" i="4" s="1"/>
  <c r="BC36" i="1"/>
  <c r="DG36" i="1" s="1"/>
  <c r="F36" i="5"/>
  <c r="BH36" i="4"/>
  <c r="BQ36" i="4"/>
  <c r="BP36" i="4"/>
  <c r="BO36" i="1"/>
  <c r="AM36" i="1"/>
  <c r="BF36" i="1" s="1"/>
  <c r="BG36" i="1"/>
  <c r="CI36" i="1" s="1"/>
  <c r="CJ36" i="1"/>
  <c r="CR36" i="1"/>
  <c r="DB36" i="1"/>
  <c r="CF35" i="4"/>
  <c r="I35" i="5"/>
  <c r="AM35" i="4"/>
  <c r="BO35" i="4" s="1"/>
  <c r="BN35" i="1"/>
  <c r="CP35" i="1" s="1"/>
  <c r="BI35" i="4"/>
  <c r="BO35" i="1"/>
  <c r="BF35" i="1"/>
  <c r="CQ35" i="1"/>
  <c r="DB35" i="1"/>
  <c r="BG35" i="1"/>
  <c r="CI35" i="1" s="1"/>
  <c r="CJ35" i="1"/>
  <c r="AM34" i="4"/>
  <c r="BO34" i="4" s="1"/>
  <c r="BN34" i="1"/>
  <c r="CP34" i="1" s="1"/>
  <c r="I34" i="5"/>
  <c r="DG34" i="1"/>
  <c r="BQ34" i="4"/>
  <c r="BP34" i="4"/>
  <c r="BH34" i="4"/>
  <c r="CI34" i="4"/>
  <c r="BO34" i="1"/>
  <c r="CQ34" i="1" s="1"/>
  <c r="DB34" i="1"/>
  <c r="BG34" i="1"/>
  <c r="CI34" i="1" s="1"/>
  <c r="CJ34" i="1"/>
  <c r="I33" i="5"/>
  <c r="AM33" i="4"/>
  <c r="BO33" i="4" s="1"/>
  <c r="BN33" i="1"/>
  <c r="CP33" i="1" s="1"/>
  <c r="CF33" i="4"/>
  <c r="CI33" i="4"/>
  <c r="BH33" i="4"/>
  <c r="BP33" i="4"/>
  <c r="DB33" i="1"/>
  <c r="BF33" i="1"/>
  <c r="BG33" i="1"/>
  <c r="CI33" i="1" s="1"/>
  <c r="CJ33" i="1"/>
  <c r="BO33" i="1"/>
  <c r="K32" i="4"/>
  <c r="BO32" i="4" s="1"/>
  <c r="F32" i="5"/>
  <c r="AL32" i="1"/>
  <c r="CP32" i="1" s="1"/>
  <c r="BQ32" i="4"/>
  <c r="BP32" i="4"/>
  <c r="BH32" i="4"/>
  <c r="CI32" i="4"/>
  <c r="DB32" i="1"/>
  <c r="BF32" i="1"/>
  <c r="BG32" i="1"/>
  <c r="CI32" i="1" s="1"/>
  <c r="CJ32" i="1"/>
  <c r="BO32" i="1"/>
  <c r="BP31" i="4"/>
  <c r="BQ31" i="4"/>
  <c r="CI31" i="4"/>
  <c r="BH31" i="4"/>
  <c r="BG31" i="1"/>
  <c r="CI31" i="1" s="1"/>
  <c r="CJ31" i="1"/>
  <c r="BO31" i="1"/>
  <c r="BO30" i="4"/>
  <c r="CP30" i="1"/>
  <c r="CF30" i="4"/>
  <c r="BI30" i="4"/>
  <c r="D30" i="3"/>
  <c r="BG30" i="1"/>
  <c r="CI30" i="1" s="1"/>
  <c r="CJ30" i="1"/>
  <c r="BO30" i="1"/>
  <c r="I29" i="5"/>
  <c r="AM29" i="4"/>
  <c r="BN29" i="1"/>
  <c r="CP29" i="1" s="1"/>
  <c r="BO29" i="4"/>
  <c r="BI29" i="4"/>
  <c r="BO29" i="1"/>
  <c r="BF29" i="1"/>
  <c r="CQ29" i="1"/>
  <c r="DB29" i="1"/>
  <c r="BG29" i="1"/>
  <c r="CI29" i="1" s="1"/>
  <c r="CJ29" i="1"/>
  <c r="BN28" i="1"/>
  <c r="CP28" i="1" s="1"/>
  <c r="I28" i="5"/>
  <c r="AM28" i="4"/>
  <c r="BO28" i="4" s="1"/>
  <c r="DG28" i="1"/>
  <c r="BI28" i="4"/>
  <c r="BF28" i="1"/>
  <c r="BG28" i="1"/>
  <c r="CI28" i="1" s="1"/>
  <c r="CJ28" i="1"/>
  <c r="BO28" i="1"/>
  <c r="CP27" i="1"/>
  <c r="AB27" i="4"/>
  <c r="CF27" i="4" s="1"/>
  <c r="BC27" i="1"/>
  <c r="DG27" i="1" s="1"/>
  <c r="BO27" i="4"/>
  <c r="BI27" i="4"/>
  <c r="CR27" i="1"/>
  <c r="BO27" i="1"/>
  <c r="DG26" i="1"/>
  <c r="I26" i="5"/>
  <c r="AM26" i="4"/>
  <c r="BO26" i="4" s="1"/>
  <c r="BN26" i="1"/>
  <c r="CP26" i="1" s="1"/>
  <c r="BQ26" i="4"/>
  <c r="BO26" i="1"/>
  <c r="CJ26" i="1"/>
  <c r="BG26" i="1"/>
  <c r="CI26" i="1" s="1"/>
  <c r="F25" i="5"/>
  <c r="AL25" i="1"/>
  <c r="CP25" i="1" s="1"/>
  <c r="K25" i="4"/>
  <c r="BO25" i="4" s="1"/>
  <c r="AB25" i="4"/>
  <c r="CF25" i="4" s="1"/>
  <c r="BC25" i="1"/>
  <c r="DG25" i="1" s="1"/>
  <c r="CA25" i="4"/>
  <c r="BP25" i="4"/>
  <c r="BH25" i="4"/>
  <c r="BF25" i="1"/>
  <c r="CQ25" i="1"/>
  <c r="BG25" i="1"/>
  <c r="CI25" i="1" s="1"/>
  <c r="CJ25" i="1"/>
  <c r="DB25" i="1"/>
  <c r="DG24" i="1"/>
  <c r="I24" i="5"/>
  <c r="AM24" i="4"/>
  <c r="BO24" i="4" s="1"/>
  <c r="BN24" i="1"/>
  <c r="CP24" i="1" s="1"/>
  <c r="BQ24" i="4"/>
  <c r="CJ24" i="1"/>
  <c r="BG24" i="1"/>
  <c r="CI24" i="1" s="1"/>
  <c r="BO24" i="1"/>
  <c r="I23" i="5"/>
  <c r="AM23" i="4"/>
  <c r="BN23" i="1"/>
  <c r="CP23" i="1" s="1"/>
  <c r="BO23" i="4"/>
  <c r="BQ23" i="4"/>
  <c r="BO23" i="1"/>
  <c r="CJ23" i="1"/>
  <c r="BG23" i="1"/>
  <c r="CI23" i="1" s="1"/>
  <c r="CF22" i="4"/>
  <c r="I22" i="5"/>
  <c r="BN22" i="1"/>
  <c r="CP22" i="1" s="1"/>
  <c r="AM22" i="4"/>
  <c r="BO22" i="4" s="1"/>
  <c r="BQ22" i="4"/>
  <c r="DB22" i="1"/>
  <c r="I21" i="5"/>
  <c r="AM21" i="4"/>
  <c r="BO21" i="4" s="1"/>
  <c r="BN21" i="1"/>
  <c r="CP21" i="1" s="1"/>
  <c r="BH21" i="4"/>
  <c r="BQ21" i="4"/>
  <c r="BP21" i="4"/>
  <c r="BG21" i="1"/>
  <c r="CI21" i="1" s="1"/>
  <c r="CJ21" i="1"/>
  <c r="BO21" i="1"/>
  <c r="CE20" i="1"/>
  <c r="DG20" i="1" s="1"/>
  <c r="BD20" i="4"/>
  <c r="CF20" i="4" s="1"/>
  <c r="D20" i="1"/>
  <c r="BO20" i="1"/>
  <c r="BN19" i="1"/>
  <c r="CP19" i="1" s="1"/>
  <c r="I19" i="5"/>
  <c r="AM19" i="4"/>
  <c r="BO19" i="4"/>
  <c r="CR19" i="1"/>
  <c r="BG19" i="1"/>
  <c r="CI19" i="1" s="1"/>
  <c r="CJ19" i="1"/>
  <c r="BO19" i="1"/>
  <c r="BO18" i="4"/>
  <c r="DG18" i="1"/>
  <c r="CP18" i="1"/>
  <c r="CF18" i="4"/>
  <c r="CI18" i="4"/>
  <c r="BH18" i="4"/>
  <c r="CR18" i="1"/>
  <c r="CQ18" i="1"/>
  <c r="BG18" i="1"/>
  <c r="CI18" i="1" s="1"/>
  <c r="CJ18" i="1"/>
  <c r="BN17" i="1"/>
  <c r="CP17" i="1" s="1"/>
  <c r="I17" i="5"/>
  <c r="AM17" i="4"/>
  <c r="CA17" i="4"/>
  <c r="BP17" i="4"/>
  <c r="BI17" i="4"/>
  <c r="BG17" i="1"/>
  <c r="CI17" i="1" s="1"/>
  <c r="CJ17" i="1"/>
  <c r="BO17" i="1"/>
  <c r="DG15" i="1"/>
  <c r="CF15" i="4"/>
  <c r="BO15" i="4"/>
  <c r="CI15" i="4"/>
  <c r="BH15" i="4"/>
  <c r="BO15" i="1"/>
  <c r="BG15" i="1"/>
  <c r="CI15" i="1" s="1"/>
  <c r="CF14" i="4"/>
  <c r="I14" i="5"/>
  <c r="BN14" i="1"/>
  <c r="CP14" i="1" s="1"/>
  <c r="AM14" i="4"/>
  <c r="BO14" i="4" s="1"/>
  <c r="BQ14" i="4"/>
  <c r="BQ7" i="4" s="1"/>
  <c r="CR14" i="1"/>
  <c r="BG14" i="1"/>
  <c r="CI14" i="1" s="1"/>
  <c r="CJ14" i="1"/>
  <c r="CF13" i="4"/>
  <c r="BH13" i="4"/>
  <c r="CI13" i="4"/>
  <c r="CR13" i="1"/>
  <c r="BO13" i="1"/>
  <c r="BG13" i="1"/>
  <c r="CI13" i="1" s="1"/>
  <c r="CJ13" i="1"/>
  <c r="CF12" i="4"/>
  <c r="CP12" i="1"/>
  <c r="BO12" i="4"/>
  <c r="DG12" i="1"/>
  <c r="CI12" i="4"/>
  <c r="BH12" i="4"/>
  <c r="BG12" i="1"/>
  <c r="CI12" i="1" s="1"/>
  <c r="CJ12" i="1"/>
  <c r="BO12" i="1"/>
  <c r="CP11" i="1"/>
  <c r="AB11" i="4"/>
  <c r="CF11" i="4" s="1"/>
  <c r="BC11" i="1"/>
  <c r="DG11" i="1" s="1"/>
  <c r="BI11" i="4"/>
  <c r="BO11" i="1"/>
  <c r="CQ11" i="1"/>
  <c r="BG11" i="1"/>
  <c r="CI11" i="1" s="1"/>
  <c r="CJ11" i="1"/>
  <c r="I10" i="5"/>
  <c r="I7" i="5" s="1"/>
  <c r="AM10" i="4"/>
  <c r="BO10" i="4" s="1"/>
  <c r="BN10" i="1"/>
  <c r="CP10" i="1" s="1"/>
  <c r="CI10" i="4"/>
  <c r="BH10" i="4"/>
  <c r="BG10" i="1"/>
  <c r="CI10" i="1" s="1"/>
  <c r="CJ10" i="1"/>
  <c r="CR10" i="1"/>
  <c r="CQ10" i="1"/>
  <c r="BC9" i="1"/>
  <c r="DG9" i="1" s="1"/>
  <c r="AB9" i="4"/>
  <c r="CF9" i="4" s="1"/>
  <c r="F9" i="5"/>
  <c r="F7" i="5" s="1"/>
  <c r="BO9" i="4"/>
  <c r="BI9" i="4"/>
  <c r="BO9" i="1"/>
  <c r="D9" i="1"/>
  <c r="D7" i="1" s="1"/>
  <c r="CP8" i="1"/>
  <c r="CF8" i="4"/>
  <c r="BI8" i="4"/>
  <c r="BP8" i="4"/>
  <c r="D8" i="3"/>
  <c r="D7" i="3" s="1"/>
  <c r="BG8" i="1"/>
  <c r="BO8" i="1"/>
  <c r="CR8" i="1"/>
  <c r="AM7" i="4" l="1"/>
  <c r="CH42" i="1"/>
  <c r="DJ42" i="1" s="1"/>
  <c r="DB7" i="1"/>
  <c r="BO7" i="1"/>
  <c r="AM7" i="1"/>
  <c r="CR7" i="1"/>
  <c r="CQ41" i="1"/>
  <c r="BG7" i="2"/>
  <c r="CI8" i="1"/>
  <c r="CI7" i="1" s="1"/>
  <c r="BG7" i="1"/>
  <c r="BF7" i="1"/>
  <c r="BP7" i="4"/>
  <c r="BI7" i="4"/>
  <c r="CQ36" i="1"/>
  <c r="DJ8" i="2"/>
  <c r="AL7" i="1"/>
  <c r="DJ41" i="1"/>
  <c r="BO17" i="4"/>
  <c r="BO7" i="4" s="1"/>
  <c r="CJ7" i="1"/>
  <c r="AB7" i="2"/>
  <c r="AB7" i="3"/>
  <c r="DG7" i="1"/>
  <c r="BN7" i="1"/>
  <c r="BD7" i="4"/>
  <c r="K7" i="4"/>
  <c r="BC7" i="1"/>
  <c r="CF7" i="4"/>
  <c r="AB7" i="4"/>
  <c r="CP7" i="1"/>
  <c r="CE7" i="1"/>
  <c r="CQ42" i="1"/>
  <c r="CH39" i="1"/>
  <c r="DJ39" i="1" s="1"/>
  <c r="CQ22" i="1"/>
  <c r="CH36" i="1"/>
  <c r="DJ36" i="1" s="1"/>
  <c r="CQ23" i="2"/>
  <c r="CQ7" i="2" s="1"/>
  <c r="CH23" i="2"/>
  <c r="DJ23" i="2" s="1"/>
  <c r="CI56" i="4"/>
  <c r="CQ21" i="2"/>
  <c r="CH21" i="2"/>
  <c r="DJ21" i="2" s="1"/>
  <c r="CI54" i="4"/>
  <c r="CQ18" i="2"/>
  <c r="CH18" i="2"/>
  <c r="DJ18" i="2" s="1"/>
  <c r="CI52" i="4"/>
  <c r="CQ17" i="2"/>
  <c r="CH17" i="2"/>
  <c r="DJ17" i="2" s="1"/>
  <c r="CQ16" i="2"/>
  <c r="CH16" i="2"/>
  <c r="DJ16" i="2" s="1"/>
  <c r="CI48" i="4"/>
  <c r="CQ12" i="2"/>
  <c r="CH12" i="2"/>
  <c r="DJ12" i="2" s="1"/>
  <c r="CH11" i="2"/>
  <c r="DJ11" i="2" s="1"/>
  <c r="CI45" i="4"/>
  <c r="CQ9" i="2"/>
  <c r="CH9" i="2"/>
  <c r="DJ9" i="2" s="1"/>
  <c r="CI42" i="4"/>
  <c r="CI40" i="4"/>
  <c r="BH40" i="4"/>
  <c r="CQ40" i="1"/>
  <c r="CH40" i="1"/>
  <c r="DJ40" i="1" s="1"/>
  <c r="CI39" i="4"/>
  <c r="BH39" i="4"/>
  <c r="CH38" i="1"/>
  <c r="DJ38" i="1" s="1"/>
  <c r="CQ37" i="1"/>
  <c r="CH37" i="1"/>
  <c r="DJ37" i="1" s="1"/>
  <c r="CI36" i="4"/>
  <c r="CI35" i="4"/>
  <c r="BH35" i="4"/>
  <c r="CH35" i="1"/>
  <c r="DJ35" i="1" s="1"/>
  <c r="CH34" i="1"/>
  <c r="DJ34" i="1" s="1"/>
  <c r="CQ33" i="1"/>
  <c r="CH33" i="1"/>
  <c r="DJ33" i="1" s="1"/>
  <c r="CQ32" i="1"/>
  <c r="CH32" i="1"/>
  <c r="DJ32" i="1" s="1"/>
  <c r="CQ31" i="1"/>
  <c r="CH31" i="1"/>
  <c r="DJ31" i="1" s="1"/>
  <c r="CI30" i="4"/>
  <c r="BH30" i="4"/>
  <c r="CQ30" i="1"/>
  <c r="CH30" i="1"/>
  <c r="DJ30" i="1" s="1"/>
  <c r="CI29" i="4"/>
  <c r="BH29" i="4"/>
  <c r="CH29" i="1"/>
  <c r="DJ29" i="1" s="1"/>
  <c r="CI28" i="4"/>
  <c r="BH28" i="4"/>
  <c r="CQ28" i="1"/>
  <c r="CH28" i="1"/>
  <c r="DJ28" i="1" s="1"/>
  <c r="CI27" i="4"/>
  <c r="BH27" i="4"/>
  <c r="CH27" i="1"/>
  <c r="DJ27" i="1" s="1"/>
  <c r="CQ27" i="1"/>
  <c r="BP26" i="4"/>
  <c r="CI26" i="4"/>
  <c r="CH26" i="1"/>
  <c r="DJ26" i="1" s="1"/>
  <c r="CQ26" i="1"/>
  <c r="CI25" i="4"/>
  <c r="CH25" i="1"/>
  <c r="DJ25" i="1" s="1"/>
  <c r="BP24" i="4"/>
  <c r="CI24" i="4"/>
  <c r="CH24" i="1"/>
  <c r="DJ24" i="1" s="1"/>
  <c r="CQ24" i="1"/>
  <c r="BP23" i="4"/>
  <c r="CI23" i="4"/>
  <c r="CH23" i="1"/>
  <c r="DJ23" i="1" s="1"/>
  <c r="CQ23" i="1"/>
  <c r="BP22" i="4"/>
  <c r="CI22" i="4"/>
  <c r="CI21" i="4"/>
  <c r="CH21" i="1"/>
  <c r="DJ21" i="1" s="1"/>
  <c r="CQ21" i="1"/>
  <c r="CQ20" i="1"/>
  <c r="CH20" i="1"/>
  <c r="DJ20" i="1" s="1"/>
  <c r="CH19" i="1"/>
  <c r="DJ19" i="1" s="1"/>
  <c r="CQ19" i="1"/>
  <c r="CH18" i="1"/>
  <c r="DJ18" i="1" s="1"/>
  <c r="BH17" i="4"/>
  <c r="CI17" i="4"/>
  <c r="CH17" i="1"/>
  <c r="DJ17" i="1" s="1"/>
  <c r="CQ17" i="1"/>
  <c r="CH15" i="1"/>
  <c r="DJ15" i="1" s="1"/>
  <c r="CQ15" i="1"/>
  <c r="BP14" i="4"/>
  <c r="CI14" i="4"/>
  <c r="CH14" i="1"/>
  <c r="DJ14" i="1" s="1"/>
  <c r="CQ13" i="1"/>
  <c r="CH13" i="1"/>
  <c r="DJ13" i="1" s="1"/>
  <c r="CH12" i="1"/>
  <c r="DJ12" i="1" s="1"/>
  <c r="CQ12" i="1"/>
  <c r="CI11" i="4"/>
  <c r="BH11" i="4"/>
  <c r="CH11" i="1"/>
  <c r="DJ11" i="1" s="1"/>
  <c r="CH10" i="1"/>
  <c r="DJ10" i="1" s="1"/>
  <c r="CI9" i="4"/>
  <c r="BH9" i="4"/>
  <c r="CQ9" i="1"/>
  <c r="CH9" i="1"/>
  <c r="DJ9" i="1" s="1"/>
  <c r="CI8" i="4"/>
  <c r="BH8" i="4"/>
  <c r="CQ8" i="1"/>
  <c r="CH8" i="1"/>
  <c r="BH7" i="4" l="1"/>
  <c r="DJ7" i="2"/>
  <c r="CI7" i="4"/>
  <c r="DJ8" i="1"/>
  <c r="DJ7" i="1" s="1"/>
  <c r="CH7" i="1"/>
  <c r="CQ7" i="1"/>
  <c r="CH7" i="2"/>
</calcChain>
</file>

<file path=xl/sharedStrings.xml><?xml version="1.0" encoding="utf-8"?>
<sst xmlns="http://schemas.openxmlformats.org/spreadsheetml/2006/main" count="3346" uniqueCount="450">
  <si>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</si>
  <si>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</si>
  <si>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</si>
  <si>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</si>
  <si>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</si>
  <si>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</si>
  <si>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</si>
  <si>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</si>
  <si>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</si>
  <si>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</si>
  <si>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</si>
  <si>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</si>
  <si>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</si>
  <si>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</si>
  <si>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</si>
  <si>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</si>
  <si>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</si>
  <si>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</si>
  <si>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</si>
  <si>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</si>
  <si>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</si>
  <si>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</si>
  <si>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</si>
  <si>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</si>
  <si>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</si>
  <si>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</si>
  <si>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</si>
  <si>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</si>
  <si>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</si>
  <si>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</si>
  <si>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</si>
  <si>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</si>
  <si>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</si>
  <si>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</si>
  <si>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</si>
  <si>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</si>
  <si>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</si>
  <si>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</si>
  <si>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</si>
  <si>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</si>
  <si>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</si>
  <si>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</si>
  <si>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</si>
  <si>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</si>
  <si>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</si>
  <si>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</si>
  <si>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</si>
  <si>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</si>
  <si>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</si>
  <si>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</si>
  <si>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</si>
  <si>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</si>
  <si>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</si>
  <si>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</si>
  <si>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</si>
  <si>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</si>
  <si>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</si>
  <si>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</si>
  <si>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</si>
  <si>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</si>
  <si>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</si>
  <si>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</si>
  <si>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</si>
  <si>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</si>
  <si>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</si>
  <si>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</si>
  <si>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</si>
  <si>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</si>
  <si>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</si>
  <si>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</si>
  <si>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</si>
  <si>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</si>
  <si>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</si>
  <si>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</si>
  <si>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</si>
  <si>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</si>
  <si>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</si>
  <si>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</si>
  <si>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</si>
  <si>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</si>
  <si>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</si>
  <si>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</si>
  <si>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</si>
  <si>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</si>
  <si>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</si>
  <si>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</si>
  <si>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</si>
  <si>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</si>
  <si>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</si>
  <si>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</si>
  <si>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</si>
  <si>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</si>
  <si>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</si>
  <si>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</si>
  <si>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</si>
  <si>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</si>
  <si>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</si>
  <si>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</si>
  <si>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</si>
  <si>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</si>
  <si>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</si>
  <si>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</si>
  <si>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</si>
  <si>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</si>
  <si>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</si>
  <si>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</si>
  <si>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</si>
  <si>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</si>
  <si>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</si>
  <si>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</si>
  <si>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</si>
  <si>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</si>
  <si>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</si>
  <si>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</si>
  <si>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</si>
  <si>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</si>
  <si>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</si>
  <si>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</si>
  <si>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</si>
  <si>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</si>
  <si>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</si>
  <si>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</si>
  <si>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</si>
  <si>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</si>
  <si>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</si>
  <si>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</si>
  <si>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</si>
  <si>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</si>
  <si>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</si>
  <si>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</si>
  <si>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</si>
  <si>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</si>
  <si>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</si>
  <si>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</si>
  <si>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</si>
  <si>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</si>
  <si>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</si>
  <si>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</si>
  <si>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</si>
  <si>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</si>
  <si>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</si>
  <si>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</si>
  <si>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</si>
  <si>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</si>
  <si>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</si>
  <si>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</si>
  <si>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</si>
  <si>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</si>
  <si>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</si>
  <si>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</si>
  <si>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</si>
  <si>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</si>
  <si>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</si>
  <si>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</si>
  <si>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</si>
  <si>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</si>
  <si>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</si>
  <si>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</si>
  <si>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</si>
  <si>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</si>
  <si>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</si>
  <si>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</si>
  <si>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</si>
  <si>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</si>
  <si>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</si>
  <si>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</si>
  <si>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</si>
  <si>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</si>
  <si>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</si>
  <si>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</si>
  <si>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</si>
  <si>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</si>
  <si>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</si>
  <si>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</si>
  <si>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</si>
  <si>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</si>
  <si>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</si>
  <si>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</si>
  <si>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</si>
  <si>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</si>
  <si>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</si>
  <si>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</si>
  <si>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</si>
  <si>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</si>
  <si>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</si>
  <si>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</si>
  <si>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</si>
  <si>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</si>
  <si>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</si>
  <si>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</si>
  <si>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</si>
  <si>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</si>
  <si>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</si>
  <si>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</si>
  <si>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合計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</si>
  <si>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</si>
  <si>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</si>
  <si>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</si>
  <si>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</si>
  <si>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</si>
  <si>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</si>
  <si>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埼玉県</t>
    <phoneticPr fontId="3"/>
  </si>
  <si>
    <t>11100</t>
    <phoneticPr fontId="3"/>
  </si>
  <si>
    <t/>
  </si>
  <si>
    <t>埼玉県</t>
    <phoneticPr fontId="3"/>
  </si>
  <si>
    <t>さいたま市</t>
    <phoneticPr fontId="3"/>
  </si>
  <si>
    <t>埼玉県</t>
    <phoneticPr fontId="3"/>
  </si>
  <si>
    <t>11100</t>
    <phoneticPr fontId="3"/>
  </si>
  <si>
    <t>さいたま市</t>
    <phoneticPr fontId="3"/>
  </si>
  <si>
    <t>埼玉県</t>
    <phoneticPr fontId="3"/>
  </si>
  <si>
    <t>11100</t>
    <phoneticPr fontId="3"/>
  </si>
  <si>
    <t>11201</t>
    <phoneticPr fontId="3"/>
  </si>
  <si>
    <t>川越市</t>
    <phoneticPr fontId="3"/>
  </si>
  <si>
    <t>11201</t>
    <phoneticPr fontId="3"/>
  </si>
  <si>
    <t>川越市</t>
    <phoneticPr fontId="3"/>
  </si>
  <si>
    <t>11203</t>
    <phoneticPr fontId="3"/>
  </si>
  <si>
    <t>川口市</t>
    <phoneticPr fontId="3"/>
  </si>
  <si>
    <t>川口市</t>
    <phoneticPr fontId="3"/>
  </si>
  <si>
    <t>11203</t>
    <phoneticPr fontId="3"/>
  </si>
  <si>
    <t>11206</t>
    <phoneticPr fontId="3"/>
  </si>
  <si>
    <t>行田市</t>
    <phoneticPr fontId="3"/>
  </si>
  <si>
    <t>11206</t>
    <phoneticPr fontId="3"/>
  </si>
  <si>
    <t>行田市</t>
    <phoneticPr fontId="3"/>
  </si>
  <si>
    <t>11210</t>
    <phoneticPr fontId="3"/>
  </si>
  <si>
    <t>加須市</t>
    <phoneticPr fontId="3"/>
  </si>
  <si>
    <t>加須市</t>
    <phoneticPr fontId="3"/>
  </si>
  <si>
    <t>11210</t>
    <phoneticPr fontId="3"/>
  </si>
  <si>
    <t>11211</t>
    <phoneticPr fontId="3"/>
  </si>
  <si>
    <t>本庄市</t>
    <phoneticPr fontId="3"/>
  </si>
  <si>
    <t>11211</t>
    <phoneticPr fontId="3"/>
  </si>
  <si>
    <t>本庄市</t>
    <phoneticPr fontId="3"/>
  </si>
  <si>
    <t>11212</t>
    <phoneticPr fontId="3"/>
  </si>
  <si>
    <t>東松山市</t>
    <phoneticPr fontId="3"/>
  </si>
  <si>
    <t>11212</t>
    <phoneticPr fontId="3"/>
  </si>
  <si>
    <t>東松山市</t>
    <phoneticPr fontId="3"/>
  </si>
  <si>
    <t>11217</t>
    <phoneticPr fontId="3"/>
  </si>
  <si>
    <t>鴻巣市</t>
    <phoneticPr fontId="3"/>
  </si>
  <si>
    <t>11217</t>
    <phoneticPr fontId="3"/>
  </si>
  <si>
    <t>鴻巣市</t>
    <phoneticPr fontId="3"/>
  </si>
  <si>
    <t>11219</t>
    <phoneticPr fontId="3"/>
  </si>
  <si>
    <t>上尾市</t>
    <phoneticPr fontId="3"/>
  </si>
  <si>
    <t>11223</t>
    <phoneticPr fontId="3"/>
  </si>
  <si>
    <t>蕨市</t>
    <phoneticPr fontId="3"/>
  </si>
  <si>
    <t>11223</t>
    <phoneticPr fontId="3"/>
  </si>
  <si>
    <t>蕨市</t>
    <phoneticPr fontId="3"/>
  </si>
  <si>
    <t>蕨市</t>
    <phoneticPr fontId="3"/>
  </si>
  <si>
    <t>11225</t>
    <phoneticPr fontId="3"/>
  </si>
  <si>
    <t>入間市</t>
    <phoneticPr fontId="3"/>
  </si>
  <si>
    <t>11225</t>
    <phoneticPr fontId="3"/>
  </si>
  <si>
    <t>入間市</t>
    <phoneticPr fontId="3"/>
  </si>
  <si>
    <t>11225</t>
    <phoneticPr fontId="3"/>
  </si>
  <si>
    <t>11227</t>
    <phoneticPr fontId="3"/>
  </si>
  <si>
    <t>朝霞市</t>
    <phoneticPr fontId="3"/>
  </si>
  <si>
    <t>朝霞市</t>
    <phoneticPr fontId="3"/>
  </si>
  <si>
    <t>11227</t>
    <phoneticPr fontId="3"/>
  </si>
  <si>
    <t>朝霞市</t>
    <phoneticPr fontId="3"/>
  </si>
  <si>
    <t>11227</t>
    <phoneticPr fontId="3"/>
  </si>
  <si>
    <t>朝霞市</t>
    <phoneticPr fontId="3"/>
  </si>
  <si>
    <t>11229</t>
    <phoneticPr fontId="3"/>
  </si>
  <si>
    <t>和光市</t>
    <phoneticPr fontId="3"/>
  </si>
  <si>
    <t>11229</t>
    <phoneticPr fontId="3"/>
  </si>
  <si>
    <t>11229</t>
    <phoneticPr fontId="3"/>
  </si>
  <si>
    <t>和光市</t>
    <phoneticPr fontId="3"/>
  </si>
  <si>
    <t>11231</t>
    <phoneticPr fontId="3"/>
  </si>
  <si>
    <t>桶川市</t>
    <phoneticPr fontId="3"/>
  </si>
  <si>
    <t>11231</t>
    <phoneticPr fontId="3"/>
  </si>
  <si>
    <t>桶川市</t>
    <phoneticPr fontId="3"/>
  </si>
  <si>
    <t>桶川市</t>
    <phoneticPr fontId="3"/>
  </si>
  <si>
    <t>11234</t>
    <phoneticPr fontId="3"/>
  </si>
  <si>
    <t>八潮市</t>
    <phoneticPr fontId="3"/>
  </si>
  <si>
    <t>11234</t>
    <phoneticPr fontId="3"/>
  </si>
  <si>
    <t>八潮市</t>
    <phoneticPr fontId="3"/>
  </si>
  <si>
    <t>11239</t>
    <phoneticPr fontId="3"/>
  </si>
  <si>
    <t>坂戸市</t>
    <phoneticPr fontId="3"/>
  </si>
  <si>
    <t>11239</t>
    <phoneticPr fontId="3"/>
  </si>
  <si>
    <t>坂戸市</t>
    <phoneticPr fontId="3"/>
  </si>
  <si>
    <t>11241</t>
    <phoneticPr fontId="3"/>
  </si>
  <si>
    <t>鶴ヶ島市</t>
    <phoneticPr fontId="3"/>
  </si>
  <si>
    <t>鶴ヶ島市</t>
    <phoneticPr fontId="3"/>
  </si>
  <si>
    <t>11241</t>
    <phoneticPr fontId="3"/>
  </si>
  <si>
    <t>11242</t>
    <phoneticPr fontId="3"/>
  </si>
  <si>
    <t>日高市</t>
    <phoneticPr fontId="3"/>
  </si>
  <si>
    <t>11242</t>
    <phoneticPr fontId="3"/>
  </si>
  <si>
    <t>日高市</t>
    <phoneticPr fontId="3"/>
  </si>
  <si>
    <t>11245</t>
    <phoneticPr fontId="3"/>
  </si>
  <si>
    <t>ふじみ野市</t>
    <phoneticPr fontId="3"/>
  </si>
  <si>
    <t>11245</t>
    <phoneticPr fontId="3"/>
  </si>
  <si>
    <t>ふじみ野市</t>
    <phoneticPr fontId="3"/>
  </si>
  <si>
    <t>11246</t>
    <phoneticPr fontId="3"/>
  </si>
  <si>
    <t>白岡市</t>
    <phoneticPr fontId="3"/>
  </si>
  <si>
    <t>埼玉県</t>
    <phoneticPr fontId="3"/>
  </si>
  <si>
    <t>11246</t>
    <phoneticPr fontId="3"/>
  </si>
  <si>
    <t>白岡市</t>
    <phoneticPr fontId="3"/>
  </si>
  <si>
    <t>11324</t>
    <phoneticPr fontId="3"/>
  </si>
  <si>
    <t>三芳町</t>
    <phoneticPr fontId="3"/>
  </si>
  <si>
    <t>三芳町</t>
    <phoneticPr fontId="3"/>
  </si>
  <si>
    <t>11324</t>
    <phoneticPr fontId="3"/>
  </si>
  <si>
    <t>三芳町</t>
    <phoneticPr fontId="3"/>
  </si>
  <si>
    <t>11326</t>
    <phoneticPr fontId="3"/>
  </si>
  <si>
    <t>毛呂山町</t>
    <phoneticPr fontId="3"/>
  </si>
  <si>
    <t>毛呂山町</t>
    <phoneticPr fontId="3"/>
  </si>
  <si>
    <t>毛呂山町</t>
    <phoneticPr fontId="3"/>
  </si>
  <si>
    <t>11326</t>
    <phoneticPr fontId="3"/>
  </si>
  <si>
    <t>11341</t>
    <phoneticPr fontId="3"/>
  </si>
  <si>
    <t>滑川町</t>
    <phoneticPr fontId="3"/>
  </si>
  <si>
    <t>滑川町</t>
    <phoneticPr fontId="3"/>
  </si>
  <si>
    <t>11341</t>
    <phoneticPr fontId="3"/>
  </si>
  <si>
    <t>11342</t>
    <phoneticPr fontId="3"/>
  </si>
  <si>
    <t>嵐山町</t>
    <phoneticPr fontId="3"/>
  </si>
  <si>
    <t>嵐山町</t>
    <phoneticPr fontId="3"/>
  </si>
  <si>
    <t>11342</t>
    <phoneticPr fontId="3"/>
  </si>
  <si>
    <t>嵐山町</t>
    <phoneticPr fontId="3"/>
  </si>
  <si>
    <t>11343</t>
    <phoneticPr fontId="3"/>
  </si>
  <si>
    <t>小川町</t>
    <phoneticPr fontId="3"/>
  </si>
  <si>
    <t>11343</t>
    <phoneticPr fontId="3"/>
  </si>
  <si>
    <t>小川町</t>
    <phoneticPr fontId="3"/>
  </si>
  <si>
    <t>埼玉県</t>
    <phoneticPr fontId="3"/>
  </si>
  <si>
    <t>11343</t>
    <phoneticPr fontId="3"/>
  </si>
  <si>
    <t>小川町</t>
    <phoneticPr fontId="3"/>
  </si>
  <si>
    <t>11346</t>
    <phoneticPr fontId="3"/>
  </si>
  <si>
    <t>川島町</t>
    <phoneticPr fontId="3"/>
  </si>
  <si>
    <t>11346</t>
    <phoneticPr fontId="3"/>
  </si>
  <si>
    <t>川島町</t>
    <phoneticPr fontId="3"/>
  </si>
  <si>
    <t>11346</t>
    <phoneticPr fontId="3"/>
  </si>
  <si>
    <t>川島町</t>
    <phoneticPr fontId="3"/>
  </si>
  <si>
    <t>11349</t>
    <phoneticPr fontId="3"/>
  </si>
  <si>
    <t>ときがわ町</t>
    <phoneticPr fontId="3"/>
  </si>
  <si>
    <t>11349</t>
    <phoneticPr fontId="3"/>
  </si>
  <si>
    <t>11349</t>
    <phoneticPr fontId="3"/>
  </si>
  <si>
    <t>ときがわ町</t>
    <phoneticPr fontId="3"/>
  </si>
  <si>
    <t>11362</t>
    <phoneticPr fontId="3"/>
  </si>
  <si>
    <t>皆野町</t>
    <phoneticPr fontId="3"/>
  </si>
  <si>
    <t>11362</t>
    <phoneticPr fontId="3"/>
  </si>
  <si>
    <t>11362</t>
    <phoneticPr fontId="3"/>
  </si>
  <si>
    <t>皆野町</t>
    <phoneticPr fontId="3"/>
  </si>
  <si>
    <t>11363</t>
    <phoneticPr fontId="3"/>
  </si>
  <si>
    <t>長瀞町</t>
    <phoneticPr fontId="3"/>
  </si>
  <si>
    <t>11363</t>
    <phoneticPr fontId="3"/>
  </si>
  <si>
    <t>長瀞町</t>
    <phoneticPr fontId="3"/>
  </si>
  <si>
    <t>11363</t>
    <phoneticPr fontId="3"/>
  </si>
  <si>
    <t>長瀞町</t>
    <phoneticPr fontId="3"/>
  </si>
  <si>
    <t>11365</t>
    <phoneticPr fontId="3"/>
  </si>
  <si>
    <t>小鹿野町</t>
    <phoneticPr fontId="3"/>
  </si>
  <si>
    <t>11365</t>
    <phoneticPr fontId="3"/>
  </si>
  <si>
    <t>11365</t>
    <phoneticPr fontId="3"/>
  </si>
  <si>
    <t>小鹿野町</t>
    <phoneticPr fontId="3"/>
  </si>
  <si>
    <t>11369</t>
    <phoneticPr fontId="3"/>
  </si>
  <si>
    <t>東秩父村</t>
    <phoneticPr fontId="3"/>
  </si>
  <si>
    <t>東秩父村</t>
    <phoneticPr fontId="3"/>
  </si>
  <si>
    <t>11369</t>
    <phoneticPr fontId="3"/>
  </si>
  <si>
    <t>東秩父村</t>
    <phoneticPr fontId="3"/>
  </si>
  <si>
    <t>11383</t>
    <phoneticPr fontId="3"/>
  </si>
  <si>
    <t>神川町</t>
    <phoneticPr fontId="3"/>
  </si>
  <si>
    <t>11383</t>
    <phoneticPr fontId="3"/>
  </si>
  <si>
    <t>神川町</t>
    <phoneticPr fontId="3"/>
  </si>
  <si>
    <t>神川町</t>
    <phoneticPr fontId="3"/>
  </si>
  <si>
    <t>11383</t>
    <phoneticPr fontId="3"/>
  </si>
  <si>
    <t>11385</t>
    <phoneticPr fontId="3"/>
  </si>
  <si>
    <t>上里町</t>
    <phoneticPr fontId="3"/>
  </si>
  <si>
    <t>11385</t>
    <phoneticPr fontId="3"/>
  </si>
  <si>
    <t>上里町</t>
    <phoneticPr fontId="3"/>
  </si>
  <si>
    <t>上里町</t>
    <phoneticPr fontId="3"/>
  </si>
  <si>
    <t>11385</t>
    <phoneticPr fontId="3"/>
  </si>
  <si>
    <t>11408</t>
    <phoneticPr fontId="3"/>
  </si>
  <si>
    <t>寄居町</t>
    <phoneticPr fontId="3"/>
  </si>
  <si>
    <t>11408</t>
    <phoneticPr fontId="3"/>
  </si>
  <si>
    <t>11408</t>
    <phoneticPr fontId="3"/>
  </si>
  <si>
    <t>寄居町</t>
    <phoneticPr fontId="3"/>
  </si>
  <si>
    <t>11464</t>
    <phoneticPr fontId="3"/>
  </si>
  <si>
    <t>杉戸町</t>
    <phoneticPr fontId="3"/>
  </si>
  <si>
    <t>埼玉県</t>
    <phoneticPr fontId="3"/>
  </si>
  <si>
    <t>11464</t>
    <phoneticPr fontId="3"/>
  </si>
  <si>
    <t>杉戸町</t>
    <phoneticPr fontId="3"/>
  </si>
  <si>
    <t>11464</t>
    <phoneticPr fontId="3"/>
  </si>
  <si>
    <t>11464</t>
    <phoneticPr fontId="3"/>
  </si>
  <si>
    <t>11810</t>
    <phoneticPr fontId="3"/>
  </si>
  <si>
    <t>朝霞地区一部事務組合</t>
    <phoneticPr fontId="3"/>
  </si>
  <si>
    <t>朝霞地区一部事務組合</t>
    <phoneticPr fontId="3"/>
  </si>
  <si>
    <t>11810</t>
    <phoneticPr fontId="3"/>
  </si>
  <si>
    <t>11814</t>
    <phoneticPr fontId="3"/>
  </si>
  <si>
    <t>上尾、桶川、伊奈衛生組合</t>
    <phoneticPr fontId="3"/>
  </si>
  <si>
    <t>上尾、桶川、伊奈衛生組合</t>
    <phoneticPr fontId="3"/>
  </si>
  <si>
    <t>埼玉県</t>
    <phoneticPr fontId="3"/>
  </si>
  <si>
    <t>11814</t>
    <phoneticPr fontId="3"/>
  </si>
  <si>
    <t>11815</t>
    <phoneticPr fontId="3"/>
  </si>
  <si>
    <t>志木地区衛生組合</t>
    <phoneticPr fontId="3"/>
  </si>
  <si>
    <t>11815</t>
    <phoneticPr fontId="3"/>
  </si>
  <si>
    <t>志木地区衛生組合</t>
    <phoneticPr fontId="3"/>
  </si>
  <si>
    <t>11816</t>
    <phoneticPr fontId="3"/>
  </si>
  <si>
    <t>北本地区衛生組合</t>
    <phoneticPr fontId="3"/>
  </si>
  <si>
    <t>11816</t>
    <phoneticPr fontId="3"/>
  </si>
  <si>
    <t>11816</t>
    <phoneticPr fontId="3"/>
  </si>
  <si>
    <t>北本地区衛生組合</t>
    <phoneticPr fontId="3"/>
  </si>
  <si>
    <t>11817</t>
    <phoneticPr fontId="3"/>
  </si>
  <si>
    <t>入間西部衛生組合</t>
    <phoneticPr fontId="3"/>
  </si>
  <si>
    <t>11817</t>
    <phoneticPr fontId="3"/>
  </si>
  <si>
    <t>入間西部衛生組合</t>
    <phoneticPr fontId="3"/>
  </si>
  <si>
    <t>11818</t>
    <phoneticPr fontId="3"/>
  </si>
  <si>
    <t>入間東部地区事務組合</t>
    <phoneticPr fontId="3"/>
  </si>
  <si>
    <t>入間東部地区事務組合</t>
    <phoneticPr fontId="3"/>
  </si>
  <si>
    <t>11818</t>
    <phoneticPr fontId="3"/>
  </si>
  <si>
    <t>11820</t>
    <phoneticPr fontId="3"/>
  </si>
  <si>
    <t>小川地区衛生組合</t>
    <phoneticPr fontId="3"/>
  </si>
  <si>
    <t>小川地区衛生組合</t>
    <phoneticPr fontId="3"/>
  </si>
  <si>
    <t>11820</t>
    <phoneticPr fontId="3"/>
  </si>
  <si>
    <t>11821</t>
    <phoneticPr fontId="3"/>
  </si>
  <si>
    <t>坂戸地区衛生組合</t>
    <phoneticPr fontId="3"/>
  </si>
  <si>
    <t>11821</t>
    <phoneticPr fontId="3"/>
  </si>
  <si>
    <t>坂戸地区衛生組合</t>
    <phoneticPr fontId="3"/>
  </si>
  <si>
    <t>11824</t>
    <phoneticPr fontId="3"/>
  </si>
  <si>
    <t>東埼玉資源環境組合</t>
    <phoneticPr fontId="3"/>
  </si>
  <si>
    <t>11824</t>
    <phoneticPr fontId="3"/>
  </si>
  <si>
    <t>東埼玉資源環境組合</t>
    <phoneticPr fontId="3"/>
  </si>
  <si>
    <t>11827</t>
    <phoneticPr fontId="3"/>
  </si>
  <si>
    <t>蕨戸田衛生センター組合</t>
    <phoneticPr fontId="3"/>
  </si>
  <si>
    <t>埼玉県</t>
    <phoneticPr fontId="3"/>
  </si>
  <si>
    <t>11827</t>
    <phoneticPr fontId="3"/>
  </si>
  <si>
    <t>蕨戸田衛生センター組合</t>
    <phoneticPr fontId="3"/>
  </si>
  <si>
    <t>11861</t>
    <phoneticPr fontId="3"/>
  </si>
  <si>
    <t>彩北広域清掃組合</t>
    <phoneticPr fontId="3"/>
  </si>
  <si>
    <t>彩北広域清掃組合</t>
    <phoneticPr fontId="3"/>
  </si>
  <si>
    <t>11861</t>
    <phoneticPr fontId="3"/>
  </si>
  <si>
    <t>11863</t>
    <phoneticPr fontId="3"/>
  </si>
  <si>
    <t>秩父広域市町村圏組合</t>
    <phoneticPr fontId="3"/>
  </si>
  <si>
    <t>11863</t>
    <phoneticPr fontId="3"/>
  </si>
  <si>
    <t>11863</t>
    <phoneticPr fontId="3"/>
  </si>
  <si>
    <t>秩父広域市町村圏組合</t>
    <phoneticPr fontId="3"/>
  </si>
  <si>
    <t>11869</t>
    <phoneticPr fontId="3"/>
  </si>
  <si>
    <t>児玉郡市広域市町村圏組合</t>
    <phoneticPr fontId="3"/>
  </si>
  <si>
    <t>11869</t>
    <phoneticPr fontId="3"/>
  </si>
  <si>
    <t>児玉郡市広域市町村圏組合</t>
    <phoneticPr fontId="3"/>
  </si>
  <si>
    <t>11871</t>
    <phoneticPr fontId="3"/>
  </si>
  <si>
    <t>埼玉西部環境保全組合</t>
    <phoneticPr fontId="3"/>
  </si>
  <si>
    <t>11871</t>
    <phoneticPr fontId="3"/>
  </si>
  <si>
    <t>埼玉西部環境保全組合</t>
    <phoneticPr fontId="3"/>
  </si>
  <si>
    <t>11872</t>
    <phoneticPr fontId="3"/>
  </si>
  <si>
    <t>大里広域市町村圏組合</t>
    <phoneticPr fontId="3"/>
  </si>
  <si>
    <t>11872</t>
    <phoneticPr fontId="3"/>
  </si>
  <si>
    <t>大里広域市町村圏組合</t>
    <phoneticPr fontId="3"/>
  </si>
  <si>
    <t>11885</t>
    <phoneticPr fontId="3"/>
  </si>
  <si>
    <t>埼玉中部環境保全組合</t>
    <phoneticPr fontId="3"/>
  </si>
  <si>
    <t>11885</t>
    <phoneticPr fontId="3"/>
  </si>
  <si>
    <t>埼玉中部環境保全組合</t>
    <phoneticPr fontId="3"/>
  </si>
  <si>
    <t>11000</t>
    <phoneticPr fontId="3"/>
  </si>
  <si>
    <t>埼玉県</t>
    <phoneticPr fontId="3"/>
  </si>
  <si>
    <t>合計</t>
    <phoneticPr fontId="3"/>
  </si>
  <si>
    <t>埼玉県</t>
  </si>
  <si>
    <t>11219</t>
  </si>
  <si>
    <t>上尾市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</si>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</sst>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 xr:uid="{00000000-0005-0000-0000-000002000000}"/>
    <cellStyle name="標準_Book1" xfId="3" xr:uid="{00000000-0005-0000-0000-000003000000}"/>
    <cellStyle name="標準_集計結果（経費）" xfId="4" xr:uid="{00000000-0005-0000-0000-000004000000}"/>
  </cellStyles>
  <dxfs count="7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-SMB3\wk_IT&#20107;&#26989;&#37096;\MOE&#19968;&#24259;&#35519;&#26619;\03_DSG&#20316;&#26989;&#29992;\00_&#36942;&#24180;&#24230;&#12398;&#20462;&#27491;&#20381;&#38972;\&#22524;&#29577;&#30476;\&#28797;&#23475;04_R01&#38598;&#35336;&#32080;&#26524;&#65288;&#32076;&#36027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災害廃棄物事業経費（市町村）"/>
      <sheetName val="災害廃棄物事業経費（組合）"/>
      <sheetName val="災害廃棄物事業経費（歳入）"/>
      <sheetName val="災害廃棄物事業経費（歳出）"/>
      <sheetName val="組合分担金内訳"/>
      <sheetName val="市町村分担金内訳"/>
    </sheetNames>
    <sheetDataSet>
      <sheetData sheetId="0"/>
      <sheetData sheetId="1"/>
      <sheetData sheetId="2"/>
      <sheetData sheetId="3"/>
      <sheetData sheetId="4">
        <row r="16">
          <cell r="D16">
            <v>0</v>
          </cell>
          <cell r="E16">
            <v>0</v>
          </cell>
          <cell r="G16">
            <v>0</v>
          </cell>
          <cell r="H16">
            <v>0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443</v>
      </c>
      <c r="C7" s="78" t="s">
        <v>194</v>
      </c>
      <c r="D7" s="79">
        <f>SUM($D$8:$D$42)</f>
        <v>281358</v>
      </c>
      <c r="E7" s="79">
        <f>SUM($E$8:$E$42)</f>
        <v>229355</v>
      </c>
      <c r="F7" s="79">
        <f>SUM($F$8:$F$42)</f>
        <v>139934</v>
      </c>
      <c r="G7" s="79">
        <f>SUM($G$8:$G$42)</f>
        <v>0</v>
      </c>
      <c r="H7" s="79">
        <f>SUM($H$8:$H$42)</f>
        <v>88900</v>
      </c>
      <c r="I7" s="79">
        <f>SUM($I$8:$I$42)</f>
        <v>0</v>
      </c>
      <c r="J7" s="93" t="s">
        <v>192</v>
      </c>
      <c r="K7" s="79">
        <f>SUM($K$8:$K$42)</f>
        <v>521</v>
      </c>
      <c r="L7" s="79">
        <f>SUM($L$8:$L$42)</f>
        <v>52003</v>
      </c>
      <c r="M7" s="79">
        <f>SUM($M$8:$M$42)</f>
        <v>2865</v>
      </c>
      <c r="N7" s="79">
        <f>SUM($N$8:$N$42)</f>
        <v>1258</v>
      </c>
      <c r="O7" s="79">
        <f>SUM($O$8:$O$42)</f>
        <v>1258</v>
      </c>
      <c r="P7" s="79">
        <f>SUM($P$8:$P$42)</f>
        <v>0</v>
      </c>
      <c r="Q7" s="79">
        <f>SUM($Q$8:$Q$42)</f>
        <v>0</v>
      </c>
      <c r="R7" s="79">
        <f>SUM($R$8:$R$42)</f>
        <v>0</v>
      </c>
      <c r="S7" s="93" t="s">
        <v>192</v>
      </c>
      <c r="T7" s="79">
        <f>SUM($T$8:$T$42)</f>
        <v>0</v>
      </c>
      <c r="U7" s="79">
        <f>SUM($U$8:$U$42)</f>
        <v>1607</v>
      </c>
      <c r="V7" s="79">
        <f>SUM($V$8:$V$42)</f>
        <v>273773</v>
      </c>
      <c r="W7" s="79">
        <f>SUM($W$8:$W$42)</f>
        <v>225388</v>
      </c>
      <c r="X7" s="79">
        <f>SUM($X$8:$X$42)</f>
        <v>135967</v>
      </c>
      <c r="Y7" s="79">
        <f>SUM($Y$8:$Y$42)</f>
        <v>0</v>
      </c>
      <c r="Z7" s="79">
        <f>SUM($Z$8:$Z$42)</f>
        <v>88900</v>
      </c>
      <c r="AA7" s="79">
        <f>SUM($AA$8:$AA$42)</f>
        <v>0</v>
      </c>
      <c r="AB7" s="93" t="s">
        <v>192</v>
      </c>
      <c r="AC7" s="79">
        <f>SUM($AC$8:$AC$42)</f>
        <v>521</v>
      </c>
      <c r="AD7" s="79">
        <f>SUM($AD$8:$AD$42)</f>
        <v>48385</v>
      </c>
      <c r="AE7" s="79">
        <f>SUM($AE$8:$AE$42)</f>
        <v>10450</v>
      </c>
      <c r="AF7" s="79">
        <f>SUM($AF$8:$AF$42)</f>
        <v>10450</v>
      </c>
      <c r="AG7" s="79">
        <f>SUM($AG$8:$AG$42)</f>
        <v>2078</v>
      </c>
      <c r="AH7" s="79">
        <f>SUM($AH$8:$AH$42)</f>
        <v>0</v>
      </c>
      <c r="AI7" s="79">
        <f>SUM($AI$8:$AI$42)</f>
        <v>4175</v>
      </c>
      <c r="AJ7" s="79">
        <f>SUM($AJ$8:$AJ$42)</f>
        <v>4197</v>
      </c>
      <c r="AK7" s="79">
        <f>SUM($AK$8:$AK$42)</f>
        <v>0</v>
      </c>
      <c r="AL7" s="79">
        <f>SUM($AL$8:$AL$42)</f>
        <v>0</v>
      </c>
      <c r="AM7" s="79">
        <f>SUM($AM$8:$AM$42)</f>
        <v>270477</v>
      </c>
      <c r="AN7" s="79">
        <f>SUM($AN$8:$AN$42)</f>
        <v>1770</v>
      </c>
      <c r="AO7" s="79">
        <f>SUM($AO$8:$AO$42)</f>
        <v>1770</v>
      </c>
      <c r="AP7" s="79">
        <f>SUM($AP$8:$AP$42)</f>
        <v>0</v>
      </c>
      <c r="AQ7" s="79">
        <f>SUM($AQ$8:$AQ$42)</f>
        <v>0</v>
      </c>
      <c r="AR7" s="79">
        <f>SUM($AR$8:$AR$42)</f>
        <v>0</v>
      </c>
      <c r="AS7" s="79">
        <f>SUM($AS$8:$AS$42)</f>
        <v>11427</v>
      </c>
      <c r="AT7" s="79">
        <f>SUM($AT$8:$AT$42)</f>
        <v>4277</v>
      </c>
      <c r="AU7" s="79">
        <f>SUM($AU$8:$AU$42)</f>
        <v>7101</v>
      </c>
      <c r="AV7" s="79">
        <f>SUM($AV$8:$AV$42)</f>
        <v>49</v>
      </c>
      <c r="AW7" s="79">
        <f>SUM($AW$8:$AW$42)</f>
        <v>1954</v>
      </c>
      <c r="AX7" s="79">
        <f>SUM($AX$8:$AX$42)</f>
        <v>255152</v>
      </c>
      <c r="AY7" s="79">
        <f>SUM($AY$8:$AY$42)</f>
        <v>56709</v>
      </c>
      <c r="AZ7" s="79">
        <f>SUM($AZ$8:$AZ$42)</f>
        <v>170986</v>
      </c>
      <c r="BA7" s="79">
        <f>SUM($BA$8:$BA$42)</f>
        <v>13483</v>
      </c>
      <c r="BB7" s="79">
        <f>SUM($BB$8:$BB$42)</f>
        <v>13974</v>
      </c>
      <c r="BC7" s="79">
        <f>SUM($BC$8:$BC$42)</f>
        <v>0</v>
      </c>
      <c r="BD7" s="79">
        <f>SUM($BD$8:$BD$42)</f>
        <v>174</v>
      </c>
      <c r="BE7" s="79">
        <f>SUM($BE$8:$BE$42)</f>
        <v>431</v>
      </c>
      <c r="BF7" s="79">
        <f>SUM($BF$8:$BF$42)</f>
        <v>281358</v>
      </c>
      <c r="BG7" s="79">
        <f>SUM($BG$8:$BG$42)</f>
        <v>0</v>
      </c>
      <c r="BH7" s="79">
        <f>SUM($BH$8:$BH$42)</f>
        <v>0</v>
      </c>
      <c r="BI7" s="79">
        <f>SUM($BI$8:$BI$42)</f>
        <v>0</v>
      </c>
      <c r="BJ7" s="79">
        <f>SUM($BJ$8:$BJ$42)</f>
        <v>0</v>
      </c>
      <c r="BK7" s="79">
        <f>SUM($BK$8:$BK$42)</f>
        <v>0</v>
      </c>
      <c r="BL7" s="79">
        <f>SUM($BL$8:$BL$42)</f>
        <v>0</v>
      </c>
      <c r="BM7" s="79">
        <f>SUM($BM$8:$BM$42)</f>
        <v>0</v>
      </c>
      <c r="BN7" s="79">
        <f>SUM($BN$8:$BN$42)</f>
        <v>0</v>
      </c>
      <c r="BO7" s="79">
        <f>SUM($BO$8:$BO$42)</f>
        <v>705</v>
      </c>
      <c r="BP7" s="79">
        <f>SUM($BP$8:$BP$42)</f>
        <v>0</v>
      </c>
      <c r="BQ7" s="79">
        <f>SUM($BQ$8:$BQ$42)</f>
        <v>0</v>
      </c>
      <c r="BR7" s="79">
        <f>SUM($BR$8:$BR$42)</f>
        <v>0</v>
      </c>
      <c r="BS7" s="79">
        <f>SUM($BS$8:$BS$42)</f>
        <v>0</v>
      </c>
      <c r="BT7" s="79">
        <f>SUM($BT$8:$BT$42)</f>
        <v>0</v>
      </c>
      <c r="BU7" s="79">
        <f>SUM($BU$8:$BU$42)</f>
        <v>18</v>
      </c>
      <c r="BV7" s="79">
        <f>SUM($BV$8:$BV$42)</f>
        <v>0</v>
      </c>
      <c r="BW7" s="79">
        <f>SUM($BW$8:$BW$42)</f>
        <v>18</v>
      </c>
      <c r="BX7" s="79">
        <f>SUM($BX$8:$BX$42)</f>
        <v>0</v>
      </c>
      <c r="BY7" s="79">
        <f>SUM($BY$8:$BY$42)</f>
        <v>0</v>
      </c>
      <c r="BZ7" s="79">
        <f>SUM($BZ$8:$BZ$42)</f>
        <v>687</v>
      </c>
      <c r="CA7" s="79">
        <f>SUM($CA$8:$CA$42)</f>
        <v>687</v>
      </c>
      <c r="CB7" s="79">
        <f>SUM($CB$8:$CB$42)</f>
        <v>0</v>
      </c>
      <c r="CC7" s="79">
        <f>SUM($CC$8:$CC$42)</f>
        <v>0</v>
      </c>
      <c r="CD7" s="79">
        <f>SUM($CD$8:$CD$42)</f>
        <v>0</v>
      </c>
      <c r="CE7" s="79">
        <f>SUM($CE$8:$CE$42)</f>
        <v>0</v>
      </c>
      <c r="CF7" s="79">
        <f>SUM($CF$8:$CF$42)</f>
        <v>0</v>
      </c>
      <c r="CG7" s="79">
        <f>SUM($CG$8:$CG$42)</f>
        <v>2160</v>
      </c>
      <c r="CH7" s="79">
        <f>SUM($CH$8:$CH$42)</f>
        <v>2865</v>
      </c>
      <c r="CI7" s="79">
        <f>SUM($CI$8:$CI$42)</f>
        <v>10450</v>
      </c>
      <c r="CJ7" s="79">
        <f>SUM($CJ$8:$CJ$42)</f>
        <v>10450</v>
      </c>
      <c r="CK7" s="79">
        <f>SUM($CK$8:$CK$42)</f>
        <v>2078</v>
      </c>
      <c r="CL7" s="79">
        <f>SUM($CL$8:$CL$42)</f>
        <v>0</v>
      </c>
      <c r="CM7" s="79">
        <f>SUM($CM$8:$CM$42)</f>
        <v>4175</v>
      </c>
      <c r="CN7" s="79">
        <f>SUM($CN$8:$CN$42)</f>
        <v>4197</v>
      </c>
      <c r="CO7" s="79">
        <f>SUM($CO$8:$CO$42)</f>
        <v>0</v>
      </c>
      <c r="CP7" s="79">
        <f>SUM($CP$8:$CP$42)</f>
        <v>0</v>
      </c>
      <c r="CQ7" s="79">
        <f>SUM($CQ$8:$CQ$42)</f>
        <v>271182</v>
      </c>
      <c r="CR7" s="79">
        <f>SUM($CR$8:$CR$42)</f>
        <v>1770</v>
      </c>
      <c r="CS7" s="79">
        <f>SUM($CS$8:$CS$42)</f>
        <v>1770</v>
      </c>
      <c r="CT7" s="79">
        <f>SUM($CT$8:$CT$42)</f>
        <v>0</v>
      </c>
      <c r="CU7" s="79">
        <f>SUM($CU$8:$CU$42)</f>
        <v>0</v>
      </c>
      <c r="CV7" s="79">
        <f>SUM($CV$8:$CV$42)</f>
        <v>0</v>
      </c>
      <c r="CW7" s="79">
        <f>SUM($CW$8:$CW$42)</f>
        <v>11445</v>
      </c>
      <c r="CX7" s="79">
        <f>SUM($CX$8:$CX$42)</f>
        <v>4277</v>
      </c>
      <c r="CY7" s="79">
        <f>SUM($CY$8:$CY$42)</f>
        <v>7119</v>
      </c>
      <c r="CZ7" s="79">
        <f>SUM($CZ$8:$CZ$42)</f>
        <v>49</v>
      </c>
      <c r="DA7" s="79">
        <f>SUM($DA$8:$DA$42)</f>
        <v>1954</v>
      </c>
      <c r="DB7" s="79">
        <f>SUM($DB$8:$DB$42)</f>
        <v>255839</v>
      </c>
      <c r="DC7" s="79">
        <f>SUM($DC$8:$DC$42)</f>
        <v>57396</v>
      </c>
      <c r="DD7" s="79">
        <f>SUM($DD$8:$DD$42)</f>
        <v>170986</v>
      </c>
      <c r="DE7" s="79">
        <f>SUM($DE$8:$DE$42)</f>
        <v>13483</v>
      </c>
      <c r="DF7" s="79">
        <f>SUM($DF$8:$DF$42)</f>
        <v>13974</v>
      </c>
      <c r="DG7" s="79">
        <f>SUM($DG$8:$DG$42)</f>
        <v>0</v>
      </c>
      <c r="DH7" s="79">
        <f>SUM($DH$8:$DH$42)</f>
        <v>174</v>
      </c>
      <c r="DI7" s="79">
        <f>SUM($DI$8:$DI$42)</f>
        <v>2591</v>
      </c>
      <c r="DJ7" s="79">
        <f>SUM($DJ$8:$DJ$42)</f>
        <v>284223</v>
      </c>
    </row>
    <row r="8" spans="1:114" s="8" customFormat="1" ht="12" customHeight="1">
      <c r="A8" s="80" t="s">
        <v>201</v>
      </c>
      <c r="B8" s="83" t="s">
        <v>202</v>
      </c>
      <c r="C8" s="80" t="s">
        <v>208</v>
      </c>
      <c r="D8" s="84">
        <f t="shared" ref="D8:D42" si="0">SUM(E8,+L8)</f>
        <v>8984</v>
      </c>
      <c r="E8" s="84">
        <f t="shared" ref="E8:E42" si="1">SUM(F8:I8)+K8</f>
        <v>4104</v>
      </c>
      <c r="F8" s="84">
        <v>3659</v>
      </c>
      <c r="G8" s="84">
        <v>0</v>
      </c>
      <c r="H8" s="84">
        <v>0</v>
      </c>
      <c r="I8" s="84">
        <v>0</v>
      </c>
      <c r="J8" s="94" t="s">
        <v>193</v>
      </c>
      <c r="K8" s="84">
        <v>445</v>
      </c>
      <c r="L8" s="84">
        <v>4880</v>
      </c>
      <c r="M8" s="84">
        <f t="shared" ref="M8:M42" si="2">SUM(N8,+U8)</f>
        <v>628</v>
      </c>
      <c r="N8" s="84">
        <f t="shared" ref="N8:N42" si="3">SUM(O8:R8)+T8</f>
        <v>140</v>
      </c>
      <c r="O8" s="84">
        <v>140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488</v>
      </c>
      <c r="V8" s="84">
        <v>9612</v>
      </c>
      <c r="W8" s="84">
        <v>4244</v>
      </c>
      <c r="X8" s="84">
        <v>3799</v>
      </c>
      <c r="Y8" s="84">
        <v>0</v>
      </c>
      <c r="Z8" s="84">
        <v>0</v>
      </c>
      <c r="AA8" s="84">
        <v>0</v>
      </c>
      <c r="AB8" s="94" t="s">
        <v>193</v>
      </c>
      <c r="AC8" s="84">
        <v>445</v>
      </c>
      <c r="AD8" s="84">
        <v>5368</v>
      </c>
      <c r="AE8" s="84">
        <f t="shared" ref="AE8:AE42" si="4">SUM(AF8,+AK8)</f>
        <v>0</v>
      </c>
      <c r="AF8" s="84">
        <f t="shared" ref="AF8:AF42" si="5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 t="shared" ref="AM8:AM42" si="6">SUM(AN8,AS8,AW8,AX8,BD8)</f>
        <v>8984</v>
      </c>
      <c r="AN8" s="84">
        <f t="shared" ref="AN8:AN42" si="7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42" si="8">SUM(AT8:AV8)</f>
        <v>48</v>
      </c>
      <c r="AT8" s="84">
        <v>13</v>
      </c>
      <c r="AU8" s="84">
        <v>35</v>
      </c>
      <c r="AV8" s="84">
        <v>0</v>
      </c>
      <c r="AW8" s="84">
        <v>0</v>
      </c>
      <c r="AX8" s="84">
        <f t="shared" ref="AX8:AX42" si="9">SUM(AY8:BB8)</f>
        <v>8936</v>
      </c>
      <c r="AY8" s="84">
        <v>4208</v>
      </c>
      <c r="AZ8" s="84">
        <v>4728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 t="shared" ref="BF8:BF42" si="10">SUM(AE8,+AM8,+BE8)</f>
        <v>8984</v>
      </c>
      <c r="BG8" s="84">
        <f t="shared" ref="BG8:BG42" si="11">SUM(BH8,+BM8)</f>
        <v>0</v>
      </c>
      <c r="BH8" s="84">
        <f t="shared" ref="BH8:BH42" si="12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 t="shared" ref="BO8:BO42" si="13">SUM(BP8,BU8,BY8,BZ8,CF8)</f>
        <v>628</v>
      </c>
      <c r="BP8" s="84">
        <f t="shared" ref="BP8:BP42" si="14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42" si="15">SUM(BV8:BX8)</f>
        <v>18</v>
      </c>
      <c r="BV8" s="84">
        <v>0</v>
      </c>
      <c r="BW8" s="84">
        <v>18</v>
      </c>
      <c r="BX8" s="84">
        <v>0</v>
      </c>
      <c r="BY8" s="84">
        <v>0</v>
      </c>
      <c r="BZ8" s="84">
        <f t="shared" ref="BZ8:BZ42" si="16">SUM(CA8:CD8)</f>
        <v>610</v>
      </c>
      <c r="CA8" s="84">
        <v>610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 t="shared" ref="CH8:CH42" si="17">SUM(BG8,+BO8,+CG8)</f>
        <v>628</v>
      </c>
      <c r="CI8" s="84">
        <f t="shared" ref="CI8:CI42" si="18">SUM(AE8,+BG8)</f>
        <v>0</v>
      </c>
      <c r="CJ8" s="84">
        <f t="shared" ref="CJ8:CJ42" si="19">SUM(AF8,+BH8)</f>
        <v>0</v>
      </c>
      <c r="CK8" s="84">
        <f t="shared" ref="CK8:CK42" si="20">SUM(AG8,+BI8)</f>
        <v>0</v>
      </c>
      <c r="CL8" s="84">
        <f t="shared" ref="CL8:CL42" si="21">SUM(AH8,+BJ8)</f>
        <v>0</v>
      </c>
      <c r="CM8" s="84">
        <f t="shared" ref="CM8:CM42" si="22">SUM(AI8,+BK8)</f>
        <v>0</v>
      </c>
      <c r="CN8" s="84">
        <f t="shared" ref="CN8:CN42" si="23">SUM(AJ8,+BL8)</f>
        <v>0</v>
      </c>
      <c r="CO8" s="84">
        <f t="shared" ref="CO8:CO42" si="24">SUM(AK8,+BM8)</f>
        <v>0</v>
      </c>
      <c r="CP8" s="84">
        <f t="shared" ref="CP8:CP42" si="25">SUM(AL8,+BN8)</f>
        <v>0</v>
      </c>
      <c r="CQ8" s="84">
        <f t="shared" ref="CQ8:CQ42" si="26">SUM(AM8,+BO8)</f>
        <v>9612</v>
      </c>
      <c r="CR8" s="84">
        <f t="shared" ref="CR8:CR42" si="27">SUM(AN8,+BP8)</f>
        <v>0</v>
      </c>
      <c r="CS8" s="84">
        <f t="shared" ref="CS8:CS42" si="28">SUM(AO8,+BQ8)</f>
        <v>0</v>
      </c>
      <c r="CT8" s="84">
        <f t="shared" ref="CT8:CT42" si="29">SUM(AP8,+BR8)</f>
        <v>0</v>
      </c>
      <c r="CU8" s="84">
        <f t="shared" ref="CU8:CU42" si="30">SUM(AQ8,+BS8)</f>
        <v>0</v>
      </c>
      <c r="CV8" s="84">
        <f t="shared" ref="CV8:CV42" si="31">SUM(AR8,+BT8)</f>
        <v>0</v>
      </c>
      <c r="CW8" s="84">
        <f t="shared" ref="CW8:CW42" si="32">SUM(AS8,+BU8)</f>
        <v>66</v>
      </c>
      <c r="CX8" s="84">
        <f t="shared" ref="CX8:CX42" si="33">SUM(AT8,+BV8)</f>
        <v>13</v>
      </c>
      <c r="CY8" s="84">
        <f t="shared" ref="CY8:CY42" si="34">SUM(AU8,+BW8)</f>
        <v>53</v>
      </c>
      <c r="CZ8" s="84">
        <f t="shared" ref="CZ8:CZ42" si="35">SUM(AV8,+BX8)</f>
        <v>0</v>
      </c>
      <c r="DA8" s="84">
        <f t="shared" ref="DA8:DA42" si="36">SUM(AW8,+BY8)</f>
        <v>0</v>
      </c>
      <c r="DB8" s="84">
        <f t="shared" ref="DB8:DB42" si="37">SUM(AX8,+BZ8)</f>
        <v>9546</v>
      </c>
      <c r="DC8" s="84">
        <f t="shared" ref="DC8:DC42" si="38">SUM(AY8,+CA8)</f>
        <v>4818</v>
      </c>
      <c r="DD8" s="84">
        <f t="shared" ref="DD8:DD42" si="39">SUM(AZ8,+CB8)</f>
        <v>4728</v>
      </c>
      <c r="DE8" s="84">
        <f t="shared" ref="DE8:DE42" si="40">SUM(BA8,+CC8)</f>
        <v>0</v>
      </c>
      <c r="DF8" s="84">
        <f t="shared" ref="DF8:DF42" si="41">SUM(BB8,+CD8)</f>
        <v>0</v>
      </c>
      <c r="DG8" s="84">
        <f t="shared" ref="DG8:DG42" si="42">SUM(BC8,+CE8)</f>
        <v>0</v>
      </c>
      <c r="DH8" s="84">
        <f t="shared" ref="DH8:DH42" si="43">SUM(BD8,+CF8)</f>
        <v>0</v>
      </c>
      <c r="DI8" s="84">
        <f t="shared" ref="DI8:DI42" si="44">SUM(BE8,+CG8)</f>
        <v>0</v>
      </c>
      <c r="DJ8" s="84">
        <f t="shared" ref="DJ8:DJ42" si="45">SUM(BF8,+CH8)</f>
        <v>9612</v>
      </c>
    </row>
    <row r="9" spans="1:114" s="8" customFormat="1" ht="12" customHeight="1">
      <c r="A9" s="80" t="s">
        <v>204</v>
      </c>
      <c r="B9" s="83" t="s">
        <v>211</v>
      </c>
      <c r="C9" s="80" t="s">
        <v>212</v>
      </c>
      <c r="D9" s="84">
        <f t="shared" si="0"/>
        <v>4988</v>
      </c>
      <c r="E9" s="84">
        <f t="shared" si="1"/>
        <v>2494</v>
      </c>
      <c r="F9" s="84">
        <v>2494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2494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4988</v>
      </c>
      <c r="W9" s="84">
        <v>2494</v>
      </c>
      <c r="X9" s="84">
        <v>2494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2494</v>
      </c>
      <c r="AE9" s="84">
        <f t="shared" si="4"/>
        <v>0</v>
      </c>
      <c r="AF9" s="84">
        <f t="shared" si="5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 t="shared" si="6"/>
        <v>4988</v>
      </c>
      <c r="AN9" s="84">
        <f t="shared" si="7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8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9"/>
        <v>4988</v>
      </c>
      <c r="AY9" s="84">
        <v>950</v>
      </c>
      <c r="AZ9" s="84">
        <v>3418</v>
      </c>
      <c r="BA9" s="84">
        <v>620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 t="shared" si="10"/>
        <v>4988</v>
      </c>
      <c r="BG9" s="84">
        <f t="shared" si="11"/>
        <v>0</v>
      </c>
      <c r="BH9" s="84">
        <f t="shared" si="12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 t="shared" si="13"/>
        <v>0</v>
      </c>
      <c r="BP9" s="84">
        <f t="shared" si="14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5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6"/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 t="shared" si="17"/>
        <v>0</v>
      </c>
      <c r="CI9" s="84">
        <f t="shared" si="18"/>
        <v>0</v>
      </c>
      <c r="CJ9" s="84">
        <f t="shared" si="19"/>
        <v>0</v>
      </c>
      <c r="CK9" s="84">
        <f t="shared" si="20"/>
        <v>0</v>
      </c>
      <c r="CL9" s="84">
        <f t="shared" si="21"/>
        <v>0</v>
      </c>
      <c r="CM9" s="84">
        <f t="shared" si="22"/>
        <v>0</v>
      </c>
      <c r="CN9" s="84">
        <f t="shared" si="23"/>
        <v>0</v>
      </c>
      <c r="CO9" s="84">
        <f t="shared" si="24"/>
        <v>0</v>
      </c>
      <c r="CP9" s="84">
        <f t="shared" si="25"/>
        <v>0</v>
      </c>
      <c r="CQ9" s="84">
        <f t="shared" si="26"/>
        <v>4988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4988</v>
      </c>
      <c r="DC9" s="84">
        <f t="shared" si="38"/>
        <v>950</v>
      </c>
      <c r="DD9" s="84">
        <f t="shared" si="39"/>
        <v>3418</v>
      </c>
      <c r="DE9" s="84">
        <f t="shared" si="40"/>
        <v>620</v>
      </c>
      <c r="DF9" s="84">
        <f t="shared" si="41"/>
        <v>0</v>
      </c>
      <c r="DG9" s="84">
        <f t="shared" si="42"/>
        <v>0</v>
      </c>
      <c r="DH9" s="84">
        <f t="shared" si="43"/>
        <v>0</v>
      </c>
      <c r="DI9" s="84">
        <f t="shared" si="44"/>
        <v>0</v>
      </c>
      <c r="DJ9" s="84">
        <f t="shared" si="45"/>
        <v>4988</v>
      </c>
    </row>
    <row r="10" spans="1:114" s="8" customFormat="1" ht="12" customHeight="1">
      <c r="A10" s="80" t="s">
        <v>204</v>
      </c>
      <c r="B10" s="83" t="s">
        <v>215</v>
      </c>
      <c r="C10" s="80" t="s">
        <v>216</v>
      </c>
      <c r="D10" s="84">
        <f t="shared" si="0"/>
        <v>11027</v>
      </c>
      <c r="E10" s="84">
        <f t="shared" si="1"/>
        <v>5516</v>
      </c>
      <c r="F10" s="84">
        <v>5510</v>
      </c>
      <c r="G10" s="84">
        <v>0</v>
      </c>
      <c r="H10" s="84">
        <v>0</v>
      </c>
      <c r="I10" s="84">
        <v>0</v>
      </c>
      <c r="J10" s="94" t="s">
        <v>193</v>
      </c>
      <c r="K10" s="84">
        <v>6</v>
      </c>
      <c r="L10" s="84">
        <v>5511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11027</v>
      </c>
      <c r="W10" s="84">
        <v>5516</v>
      </c>
      <c r="X10" s="84">
        <v>5510</v>
      </c>
      <c r="Y10" s="84">
        <v>0</v>
      </c>
      <c r="Z10" s="84">
        <v>0</v>
      </c>
      <c r="AA10" s="84">
        <v>0</v>
      </c>
      <c r="AB10" s="94" t="s">
        <v>193</v>
      </c>
      <c r="AC10" s="84">
        <v>6</v>
      </c>
      <c r="AD10" s="84">
        <v>5511</v>
      </c>
      <c r="AE10" s="84">
        <f t="shared" si="4"/>
        <v>0</v>
      </c>
      <c r="AF10" s="84">
        <f t="shared" si="5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 t="shared" si="6"/>
        <v>11027</v>
      </c>
      <c r="AN10" s="84">
        <f t="shared" si="7"/>
        <v>1770</v>
      </c>
      <c r="AO10" s="84">
        <v>1770</v>
      </c>
      <c r="AP10" s="84">
        <v>0</v>
      </c>
      <c r="AQ10" s="84">
        <v>0</v>
      </c>
      <c r="AR10" s="84">
        <v>0</v>
      </c>
      <c r="AS10" s="84">
        <f t="shared" si="8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9"/>
        <v>9257</v>
      </c>
      <c r="AY10" s="84">
        <v>0</v>
      </c>
      <c r="AZ10" s="84">
        <v>0</v>
      </c>
      <c r="BA10" s="84">
        <v>0</v>
      </c>
      <c r="BB10" s="84">
        <v>9257</v>
      </c>
      <c r="BC10" s="84">
        <f>組合分担金内訳!E10</f>
        <v>0</v>
      </c>
      <c r="BD10" s="84">
        <v>0</v>
      </c>
      <c r="BE10" s="84">
        <v>0</v>
      </c>
      <c r="BF10" s="84">
        <f t="shared" si="10"/>
        <v>11027</v>
      </c>
      <c r="BG10" s="84">
        <f t="shared" si="11"/>
        <v>0</v>
      </c>
      <c r="BH10" s="84">
        <f t="shared" si="12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 t="shared" si="13"/>
        <v>0</v>
      </c>
      <c r="BP10" s="84">
        <f t="shared" si="14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5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6"/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 t="shared" si="17"/>
        <v>0</v>
      </c>
      <c r="CI10" s="84">
        <f t="shared" si="18"/>
        <v>0</v>
      </c>
      <c r="CJ10" s="84">
        <f t="shared" si="19"/>
        <v>0</v>
      </c>
      <c r="CK10" s="84">
        <f t="shared" si="20"/>
        <v>0</v>
      </c>
      <c r="CL10" s="84">
        <f t="shared" si="21"/>
        <v>0</v>
      </c>
      <c r="CM10" s="84">
        <f t="shared" si="22"/>
        <v>0</v>
      </c>
      <c r="CN10" s="84">
        <f t="shared" si="23"/>
        <v>0</v>
      </c>
      <c r="CO10" s="84">
        <f t="shared" si="24"/>
        <v>0</v>
      </c>
      <c r="CP10" s="84">
        <f t="shared" si="25"/>
        <v>0</v>
      </c>
      <c r="CQ10" s="84">
        <f t="shared" si="26"/>
        <v>11027</v>
      </c>
      <c r="CR10" s="84">
        <f t="shared" si="27"/>
        <v>1770</v>
      </c>
      <c r="CS10" s="84">
        <f t="shared" si="28"/>
        <v>1770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9257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9257</v>
      </c>
      <c r="DG10" s="84">
        <f t="shared" si="42"/>
        <v>0</v>
      </c>
      <c r="DH10" s="84">
        <f t="shared" si="43"/>
        <v>0</v>
      </c>
      <c r="DI10" s="84">
        <f t="shared" si="44"/>
        <v>0</v>
      </c>
      <c r="DJ10" s="84">
        <f t="shared" si="45"/>
        <v>11027</v>
      </c>
    </row>
    <row r="11" spans="1:114" s="8" customFormat="1" ht="12" customHeight="1">
      <c r="A11" s="80" t="s">
        <v>204</v>
      </c>
      <c r="B11" s="83" t="s">
        <v>219</v>
      </c>
      <c r="C11" s="80" t="s">
        <v>220</v>
      </c>
      <c r="D11" s="84">
        <f t="shared" si="0"/>
        <v>5978</v>
      </c>
      <c r="E11" s="84">
        <f t="shared" si="1"/>
        <v>2989</v>
      </c>
      <c r="F11" s="84">
        <v>2989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2989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5978</v>
      </c>
      <c r="W11" s="84">
        <v>2989</v>
      </c>
      <c r="X11" s="84">
        <v>2989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2989</v>
      </c>
      <c r="AE11" s="84">
        <f t="shared" si="4"/>
        <v>0</v>
      </c>
      <c r="AF11" s="84">
        <f t="shared" si="5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 t="shared" si="6"/>
        <v>5978</v>
      </c>
      <c r="AN11" s="84">
        <f t="shared" si="7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8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9"/>
        <v>5978</v>
      </c>
      <c r="AY11" s="84">
        <v>2082</v>
      </c>
      <c r="AZ11" s="84">
        <v>3518</v>
      </c>
      <c r="BA11" s="84">
        <v>0</v>
      </c>
      <c r="BB11" s="84">
        <v>378</v>
      </c>
      <c r="BC11" s="84">
        <f>組合分担金内訳!E11</f>
        <v>0</v>
      </c>
      <c r="BD11" s="84">
        <v>0</v>
      </c>
      <c r="BE11" s="84">
        <v>0</v>
      </c>
      <c r="BF11" s="84">
        <f t="shared" si="10"/>
        <v>5978</v>
      </c>
      <c r="BG11" s="84">
        <f t="shared" si="11"/>
        <v>0</v>
      </c>
      <c r="BH11" s="84">
        <f t="shared" si="12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 t="shared" si="13"/>
        <v>0</v>
      </c>
      <c r="BP11" s="84">
        <f t="shared" si="14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5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6"/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 t="shared" si="17"/>
        <v>0</v>
      </c>
      <c r="CI11" s="84">
        <f t="shared" si="18"/>
        <v>0</v>
      </c>
      <c r="CJ11" s="84">
        <f t="shared" si="19"/>
        <v>0</v>
      </c>
      <c r="CK11" s="84">
        <f t="shared" si="20"/>
        <v>0</v>
      </c>
      <c r="CL11" s="84">
        <f t="shared" si="21"/>
        <v>0</v>
      </c>
      <c r="CM11" s="84">
        <f t="shared" si="22"/>
        <v>0</v>
      </c>
      <c r="CN11" s="84">
        <f t="shared" si="23"/>
        <v>0</v>
      </c>
      <c r="CO11" s="84">
        <f t="shared" si="24"/>
        <v>0</v>
      </c>
      <c r="CP11" s="84">
        <f t="shared" si="25"/>
        <v>0</v>
      </c>
      <c r="CQ11" s="84">
        <f t="shared" si="26"/>
        <v>5978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5978</v>
      </c>
      <c r="DC11" s="84">
        <f t="shared" si="38"/>
        <v>2082</v>
      </c>
      <c r="DD11" s="84">
        <f t="shared" si="39"/>
        <v>3518</v>
      </c>
      <c r="DE11" s="84">
        <f t="shared" si="40"/>
        <v>0</v>
      </c>
      <c r="DF11" s="84">
        <f t="shared" si="41"/>
        <v>378</v>
      </c>
      <c r="DG11" s="84">
        <f t="shared" si="42"/>
        <v>0</v>
      </c>
      <c r="DH11" s="84">
        <f t="shared" si="43"/>
        <v>0</v>
      </c>
      <c r="DI11" s="84">
        <f t="shared" si="44"/>
        <v>0</v>
      </c>
      <c r="DJ11" s="84">
        <f t="shared" si="45"/>
        <v>5978</v>
      </c>
    </row>
    <row r="12" spans="1:114" s="8" customFormat="1" ht="12" customHeight="1">
      <c r="A12" s="80" t="s">
        <v>204</v>
      </c>
      <c r="B12" s="83" t="s">
        <v>223</v>
      </c>
      <c r="C12" s="80" t="s">
        <v>224</v>
      </c>
      <c r="D12" s="84">
        <f t="shared" si="0"/>
        <v>1567</v>
      </c>
      <c r="E12" s="84">
        <f t="shared" si="1"/>
        <v>783</v>
      </c>
      <c r="F12" s="84">
        <v>783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784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1567</v>
      </c>
      <c r="W12" s="84">
        <v>783</v>
      </c>
      <c r="X12" s="84">
        <v>783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784</v>
      </c>
      <c r="AE12" s="84">
        <f t="shared" si="4"/>
        <v>0</v>
      </c>
      <c r="AF12" s="84">
        <f t="shared" si="5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 t="shared" si="6"/>
        <v>1567</v>
      </c>
      <c r="AN12" s="84">
        <f t="shared" si="7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8"/>
        <v>762</v>
      </c>
      <c r="AT12" s="84">
        <v>0</v>
      </c>
      <c r="AU12" s="84">
        <v>762</v>
      </c>
      <c r="AV12" s="84">
        <v>0</v>
      </c>
      <c r="AW12" s="84">
        <v>0</v>
      </c>
      <c r="AX12" s="84">
        <f t="shared" si="9"/>
        <v>805</v>
      </c>
      <c r="AY12" s="84">
        <v>88</v>
      </c>
      <c r="AZ12" s="84">
        <v>475</v>
      </c>
      <c r="BA12" s="84">
        <v>242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 t="shared" si="10"/>
        <v>1567</v>
      </c>
      <c r="BG12" s="84">
        <f t="shared" si="11"/>
        <v>0</v>
      </c>
      <c r="BH12" s="84">
        <f t="shared" si="12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 t="shared" si="13"/>
        <v>0</v>
      </c>
      <c r="BP12" s="84">
        <f t="shared" si="14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5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6"/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 t="shared" si="17"/>
        <v>0</v>
      </c>
      <c r="CI12" s="84">
        <f t="shared" si="18"/>
        <v>0</v>
      </c>
      <c r="CJ12" s="84">
        <f t="shared" si="19"/>
        <v>0</v>
      </c>
      <c r="CK12" s="84">
        <f t="shared" si="20"/>
        <v>0</v>
      </c>
      <c r="CL12" s="84">
        <f t="shared" si="21"/>
        <v>0</v>
      </c>
      <c r="CM12" s="84">
        <f t="shared" si="22"/>
        <v>0</v>
      </c>
      <c r="CN12" s="84">
        <f t="shared" si="23"/>
        <v>0</v>
      </c>
      <c r="CO12" s="84">
        <f t="shared" si="24"/>
        <v>0</v>
      </c>
      <c r="CP12" s="84">
        <f t="shared" si="25"/>
        <v>0</v>
      </c>
      <c r="CQ12" s="84">
        <f t="shared" si="26"/>
        <v>1567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762</v>
      </c>
      <c r="CX12" s="84">
        <f t="shared" si="33"/>
        <v>0</v>
      </c>
      <c r="CY12" s="84">
        <f t="shared" si="34"/>
        <v>762</v>
      </c>
      <c r="CZ12" s="84">
        <f t="shared" si="35"/>
        <v>0</v>
      </c>
      <c r="DA12" s="84">
        <f t="shared" si="36"/>
        <v>0</v>
      </c>
      <c r="DB12" s="84">
        <f t="shared" si="37"/>
        <v>805</v>
      </c>
      <c r="DC12" s="84">
        <f t="shared" si="38"/>
        <v>88</v>
      </c>
      <c r="DD12" s="84">
        <f t="shared" si="39"/>
        <v>475</v>
      </c>
      <c r="DE12" s="84">
        <f t="shared" si="40"/>
        <v>242</v>
      </c>
      <c r="DF12" s="84">
        <f t="shared" si="41"/>
        <v>0</v>
      </c>
      <c r="DG12" s="84">
        <f t="shared" si="42"/>
        <v>0</v>
      </c>
      <c r="DH12" s="84">
        <f t="shared" si="43"/>
        <v>0</v>
      </c>
      <c r="DI12" s="84">
        <f t="shared" si="44"/>
        <v>0</v>
      </c>
      <c r="DJ12" s="84">
        <f t="shared" si="45"/>
        <v>1567</v>
      </c>
    </row>
    <row r="13" spans="1:114" s="8" customFormat="1" ht="12" customHeight="1">
      <c r="A13" s="80" t="s">
        <v>206</v>
      </c>
      <c r="B13" s="83" t="s">
        <v>227</v>
      </c>
      <c r="C13" s="80" t="s">
        <v>228</v>
      </c>
      <c r="D13" s="84">
        <f t="shared" si="0"/>
        <v>258</v>
      </c>
      <c r="E13" s="84">
        <f t="shared" si="1"/>
        <v>129</v>
      </c>
      <c r="F13" s="84">
        <v>129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129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258</v>
      </c>
      <c r="W13" s="84">
        <v>129</v>
      </c>
      <c r="X13" s="84">
        <v>129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129</v>
      </c>
      <c r="AE13" s="84">
        <f t="shared" si="4"/>
        <v>0</v>
      </c>
      <c r="AF13" s="84">
        <f t="shared" si="5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 t="shared" si="6"/>
        <v>258</v>
      </c>
      <c r="AN13" s="84">
        <f t="shared" si="7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8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9"/>
        <v>84</v>
      </c>
      <c r="AY13" s="84">
        <v>0</v>
      </c>
      <c r="AZ13" s="84">
        <v>0</v>
      </c>
      <c r="BA13" s="84">
        <v>0</v>
      </c>
      <c r="BB13" s="84">
        <v>84</v>
      </c>
      <c r="BC13" s="84">
        <f>組合分担金内訳!E13</f>
        <v>0</v>
      </c>
      <c r="BD13" s="84">
        <v>174</v>
      </c>
      <c r="BE13" s="84">
        <v>0</v>
      </c>
      <c r="BF13" s="84">
        <f t="shared" si="10"/>
        <v>258</v>
      </c>
      <c r="BG13" s="84">
        <f t="shared" si="11"/>
        <v>0</v>
      </c>
      <c r="BH13" s="84">
        <f t="shared" si="12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 t="shared" si="13"/>
        <v>0</v>
      </c>
      <c r="BP13" s="84">
        <f t="shared" si="14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5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6"/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 t="shared" si="17"/>
        <v>0</v>
      </c>
      <c r="CI13" s="84">
        <f t="shared" si="18"/>
        <v>0</v>
      </c>
      <c r="CJ13" s="84">
        <f t="shared" si="19"/>
        <v>0</v>
      </c>
      <c r="CK13" s="84">
        <f t="shared" si="20"/>
        <v>0</v>
      </c>
      <c r="CL13" s="84">
        <f t="shared" si="21"/>
        <v>0</v>
      </c>
      <c r="CM13" s="84">
        <f t="shared" si="22"/>
        <v>0</v>
      </c>
      <c r="CN13" s="84">
        <f t="shared" si="23"/>
        <v>0</v>
      </c>
      <c r="CO13" s="84">
        <f t="shared" si="24"/>
        <v>0</v>
      </c>
      <c r="CP13" s="84">
        <f t="shared" si="25"/>
        <v>0</v>
      </c>
      <c r="CQ13" s="84">
        <f t="shared" si="26"/>
        <v>258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84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84</v>
      </c>
      <c r="DG13" s="84">
        <f t="shared" si="42"/>
        <v>0</v>
      </c>
      <c r="DH13" s="84">
        <f t="shared" si="43"/>
        <v>174</v>
      </c>
      <c r="DI13" s="84">
        <f t="shared" si="44"/>
        <v>0</v>
      </c>
      <c r="DJ13" s="84">
        <f t="shared" si="45"/>
        <v>258</v>
      </c>
    </row>
    <row r="14" spans="1:114" s="8" customFormat="1" ht="12" customHeight="1">
      <c r="A14" s="80" t="s">
        <v>204</v>
      </c>
      <c r="B14" s="83" t="s">
        <v>231</v>
      </c>
      <c r="C14" s="80" t="s">
        <v>232</v>
      </c>
      <c r="D14" s="84">
        <f t="shared" si="0"/>
        <v>188909</v>
      </c>
      <c r="E14" s="84">
        <f t="shared" si="1"/>
        <v>188900</v>
      </c>
      <c r="F14" s="84">
        <v>100000</v>
      </c>
      <c r="G14" s="84">
        <v>0</v>
      </c>
      <c r="H14" s="84">
        <v>88900</v>
      </c>
      <c r="I14" s="84">
        <v>0</v>
      </c>
      <c r="J14" s="94" t="s">
        <v>193</v>
      </c>
      <c r="K14" s="84">
        <v>0</v>
      </c>
      <c r="L14" s="84">
        <v>9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188909</v>
      </c>
      <c r="W14" s="84">
        <v>188900</v>
      </c>
      <c r="X14" s="84">
        <v>100000</v>
      </c>
      <c r="Y14" s="84">
        <v>0</v>
      </c>
      <c r="Z14" s="84">
        <v>88900</v>
      </c>
      <c r="AA14" s="84">
        <v>0</v>
      </c>
      <c r="AB14" s="94" t="s">
        <v>193</v>
      </c>
      <c r="AC14" s="84">
        <v>0</v>
      </c>
      <c r="AD14" s="84">
        <v>9</v>
      </c>
      <c r="AE14" s="84">
        <f t="shared" si="4"/>
        <v>0</v>
      </c>
      <c r="AF14" s="84">
        <f t="shared" si="5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 t="shared" si="6"/>
        <v>188909</v>
      </c>
      <c r="AN14" s="84">
        <f t="shared" si="7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8"/>
        <v>0</v>
      </c>
      <c r="AT14" s="84">
        <v>0</v>
      </c>
      <c r="AU14" s="84">
        <v>0</v>
      </c>
      <c r="AV14" s="84">
        <v>0</v>
      </c>
      <c r="AW14" s="84">
        <v>1954</v>
      </c>
      <c r="AX14" s="84">
        <f t="shared" si="9"/>
        <v>186955</v>
      </c>
      <c r="AY14" s="84">
        <v>35000</v>
      </c>
      <c r="AZ14" s="84">
        <v>143307</v>
      </c>
      <c r="BA14" s="84">
        <v>5000</v>
      </c>
      <c r="BB14" s="84">
        <v>3648</v>
      </c>
      <c r="BC14" s="84">
        <f>組合分担金内訳!E14</f>
        <v>0</v>
      </c>
      <c r="BD14" s="84">
        <v>0</v>
      </c>
      <c r="BE14" s="84">
        <v>0</v>
      </c>
      <c r="BF14" s="84">
        <f t="shared" si="10"/>
        <v>188909</v>
      </c>
      <c r="BG14" s="84">
        <f t="shared" si="11"/>
        <v>0</v>
      </c>
      <c r="BH14" s="84">
        <f t="shared" si="12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 t="shared" si="13"/>
        <v>0</v>
      </c>
      <c r="BP14" s="84">
        <f t="shared" si="14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5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6"/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 t="shared" si="17"/>
        <v>0</v>
      </c>
      <c r="CI14" s="84">
        <f t="shared" si="18"/>
        <v>0</v>
      </c>
      <c r="CJ14" s="84">
        <f t="shared" si="19"/>
        <v>0</v>
      </c>
      <c r="CK14" s="84">
        <f t="shared" si="20"/>
        <v>0</v>
      </c>
      <c r="CL14" s="84">
        <f t="shared" si="21"/>
        <v>0</v>
      </c>
      <c r="CM14" s="84">
        <f t="shared" si="22"/>
        <v>0</v>
      </c>
      <c r="CN14" s="84">
        <f t="shared" si="23"/>
        <v>0</v>
      </c>
      <c r="CO14" s="84">
        <f t="shared" si="24"/>
        <v>0</v>
      </c>
      <c r="CP14" s="84">
        <f t="shared" si="25"/>
        <v>0</v>
      </c>
      <c r="CQ14" s="84">
        <f t="shared" si="26"/>
        <v>188909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1954</v>
      </c>
      <c r="DB14" s="84">
        <f t="shared" si="37"/>
        <v>186955</v>
      </c>
      <c r="DC14" s="84">
        <f t="shared" si="38"/>
        <v>35000</v>
      </c>
      <c r="DD14" s="84">
        <f t="shared" si="39"/>
        <v>143307</v>
      </c>
      <c r="DE14" s="84">
        <f t="shared" si="40"/>
        <v>5000</v>
      </c>
      <c r="DF14" s="84">
        <f t="shared" si="41"/>
        <v>3648</v>
      </c>
      <c r="DG14" s="84">
        <f t="shared" si="42"/>
        <v>0</v>
      </c>
      <c r="DH14" s="84">
        <f t="shared" si="43"/>
        <v>0</v>
      </c>
      <c r="DI14" s="84">
        <f t="shared" si="44"/>
        <v>0</v>
      </c>
      <c r="DJ14" s="84">
        <f t="shared" si="45"/>
        <v>188909</v>
      </c>
    </row>
    <row r="15" spans="1:114" s="8" customFormat="1" ht="12" customHeight="1">
      <c r="A15" s="80" t="s">
        <v>204</v>
      </c>
      <c r="B15" s="83" t="s">
        <v>235</v>
      </c>
      <c r="C15" s="80" t="s">
        <v>236</v>
      </c>
      <c r="D15" s="84">
        <f t="shared" si="0"/>
        <v>0</v>
      </c>
      <c r="E15" s="84">
        <f t="shared" si="1"/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 t="shared" si="4"/>
        <v>0</v>
      </c>
      <c r="AF15" s="84">
        <f t="shared" si="5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 t="shared" si="6"/>
        <v>0</v>
      </c>
      <c r="AN15" s="84">
        <f t="shared" si="7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8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9"/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 t="shared" si="10"/>
        <v>0</v>
      </c>
      <c r="BG15" s="84">
        <f t="shared" si="11"/>
        <v>0</v>
      </c>
      <c r="BH15" s="84">
        <f t="shared" si="12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 t="shared" si="13"/>
        <v>0</v>
      </c>
      <c r="BP15" s="84">
        <f t="shared" si="14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5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6"/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 t="shared" si="17"/>
        <v>0</v>
      </c>
      <c r="CI15" s="84">
        <f t="shared" si="18"/>
        <v>0</v>
      </c>
      <c r="CJ15" s="84">
        <f t="shared" si="19"/>
        <v>0</v>
      </c>
      <c r="CK15" s="84">
        <f t="shared" si="20"/>
        <v>0</v>
      </c>
      <c r="CL15" s="84">
        <f t="shared" si="21"/>
        <v>0</v>
      </c>
      <c r="CM15" s="84">
        <f t="shared" si="22"/>
        <v>0</v>
      </c>
      <c r="CN15" s="84">
        <f t="shared" si="23"/>
        <v>0</v>
      </c>
      <c r="CO15" s="84">
        <f t="shared" si="24"/>
        <v>0</v>
      </c>
      <c r="CP15" s="84">
        <f t="shared" si="25"/>
        <v>0</v>
      </c>
      <c r="CQ15" s="84">
        <f t="shared" si="26"/>
        <v>0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0</v>
      </c>
      <c r="DC15" s="84">
        <f t="shared" si="38"/>
        <v>0</v>
      </c>
      <c r="DD15" s="84">
        <f t="shared" si="39"/>
        <v>0</v>
      </c>
      <c r="DE15" s="84">
        <f t="shared" si="40"/>
        <v>0</v>
      </c>
      <c r="DF15" s="84">
        <f t="shared" si="41"/>
        <v>0</v>
      </c>
      <c r="DG15" s="84">
        <f t="shared" si="42"/>
        <v>0</v>
      </c>
      <c r="DH15" s="84">
        <f t="shared" si="43"/>
        <v>0</v>
      </c>
      <c r="DI15" s="84">
        <f t="shared" si="44"/>
        <v>0</v>
      </c>
      <c r="DJ15" s="84">
        <f t="shared" si="45"/>
        <v>0</v>
      </c>
    </row>
    <row r="16" spans="1:114" s="8" customFormat="1" ht="12" customHeight="1">
      <c r="A16" s="80" t="s">
        <v>446</v>
      </c>
      <c r="B16" s="83" t="s">
        <v>447</v>
      </c>
      <c r="C16" s="80" t="s">
        <v>448</v>
      </c>
      <c r="D16" s="84">
        <f t="shared" si="0"/>
        <v>10450</v>
      </c>
      <c r="E16" s="84">
        <f t="shared" si="1"/>
        <v>5225</v>
      </c>
      <c r="F16" s="84">
        <v>5225</v>
      </c>
      <c r="G16" s="84">
        <v>0</v>
      </c>
      <c r="H16" s="84">
        <v>0</v>
      </c>
      <c r="I16" s="84">
        <v>0</v>
      </c>
      <c r="J16" s="94" t="s">
        <v>449</v>
      </c>
      <c r="K16" s="84">
        <v>0</v>
      </c>
      <c r="L16" s="84">
        <v>5225</v>
      </c>
      <c r="M16" s="84">
        <f t="shared" si="2"/>
        <v>0</v>
      </c>
      <c r="N16" s="84">
        <f t="shared" si="3"/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449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449</v>
      </c>
      <c r="AC16" s="84">
        <v>0</v>
      </c>
      <c r="AD16" s="84">
        <v>0</v>
      </c>
      <c r="AE16" s="84">
        <f t="shared" si="4"/>
        <v>10450</v>
      </c>
      <c r="AF16" s="84">
        <f t="shared" si="5"/>
        <v>10450</v>
      </c>
      <c r="AG16" s="84">
        <v>2078</v>
      </c>
      <c r="AH16" s="84">
        <v>0</v>
      </c>
      <c r="AI16" s="84">
        <v>4175</v>
      </c>
      <c r="AJ16" s="84">
        <v>4197</v>
      </c>
      <c r="AK16" s="84">
        <v>0</v>
      </c>
      <c r="AL16" s="84">
        <f>[1]組合分担金内訳!D16</f>
        <v>0</v>
      </c>
      <c r="AM16" s="84">
        <f t="shared" si="6"/>
        <v>0</v>
      </c>
      <c r="AN16" s="84">
        <f t="shared" si="7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8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9"/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[1]組合分担金内訳!E16</f>
        <v>0</v>
      </c>
      <c r="BD16" s="84">
        <v>0</v>
      </c>
      <c r="BE16" s="84">
        <v>0</v>
      </c>
      <c r="BF16" s="84">
        <f t="shared" si="10"/>
        <v>10450</v>
      </c>
      <c r="BG16" s="84">
        <f t="shared" si="11"/>
        <v>0</v>
      </c>
      <c r="BH16" s="84">
        <f t="shared" si="12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[1]組合分担金内訳!G16</f>
        <v>0</v>
      </c>
      <c r="BO16" s="84">
        <f t="shared" si="13"/>
        <v>0</v>
      </c>
      <c r="BP16" s="84">
        <f t="shared" si="14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5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6"/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[1]組合分担金内訳!H16</f>
        <v>0</v>
      </c>
      <c r="CF16" s="84">
        <v>0</v>
      </c>
      <c r="CG16" s="84">
        <v>0</v>
      </c>
      <c r="CH16" s="84">
        <f t="shared" si="17"/>
        <v>0</v>
      </c>
      <c r="CI16" s="84">
        <f t="shared" si="18"/>
        <v>10450</v>
      </c>
      <c r="CJ16" s="84">
        <f t="shared" si="19"/>
        <v>10450</v>
      </c>
      <c r="CK16" s="84">
        <f t="shared" si="20"/>
        <v>2078</v>
      </c>
      <c r="CL16" s="84">
        <f t="shared" si="21"/>
        <v>0</v>
      </c>
      <c r="CM16" s="84">
        <f t="shared" si="22"/>
        <v>4175</v>
      </c>
      <c r="CN16" s="84">
        <f t="shared" si="23"/>
        <v>4197</v>
      </c>
      <c r="CO16" s="84">
        <f t="shared" si="24"/>
        <v>0</v>
      </c>
      <c r="CP16" s="84">
        <f t="shared" si="25"/>
        <v>0</v>
      </c>
      <c r="CQ16" s="84">
        <f t="shared" si="26"/>
        <v>0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0</v>
      </c>
      <c r="DC16" s="84">
        <f t="shared" si="38"/>
        <v>0</v>
      </c>
      <c r="DD16" s="84">
        <f t="shared" si="39"/>
        <v>0</v>
      </c>
      <c r="DE16" s="84">
        <f t="shared" si="40"/>
        <v>0</v>
      </c>
      <c r="DF16" s="84">
        <f t="shared" si="41"/>
        <v>0</v>
      </c>
      <c r="DG16" s="84">
        <f t="shared" si="42"/>
        <v>0</v>
      </c>
      <c r="DH16" s="84">
        <f t="shared" si="43"/>
        <v>0</v>
      </c>
      <c r="DI16" s="84">
        <f t="shared" si="44"/>
        <v>0</v>
      </c>
      <c r="DJ16" s="84">
        <f t="shared" si="45"/>
        <v>10450</v>
      </c>
    </row>
    <row r="17" spans="1:114" s="8" customFormat="1" ht="12" customHeight="1">
      <c r="A17" s="80" t="s">
        <v>206</v>
      </c>
      <c r="B17" s="83" t="s">
        <v>241</v>
      </c>
      <c r="C17" s="80" t="s">
        <v>242</v>
      </c>
      <c r="D17" s="84">
        <f t="shared" si="0"/>
        <v>0</v>
      </c>
      <c r="E17" s="84">
        <f t="shared" si="1"/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 t="shared" si="2"/>
        <v>0</v>
      </c>
      <c r="N17" s="84">
        <f t="shared" si="3"/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 t="shared" si="4"/>
        <v>0</v>
      </c>
      <c r="AF17" s="84">
        <f t="shared" si="5"/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 t="shared" si="6"/>
        <v>0</v>
      </c>
      <c r="AN17" s="84">
        <f t="shared" si="7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8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9"/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 t="shared" si="10"/>
        <v>0</v>
      </c>
      <c r="BG17" s="84">
        <f t="shared" si="11"/>
        <v>0</v>
      </c>
      <c r="BH17" s="84">
        <f t="shared" si="12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 t="shared" si="13"/>
        <v>0</v>
      </c>
      <c r="BP17" s="84">
        <f t="shared" si="14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5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6"/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 t="shared" si="17"/>
        <v>0</v>
      </c>
      <c r="CI17" s="84">
        <f t="shared" si="18"/>
        <v>0</v>
      </c>
      <c r="CJ17" s="84">
        <f t="shared" si="19"/>
        <v>0</v>
      </c>
      <c r="CK17" s="84">
        <f t="shared" si="20"/>
        <v>0</v>
      </c>
      <c r="CL17" s="84">
        <f t="shared" si="21"/>
        <v>0</v>
      </c>
      <c r="CM17" s="84">
        <f t="shared" si="22"/>
        <v>0</v>
      </c>
      <c r="CN17" s="84">
        <f t="shared" si="23"/>
        <v>0</v>
      </c>
      <c r="CO17" s="84">
        <f t="shared" si="24"/>
        <v>0</v>
      </c>
      <c r="CP17" s="84">
        <f t="shared" si="25"/>
        <v>0</v>
      </c>
      <c r="CQ17" s="84">
        <f t="shared" si="26"/>
        <v>0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0</v>
      </c>
      <c r="DC17" s="84">
        <f t="shared" si="38"/>
        <v>0</v>
      </c>
      <c r="DD17" s="84">
        <f t="shared" si="39"/>
        <v>0</v>
      </c>
      <c r="DE17" s="84">
        <f t="shared" si="40"/>
        <v>0</v>
      </c>
      <c r="DF17" s="84">
        <f t="shared" si="41"/>
        <v>0</v>
      </c>
      <c r="DG17" s="84">
        <f t="shared" si="42"/>
        <v>0</v>
      </c>
      <c r="DH17" s="84">
        <f t="shared" si="43"/>
        <v>0</v>
      </c>
      <c r="DI17" s="84">
        <f t="shared" si="44"/>
        <v>0</v>
      </c>
      <c r="DJ17" s="84">
        <f t="shared" si="45"/>
        <v>0</v>
      </c>
    </row>
    <row r="18" spans="1:114" s="8" customFormat="1" ht="12" customHeight="1">
      <c r="A18" s="80" t="s">
        <v>206</v>
      </c>
      <c r="B18" s="83" t="s">
        <v>246</v>
      </c>
      <c r="C18" s="80" t="s">
        <v>247</v>
      </c>
      <c r="D18" s="84">
        <f t="shared" si="0"/>
        <v>0</v>
      </c>
      <c r="E18" s="84">
        <f t="shared" si="1"/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 t="shared" si="2"/>
        <v>0</v>
      </c>
      <c r="N18" s="84">
        <f t="shared" si="3"/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 t="shared" si="4"/>
        <v>0</v>
      </c>
      <c r="AF18" s="84">
        <f t="shared" si="5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 t="shared" si="6"/>
        <v>0</v>
      </c>
      <c r="AN18" s="84">
        <f t="shared" si="7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8"/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 t="shared" si="9"/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 t="shared" si="10"/>
        <v>0</v>
      </c>
      <c r="BG18" s="84">
        <f t="shared" si="11"/>
        <v>0</v>
      </c>
      <c r="BH18" s="84">
        <f t="shared" si="12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 t="shared" si="13"/>
        <v>0</v>
      </c>
      <c r="BP18" s="84">
        <f t="shared" si="14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5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6"/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 t="shared" si="17"/>
        <v>0</v>
      </c>
      <c r="CI18" s="84">
        <f t="shared" si="18"/>
        <v>0</v>
      </c>
      <c r="CJ18" s="84">
        <f t="shared" si="19"/>
        <v>0</v>
      </c>
      <c r="CK18" s="84">
        <f t="shared" si="20"/>
        <v>0</v>
      </c>
      <c r="CL18" s="84">
        <f t="shared" si="21"/>
        <v>0</v>
      </c>
      <c r="CM18" s="84">
        <f t="shared" si="22"/>
        <v>0</v>
      </c>
      <c r="CN18" s="84">
        <f t="shared" si="23"/>
        <v>0</v>
      </c>
      <c r="CO18" s="84">
        <f t="shared" si="24"/>
        <v>0</v>
      </c>
      <c r="CP18" s="84">
        <f t="shared" si="25"/>
        <v>0</v>
      </c>
      <c r="CQ18" s="84">
        <f t="shared" si="26"/>
        <v>0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0</v>
      </c>
      <c r="CX18" s="84">
        <f t="shared" si="33"/>
        <v>0</v>
      </c>
      <c r="CY18" s="84">
        <f t="shared" si="34"/>
        <v>0</v>
      </c>
      <c r="CZ18" s="84">
        <f t="shared" si="35"/>
        <v>0</v>
      </c>
      <c r="DA18" s="84">
        <f t="shared" si="36"/>
        <v>0</v>
      </c>
      <c r="DB18" s="84">
        <f t="shared" si="37"/>
        <v>0</v>
      </c>
      <c r="DC18" s="84">
        <f t="shared" si="38"/>
        <v>0</v>
      </c>
      <c r="DD18" s="84">
        <f t="shared" si="39"/>
        <v>0</v>
      </c>
      <c r="DE18" s="84">
        <f t="shared" si="40"/>
        <v>0</v>
      </c>
      <c r="DF18" s="84">
        <f t="shared" si="41"/>
        <v>0</v>
      </c>
      <c r="DG18" s="84">
        <f t="shared" si="42"/>
        <v>0</v>
      </c>
      <c r="DH18" s="84">
        <f t="shared" si="43"/>
        <v>0</v>
      </c>
      <c r="DI18" s="84">
        <f t="shared" si="44"/>
        <v>0</v>
      </c>
      <c r="DJ18" s="84">
        <f t="shared" si="45"/>
        <v>0</v>
      </c>
    </row>
    <row r="19" spans="1:114" s="8" customFormat="1" ht="12" customHeight="1">
      <c r="A19" s="80" t="s">
        <v>201</v>
      </c>
      <c r="B19" s="83" t="s">
        <v>251</v>
      </c>
      <c r="C19" s="80" t="s">
        <v>252</v>
      </c>
      <c r="D19" s="84">
        <f t="shared" si="0"/>
        <v>0</v>
      </c>
      <c r="E19" s="84">
        <f t="shared" si="1"/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 t="shared" si="2"/>
        <v>0</v>
      </c>
      <c r="N19" s="84">
        <f t="shared" si="3"/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 t="shared" si="4"/>
        <v>0</v>
      </c>
      <c r="AF19" s="84">
        <f t="shared" si="5"/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 t="shared" si="6"/>
        <v>0</v>
      </c>
      <c r="AN19" s="84">
        <f t="shared" si="7"/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8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9"/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 t="shared" si="10"/>
        <v>0</v>
      </c>
      <c r="BG19" s="84">
        <f t="shared" si="11"/>
        <v>0</v>
      </c>
      <c r="BH19" s="84">
        <f t="shared" si="12"/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 t="shared" si="13"/>
        <v>0</v>
      </c>
      <c r="BP19" s="84">
        <f t="shared" si="14"/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 t="shared" si="15"/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 t="shared" si="16"/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 t="shared" si="17"/>
        <v>0</v>
      </c>
      <c r="CI19" s="84">
        <f t="shared" si="18"/>
        <v>0</v>
      </c>
      <c r="CJ19" s="84">
        <f t="shared" si="19"/>
        <v>0</v>
      </c>
      <c r="CK19" s="84">
        <f t="shared" si="20"/>
        <v>0</v>
      </c>
      <c r="CL19" s="84">
        <f t="shared" si="21"/>
        <v>0</v>
      </c>
      <c r="CM19" s="84">
        <f t="shared" si="22"/>
        <v>0</v>
      </c>
      <c r="CN19" s="84">
        <f t="shared" si="23"/>
        <v>0</v>
      </c>
      <c r="CO19" s="84">
        <f t="shared" si="24"/>
        <v>0</v>
      </c>
      <c r="CP19" s="84">
        <f t="shared" si="25"/>
        <v>0</v>
      </c>
      <c r="CQ19" s="84">
        <f t="shared" si="26"/>
        <v>0</v>
      </c>
      <c r="CR19" s="84">
        <f t="shared" si="27"/>
        <v>0</v>
      </c>
      <c r="CS19" s="84">
        <f t="shared" si="28"/>
        <v>0</v>
      </c>
      <c r="CT19" s="84">
        <f t="shared" si="29"/>
        <v>0</v>
      </c>
      <c r="CU19" s="84">
        <f t="shared" si="30"/>
        <v>0</v>
      </c>
      <c r="CV19" s="84">
        <f t="shared" si="31"/>
        <v>0</v>
      </c>
      <c r="CW19" s="84">
        <f t="shared" si="32"/>
        <v>0</v>
      </c>
      <c r="CX19" s="84">
        <f t="shared" si="33"/>
        <v>0</v>
      </c>
      <c r="CY19" s="84">
        <f t="shared" si="34"/>
        <v>0</v>
      </c>
      <c r="CZ19" s="84">
        <f t="shared" si="35"/>
        <v>0</v>
      </c>
      <c r="DA19" s="84">
        <f t="shared" si="36"/>
        <v>0</v>
      </c>
      <c r="DB19" s="84">
        <f t="shared" si="37"/>
        <v>0</v>
      </c>
      <c r="DC19" s="84">
        <f t="shared" si="38"/>
        <v>0</v>
      </c>
      <c r="DD19" s="84">
        <f t="shared" si="39"/>
        <v>0</v>
      </c>
      <c r="DE19" s="84">
        <f t="shared" si="40"/>
        <v>0</v>
      </c>
      <c r="DF19" s="84">
        <f t="shared" si="41"/>
        <v>0</v>
      </c>
      <c r="DG19" s="84">
        <f t="shared" si="42"/>
        <v>0</v>
      </c>
      <c r="DH19" s="84">
        <f t="shared" si="43"/>
        <v>0</v>
      </c>
      <c r="DI19" s="84">
        <f t="shared" si="44"/>
        <v>0</v>
      </c>
      <c r="DJ19" s="84">
        <f t="shared" si="45"/>
        <v>0</v>
      </c>
    </row>
    <row r="20" spans="1:114" s="8" customFormat="1" ht="12" customHeight="1">
      <c r="A20" s="80" t="s">
        <v>204</v>
      </c>
      <c r="B20" s="83" t="s">
        <v>258</v>
      </c>
      <c r="C20" s="80" t="s">
        <v>259</v>
      </c>
      <c r="D20" s="84">
        <f t="shared" si="0"/>
        <v>0</v>
      </c>
      <c r="E20" s="84">
        <f t="shared" si="1"/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 t="shared" si="2"/>
        <v>0</v>
      </c>
      <c r="N20" s="84">
        <f t="shared" si="3"/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 t="shared" si="4"/>
        <v>0</v>
      </c>
      <c r="AF20" s="84">
        <f t="shared" si="5"/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 t="shared" si="6"/>
        <v>0</v>
      </c>
      <c r="AN20" s="84">
        <f t="shared" si="7"/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8"/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 t="shared" si="9"/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 t="shared" si="10"/>
        <v>0</v>
      </c>
      <c r="BG20" s="84">
        <f t="shared" si="11"/>
        <v>0</v>
      </c>
      <c r="BH20" s="84">
        <f t="shared" si="12"/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 t="shared" si="13"/>
        <v>0</v>
      </c>
      <c r="BP20" s="84">
        <f t="shared" si="14"/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 t="shared" si="15"/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 t="shared" si="16"/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 t="shared" si="17"/>
        <v>0</v>
      </c>
      <c r="CI20" s="84">
        <f t="shared" si="18"/>
        <v>0</v>
      </c>
      <c r="CJ20" s="84">
        <f t="shared" si="19"/>
        <v>0</v>
      </c>
      <c r="CK20" s="84">
        <f t="shared" si="20"/>
        <v>0</v>
      </c>
      <c r="CL20" s="84">
        <f t="shared" si="21"/>
        <v>0</v>
      </c>
      <c r="CM20" s="84">
        <f t="shared" si="22"/>
        <v>0</v>
      </c>
      <c r="CN20" s="84">
        <f t="shared" si="23"/>
        <v>0</v>
      </c>
      <c r="CO20" s="84">
        <f t="shared" si="24"/>
        <v>0</v>
      </c>
      <c r="CP20" s="84">
        <f t="shared" si="25"/>
        <v>0</v>
      </c>
      <c r="CQ20" s="84">
        <f t="shared" si="26"/>
        <v>0</v>
      </c>
      <c r="CR20" s="84">
        <f t="shared" si="27"/>
        <v>0</v>
      </c>
      <c r="CS20" s="84">
        <f t="shared" si="28"/>
        <v>0</v>
      </c>
      <c r="CT20" s="84">
        <f t="shared" si="29"/>
        <v>0</v>
      </c>
      <c r="CU20" s="84">
        <f t="shared" si="30"/>
        <v>0</v>
      </c>
      <c r="CV20" s="84">
        <f t="shared" si="31"/>
        <v>0</v>
      </c>
      <c r="CW20" s="84">
        <f t="shared" si="32"/>
        <v>0</v>
      </c>
      <c r="CX20" s="84">
        <f t="shared" si="33"/>
        <v>0</v>
      </c>
      <c r="CY20" s="84">
        <f t="shared" si="34"/>
        <v>0</v>
      </c>
      <c r="CZ20" s="84">
        <f t="shared" si="35"/>
        <v>0</v>
      </c>
      <c r="DA20" s="84">
        <f t="shared" si="36"/>
        <v>0</v>
      </c>
      <c r="DB20" s="84">
        <f t="shared" si="37"/>
        <v>0</v>
      </c>
      <c r="DC20" s="84">
        <f t="shared" si="38"/>
        <v>0</v>
      </c>
      <c r="DD20" s="84">
        <f t="shared" si="39"/>
        <v>0</v>
      </c>
      <c r="DE20" s="84">
        <f t="shared" si="40"/>
        <v>0</v>
      </c>
      <c r="DF20" s="84">
        <f t="shared" si="41"/>
        <v>0</v>
      </c>
      <c r="DG20" s="84">
        <f t="shared" si="42"/>
        <v>0</v>
      </c>
      <c r="DH20" s="84">
        <f t="shared" si="43"/>
        <v>0</v>
      </c>
      <c r="DI20" s="84">
        <f t="shared" si="44"/>
        <v>0</v>
      </c>
      <c r="DJ20" s="84">
        <f t="shared" si="45"/>
        <v>0</v>
      </c>
    </row>
    <row r="21" spans="1:114" s="8" customFormat="1" ht="12" customHeight="1">
      <c r="A21" s="80" t="s">
        <v>204</v>
      </c>
      <c r="B21" s="83" t="s">
        <v>263</v>
      </c>
      <c r="C21" s="80" t="s">
        <v>264</v>
      </c>
      <c r="D21" s="84">
        <f t="shared" si="0"/>
        <v>412</v>
      </c>
      <c r="E21" s="84">
        <f t="shared" si="1"/>
        <v>205</v>
      </c>
      <c r="F21" s="84">
        <v>205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207</v>
      </c>
      <c r="M21" s="84">
        <f t="shared" si="2"/>
        <v>0</v>
      </c>
      <c r="N21" s="84">
        <f t="shared" si="3"/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412</v>
      </c>
      <c r="W21" s="84">
        <v>205</v>
      </c>
      <c r="X21" s="84">
        <v>205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207</v>
      </c>
      <c r="AE21" s="84">
        <f t="shared" si="4"/>
        <v>0</v>
      </c>
      <c r="AF21" s="84">
        <f t="shared" si="5"/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 t="shared" si="6"/>
        <v>412</v>
      </c>
      <c r="AN21" s="84">
        <f t="shared" si="7"/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 t="shared" si="8"/>
        <v>412</v>
      </c>
      <c r="AT21" s="84">
        <v>0</v>
      </c>
      <c r="AU21" s="84">
        <v>412</v>
      </c>
      <c r="AV21" s="84">
        <v>0</v>
      </c>
      <c r="AW21" s="84">
        <v>0</v>
      </c>
      <c r="AX21" s="84">
        <f t="shared" si="9"/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 t="shared" si="10"/>
        <v>412</v>
      </c>
      <c r="BG21" s="84">
        <f t="shared" si="11"/>
        <v>0</v>
      </c>
      <c r="BH21" s="84">
        <f t="shared" si="12"/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 t="shared" si="13"/>
        <v>0</v>
      </c>
      <c r="BP21" s="84">
        <f t="shared" si="14"/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 t="shared" si="15"/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 t="shared" si="16"/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 t="shared" si="17"/>
        <v>0</v>
      </c>
      <c r="CI21" s="84">
        <f t="shared" si="18"/>
        <v>0</v>
      </c>
      <c r="CJ21" s="84">
        <f t="shared" si="19"/>
        <v>0</v>
      </c>
      <c r="CK21" s="84">
        <f t="shared" si="20"/>
        <v>0</v>
      </c>
      <c r="CL21" s="84">
        <f t="shared" si="21"/>
        <v>0</v>
      </c>
      <c r="CM21" s="84">
        <f t="shared" si="22"/>
        <v>0</v>
      </c>
      <c r="CN21" s="84">
        <f t="shared" si="23"/>
        <v>0</v>
      </c>
      <c r="CO21" s="84">
        <f t="shared" si="24"/>
        <v>0</v>
      </c>
      <c r="CP21" s="84">
        <f t="shared" si="25"/>
        <v>0</v>
      </c>
      <c r="CQ21" s="84">
        <f t="shared" si="26"/>
        <v>412</v>
      </c>
      <c r="CR21" s="84">
        <f t="shared" si="27"/>
        <v>0</v>
      </c>
      <c r="CS21" s="84">
        <f t="shared" si="28"/>
        <v>0</v>
      </c>
      <c r="CT21" s="84">
        <f t="shared" si="29"/>
        <v>0</v>
      </c>
      <c r="CU21" s="84">
        <f t="shared" si="30"/>
        <v>0</v>
      </c>
      <c r="CV21" s="84">
        <f t="shared" si="31"/>
        <v>0</v>
      </c>
      <c r="CW21" s="84">
        <f t="shared" si="32"/>
        <v>412</v>
      </c>
      <c r="CX21" s="84">
        <f t="shared" si="33"/>
        <v>0</v>
      </c>
      <c r="CY21" s="84">
        <f t="shared" si="34"/>
        <v>412</v>
      </c>
      <c r="CZ21" s="84">
        <f t="shared" si="35"/>
        <v>0</v>
      </c>
      <c r="DA21" s="84">
        <f t="shared" si="36"/>
        <v>0</v>
      </c>
      <c r="DB21" s="84">
        <f t="shared" si="37"/>
        <v>0</v>
      </c>
      <c r="DC21" s="84">
        <f t="shared" si="38"/>
        <v>0</v>
      </c>
      <c r="DD21" s="84">
        <f t="shared" si="39"/>
        <v>0</v>
      </c>
      <c r="DE21" s="84">
        <f t="shared" si="40"/>
        <v>0</v>
      </c>
      <c r="DF21" s="84">
        <f t="shared" si="41"/>
        <v>0</v>
      </c>
      <c r="DG21" s="84">
        <f t="shared" si="42"/>
        <v>0</v>
      </c>
      <c r="DH21" s="84">
        <f t="shared" si="43"/>
        <v>0</v>
      </c>
      <c r="DI21" s="84">
        <f t="shared" si="44"/>
        <v>0</v>
      </c>
      <c r="DJ21" s="84">
        <f t="shared" si="45"/>
        <v>412</v>
      </c>
    </row>
    <row r="22" spans="1:114" s="8" customFormat="1" ht="12" customHeight="1">
      <c r="A22" s="80" t="s">
        <v>204</v>
      </c>
      <c r="B22" s="83" t="s">
        <v>268</v>
      </c>
      <c r="C22" s="80" t="s">
        <v>269</v>
      </c>
      <c r="D22" s="84">
        <f t="shared" si="0"/>
        <v>0</v>
      </c>
      <c r="E22" s="84">
        <f t="shared" si="1"/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 t="shared" si="2"/>
        <v>0</v>
      </c>
      <c r="N22" s="84">
        <f t="shared" si="3"/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 t="shared" si="4"/>
        <v>0</v>
      </c>
      <c r="AF22" s="84">
        <f t="shared" si="5"/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 t="shared" si="6"/>
        <v>0</v>
      </c>
      <c r="AN22" s="84">
        <f t="shared" si="7"/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 t="shared" si="8"/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 t="shared" si="9"/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 t="shared" si="10"/>
        <v>0</v>
      </c>
      <c r="BG22" s="84">
        <f t="shared" si="11"/>
        <v>0</v>
      </c>
      <c r="BH22" s="84">
        <f t="shared" si="12"/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 t="shared" si="13"/>
        <v>0</v>
      </c>
      <c r="BP22" s="84">
        <f t="shared" si="14"/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 t="shared" si="15"/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 t="shared" si="16"/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 t="shared" si="17"/>
        <v>0</v>
      </c>
      <c r="CI22" s="84">
        <f t="shared" si="18"/>
        <v>0</v>
      </c>
      <c r="CJ22" s="84">
        <f t="shared" si="19"/>
        <v>0</v>
      </c>
      <c r="CK22" s="84">
        <f t="shared" si="20"/>
        <v>0</v>
      </c>
      <c r="CL22" s="84">
        <f t="shared" si="21"/>
        <v>0</v>
      </c>
      <c r="CM22" s="84">
        <f t="shared" si="22"/>
        <v>0</v>
      </c>
      <c r="CN22" s="84">
        <f t="shared" si="23"/>
        <v>0</v>
      </c>
      <c r="CO22" s="84">
        <f t="shared" si="24"/>
        <v>0</v>
      </c>
      <c r="CP22" s="84">
        <f t="shared" si="25"/>
        <v>0</v>
      </c>
      <c r="CQ22" s="84">
        <f t="shared" si="26"/>
        <v>0</v>
      </c>
      <c r="CR22" s="84">
        <f t="shared" si="27"/>
        <v>0</v>
      </c>
      <c r="CS22" s="84">
        <f t="shared" si="28"/>
        <v>0</v>
      </c>
      <c r="CT22" s="84">
        <f t="shared" si="29"/>
        <v>0</v>
      </c>
      <c r="CU22" s="84">
        <f t="shared" si="30"/>
        <v>0</v>
      </c>
      <c r="CV22" s="84">
        <f t="shared" si="31"/>
        <v>0</v>
      </c>
      <c r="CW22" s="84">
        <f t="shared" si="32"/>
        <v>0</v>
      </c>
      <c r="CX22" s="84">
        <f t="shared" si="33"/>
        <v>0</v>
      </c>
      <c r="CY22" s="84">
        <f t="shared" si="34"/>
        <v>0</v>
      </c>
      <c r="CZ22" s="84">
        <f t="shared" si="35"/>
        <v>0</v>
      </c>
      <c r="DA22" s="84">
        <f t="shared" si="36"/>
        <v>0</v>
      </c>
      <c r="DB22" s="84">
        <f t="shared" si="37"/>
        <v>0</v>
      </c>
      <c r="DC22" s="84">
        <f t="shared" si="38"/>
        <v>0</v>
      </c>
      <c r="DD22" s="84">
        <f t="shared" si="39"/>
        <v>0</v>
      </c>
      <c r="DE22" s="84">
        <f t="shared" si="40"/>
        <v>0</v>
      </c>
      <c r="DF22" s="84">
        <f t="shared" si="41"/>
        <v>0</v>
      </c>
      <c r="DG22" s="84">
        <f t="shared" si="42"/>
        <v>0</v>
      </c>
      <c r="DH22" s="84">
        <f t="shared" si="43"/>
        <v>0</v>
      </c>
      <c r="DI22" s="84">
        <f t="shared" si="44"/>
        <v>0</v>
      </c>
      <c r="DJ22" s="84">
        <f t="shared" si="45"/>
        <v>0</v>
      </c>
    </row>
    <row r="23" spans="1:114" s="8" customFormat="1" ht="12" customHeight="1">
      <c r="A23" s="80" t="s">
        <v>206</v>
      </c>
      <c r="B23" s="83" t="s">
        <v>272</v>
      </c>
      <c r="C23" s="80" t="s">
        <v>273</v>
      </c>
      <c r="D23" s="84">
        <f t="shared" si="0"/>
        <v>23350</v>
      </c>
      <c r="E23" s="84">
        <f t="shared" si="1"/>
        <v>5533</v>
      </c>
      <c r="F23" s="84">
        <v>5533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17817</v>
      </c>
      <c r="M23" s="84">
        <f t="shared" si="2"/>
        <v>2237</v>
      </c>
      <c r="N23" s="84">
        <f t="shared" si="3"/>
        <v>1118</v>
      </c>
      <c r="O23" s="84">
        <v>1118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1119</v>
      </c>
      <c r="V23" s="84">
        <v>25587</v>
      </c>
      <c r="W23" s="84">
        <v>6651</v>
      </c>
      <c r="X23" s="84">
        <v>6651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18936</v>
      </c>
      <c r="AE23" s="84">
        <f t="shared" si="4"/>
        <v>0</v>
      </c>
      <c r="AF23" s="84">
        <f t="shared" si="5"/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 t="shared" si="6"/>
        <v>23350</v>
      </c>
      <c r="AN23" s="84">
        <f t="shared" si="7"/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 t="shared" si="8"/>
        <v>6131</v>
      </c>
      <c r="AT23" s="84">
        <v>190</v>
      </c>
      <c r="AU23" s="84">
        <v>5892</v>
      </c>
      <c r="AV23" s="84">
        <v>49</v>
      </c>
      <c r="AW23" s="84">
        <v>0</v>
      </c>
      <c r="AX23" s="84">
        <f t="shared" si="9"/>
        <v>17219</v>
      </c>
      <c r="AY23" s="84">
        <v>5138</v>
      </c>
      <c r="AZ23" s="84">
        <v>4460</v>
      </c>
      <c r="BA23" s="84">
        <v>7621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 t="shared" si="10"/>
        <v>23350</v>
      </c>
      <c r="BG23" s="84">
        <f t="shared" si="11"/>
        <v>0</v>
      </c>
      <c r="BH23" s="84">
        <f t="shared" si="12"/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 t="shared" si="13"/>
        <v>77</v>
      </c>
      <c r="BP23" s="84">
        <f t="shared" si="14"/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 t="shared" si="15"/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 t="shared" si="16"/>
        <v>77</v>
      </c>
      <c r="CA23" s="84">
        <v>77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2160</v>
      </c>
      <c r="CH23" s="84">
        <f t="shared" si="17"/>
        <v>2237</v>
      </c>
      <c r="CI23" s="84">
        <f t="shared" si="18"/>
        <v>0</v>
      </c>
      <c r="CJ23" s="84">
        <f t="shared" si="19"/>
        <v>0</v>
      </c>
      <c r="CK23" s="84">
        <f t="shared" si="20"/>
        <v>0</v>
      </c>
      <c r="CL23" s="84">
        <f t="shared" si="21"/>
        <v>0</v>
      </c>
      <c r="CM23" s="84">
        <f t="shared" si="22"/>
        <v>0</v>
      </c>
      <c r="CN23" s="84">
        <f t="shared" si="23"/>
        <v>0</v>
      </c>
      <c r="CO23" s="84">
        <f t="shared" si="24"/>
        <v>0</v>
      </c>
      <c r="CP23" s="84">
        <f t="shared" si="25"/>
        <v>0</v>
      </c>
      <c r="CQ23" s="84">
        <f t="shared" si="26"/>
        <v>23427</v>
      </c>
      <c r="CR23" s="84">
        <f t="shared" si="27"/>
        <v>0</v>
      </c>
      <c r="CS23" s="84">
        <f t="shared" si="28"/>
        <v>0</v>
      </c>
      <c r="CT23" s="84">
        <f t="shared" si="29"/>
        <v>0</v>
      </c>
      <c r="CU23" s="84">
        <f t="shared" si="30"/>
        <v>0</v>
      </c>
      <c r="CV23" s="84">
        <f t="shared" si="31"/>
        <v>0</v>
      </c>
      <c r="CW23" s="84">
        <f t="shared" si="32"/>
        <v>6131</v>
      </c>
      <c r="CX23" s="84">
        <f t="shared" si="33"/>
        <v>190</v>
      </c>
      <c r="CY23" s="84">
        <f t="shared" si="34"/>
        <v>5892</v>
      </c>
      <c r="CZ23" s="84">
        <f t="shared" si="35"/>
        <v>49</v>
      </c>
      <c r="DA23" s="84">
        <f t="shared" si="36"/>
        <v>0</v>
      </c>
      <c r="DB23" s="84">
        <f t="shared" si="37"/>
        <v>17296</v>
      </c>
      <c r="DC23" s="84">
        <f t="shared" si="38"/>
        <v>5215</v>
      </c>
      <c r="DD23" s="84">
        <f t="shared" si="39"/>
        <v>4460</v>
      </c>
      <c r="DE23" s="84">
        <f t="shared" si="40"/>
        <v>7621</v>
      </c>
      <c r="DF23" s="84">
        <f t="shared" si="41"/>
        <v>0</v>
      </c>
      <c r="DG23" s="84">
        <f t="shared" si="42"/>
        <v>0</v>
      </c>
      <c r="DH23" s="84">
        <f t="shared" si="43"/>
        <v>0</v>
      </c>
      <c r="DI23" s="84">
        <f t="shared" si="44"/>
        <v>2160</v>
      </c>
      <c r="DJ23" s="84">
        <f t="shared" si="45"/>
        <v>25587</v>
      </c>
    </row>
    <row r="24" spans="1:114" s="8" customFormat="1" ht="12" customHeight="1">
      <c r="A24" s="80" t="s">
        <v>204</v>
      </c>
      <c r="B24" s="83" t="s">
        <v>276</v>
      </c>
      <c r="C24" s="80" t="s">
        <v>277</v>
      </c>
      <c r="D24" s="84">
        <f t="shared" si="0"/>
        <v>0</v>
      </c>
      <c r="E24" s="84">
        <f t="shared" si="1"/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 t="shared" si="2"/>
        <v>0</v>
      </c>
      <c r="N24" s="84">
        <f t="shared" si="3"/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 t="shared" si="4"/>
        <v>0</v>
      </c>
      <c r="AF24" s="84">
        <f t="shared" si="5"/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 t="shared" si="6"/>
        <v>0</v>
      </c>
      <c r="AN24" s="84">
        <f t="shared" si="7"/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 t="shared" si="8"/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 t="shared" si="9"/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 t="shared" si="10"/>
        <v>0</v>
      </c>
      <c r="BG24" s="84">
        <f t="shared" si="11"/>
        <v>0</v>
      </c>
      <c r="BH24" s="84">
        <f t="shared" si="12"/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 t="shared" si="13"/>
        <v>0</v>
      </c>
      <c r="BP24" s="84">
        <f t="shared" si="14"/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 t="shared" si="15"/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 t="shared" si="16"/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 t="shared" si="17"/>
        <v>0</v>
      </c>
      <c r="CI24" s="84">
        <f t="shared" si="18"/>
        <v>0</v>
      </c>
      <c r="CJ24" s="84">
        <f t="shared" si="19"/>
        <v>0</v>
      </c>
      <c r="CK24" s="84">
        <f t="shared" si="20"/>
        <v>0</v>
      </c>
      <c r="CL24" s="84">
        <f t="shared" si="21"/>
        <v>0</v>
      </c>
      <c r="CM24" s="84">
        <f t="shared" si="22"/>
        <v>0</v>
      </c>
      <c r="CN24" s="84">
        <f t="shared" si="23"/>
        <v>0</v>
      </c>
      <c r="CO24" s="84">
        <f t="shared" si="24"/>
        <v>0</v>
      </c>
      <c r="CP24" s="84">
        <f t="shared" si="25"/>
        <v>0</v>
      </c>
      <c r="CQ24" s="84">
        <f t="shared" si="26"/>
        <v>0</v>
      </c>
      <c r="CR24" s="84">
        <f t="shared" si="27"/>
        <v>0</v>
      </c>
      <c r="CS24" s="84">
        <f t="shared" si="28"/>
        <v>0</v>
      </c>
      <c r="CT24" s="84">
        <f t="shared" si="29"/>
        <v>0</v>
      </c>
      <c r="CU24" s="84">
        <f t="shared" si="30"/>
        <v>0</v>
      </c>
      <c r="CV24" s="84">
        <f t="shared" si="31"/>
        <v>0</v>
      </c>
      <c r="CW24" s="84">
        <f t="shared" si="32"/>
        <v>0</v>
      </c>
      <c r="CX24" s="84">
        <f t="shared" si="33"/>
        <v>0</v>
      </c>
      <c r="CY24" s="84">
        <f t="shared" si="34"/>
        <v>0</v>
      </c>
      <c r="CZ24" s="84">
        <f t="shared" si="35"/>
        <v>0</v>
      </c>
      <c r="DA24" s="84">
        <f t="shared" si="36"/>
        <v>0</v>
      </c>
      <c r="DB24" s="84">
        <f t="shared" si="37"/>
        <v>0</v>
      </c>
      <c r="DC24" s="84">
        <f t="shared" si="38"/>
        <v>0</v>
      </c>
      <c r="DD24" s="84">
        <f t="shared" si="39"/>
        <v>0</v>
      </c>
      <c r="DE24" s="84">
        <f t="shared" si="40"/>
        <v>0</v>
      </c>
      <c r="DF24" s="84">
        <f t="shared" si="41"/>
        <v>0</v>
      </c>
      <c r="DG24" s="84">
        <f t="shared" si="42"/>
        <v>0</v>
      </c>
      <c r="DH24" s="84">
        <f t="shared" si="43"/>
        <v>0</v>
      </c>
      <c r="DI24" s="84">
        <f t="shared" si="44"/>
        <v>0</v>
      </c>
      <c r="DJ24" s="84">
        <f t="shared" si="45"/>
        <v>0</v>
      </c>
    </row>
    <row r="25" spans="1:114" s="8" customFormat="1" ht="12" customHeight="1">
      <c r="A25" s="80" t="s">
        <v>206</v>
      </c>
      <c r="B25" s="83" t="s">
        <v>280</v>
      </c>
      <c r="C25" s="80" t="s">
        <v>281</v>
      </c>
      <c r="D25" s="84">
        <f t="shared" si="0"/>
        <v>0</v>
      </c>
      <c r="E25" s="84">
        <f t="shared" si="1"/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 t="shared" si="2"/>
        <v>0</v>
      </c>
      <c r="N25" s="84">
        <f t="shared" si="3"/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 t="shared" si="4"/>
        <v>0</v>
      </c>
      <c r="AF25" s="84">
        <f t="shared" si="5"/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 t="shared" si="6"/>
        <v>0</v>
      </c>
      <c r="AN25" s="84">
        <f t="shared" si="7"/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 t="shared" si="8"/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 t="shared" si="9"/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 t="shared" si="10"/>
        <v>0</v>
      </c>
      <c r="BG25" s="84">
        <f t="shared" si="11"/>
        <v>0</v>
      </c>
      <c r="BH25" s="84">
        <f t="shared" si="12"/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 t="shared" si="13"/>
        <v>0</v>
      </c>
      <c r="BP25" s="84">
        <f t="shared" si="14"/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 t="shared" si="15"/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 t="shared" si="16"/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 t="shared" si="17"/>
        <v>0</v>
      </c>
      <c r="CI25" s="84">
        <f t="shared" si="18"/>
        <v>0</v>
      </c>
      <c r="CJ25" s="84">
        <f t="shared" si="19"/>
        <v>0</v>
      </c>
      <c r="CK25" s="84">
        <f t="shared" si="20"/>
        <v>0</v>
      </c>
      <c r="CL25" s="84">
        <f t="shared" si="21"/>
        <v>0</v>
      </c>
      <c r="CM25" s="84">
        <f t="shared" si="22"/>
        <v>0</v>
      </c>
      <c r="CN25" s="84">
        <f t="shared" si="23"/>
        <v>0</v>
      </c>
      <c r="CO25" s="84">
        <f t="shared" si="24"/>
        <v>0</v>
      </c>
      <c r="CP25" s="84">
        <f t="shared" si="25"/>
        <v>0</v>
      </c>
      <c r="CQ25" s="84">
        <f t="shared" si="26"/>
        <v>0</v>
      </c>
      <c r="CR25" s="84">
        <f t="shared" si="27"/>
        <v>0</v>
      </c>
      <c r="CS25" s="84">
        <f t="shared" si="28"/>
        <v>0</v>
      </c>
      <c r="CT25" s="84">
        <f t="shared" si="29"/>
        <v>0</v>
      </c>
      <c r="CU25" s="84">
        <f t="shared" si="30"/>
        <v>0</v>
      </c>
      <c r="CV25" s="84">
        <f t="shared" si="31"/>
        <v>0</v>
      </c>
      <c r="CW25" s="84">
        <f t="shared" si="32"/>
        <v>0</v>
      </c>
      <c r="CX25" s="84">
        <f t="shared" si="33"/>
        <v>0</v>
      </c>
      <c r="CY25" s="84">
        <f t="shared" si="34"/>
        <v>0</v>
      </c>
      <c r="CZ25" s="84">
        <f t="shared" si="35"/>
        <v>0</v>
      </c>
      <c r="DA25" s="84">
        <f t="shared" si="36"/>
        <v>0</v>
      </c>
      <c r="DB25" s="84">
        <f t="shared" si="37"/>
        <v>0</v>
      </c>
      <c r="DC25" s="84">
        <f t="shared" si="38"/>
        <v>0</v>
      </c>
      <c r="DD25" s="84">
        <f t="shared" si="39"/>
        <v>0</v>
      </c>
      <c r="DE25" s="84">
        <f t="shared" si="40"/>
        <v>0</v>
      </c>
      <c r="DF25" s="84">
        <f t="shared" si="41"/>
        <v>0</v>
      </c>
      <c r="DG25" s="84">
        <f t="shared" si="42"/>
        <v>0</v>
      </c>
      <c r="DH25" s="84">
        <f t="shared" si="43"/>
        <v>0</v>
      </c>
      <c r="DI25" s="84">
        <f t="shared" si="44"/>
        <v>0</v>
      </c>
      <c r="DJ25" s="84">
        <f t="shared" si="45"/>
        <v>0</v>
      </c>
    </row>
    <row r="26" spans="1:114" s="8" customFormat="1" ht="12" customHeight="1">
      <c r="A26" s="80" t="s">
        <v>206</v>
      </c>
      <c r="B26" s="83" t="s">
        <v>284</v>
      </c>
      <c r="C26" s="80" t="s">
        <v>285</v>
      </c>
      <c r="D26" s="84">
        <f t="shared" si="0"/>
        <v>2032</v>
      </c>
      <c r="E26" s="84">
        <f t="shared" si="1"/>
        <v>858</v>
      </c>
      <c r="F26" s="84">
        <v>858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1174</v>
      </c>
      <c r="M26" s="84">
        <f t="shared" si="2"/>
        <v>0</v>
      </c>
      <c r="N26" s="84">
        <f t="shared" si="3"/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2032</v>
      </c>
      <c r="W26" s="84">
        <v>858</v>
      </c>
      <c r="X26" s="84">
        <v>858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1174</v>
      </c>
      <c r="AE26" s="84">
        <f t="shared" si="4"/>
        <v>0</v>
      </c>
      <c r="AF26" s="84">
        <f t="shared" si="5"/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 t="shared" si="6"/>
        <v>2032</v>
      </c>
      <c r="AN26" s="84">
        <f t="shared" si="7"/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 t="shared" si="8"/>
        <v>2032</v>
      </c>
      <c r="AT26" s="84">
        <v>2032</v>
      </c>
      <c r="AU26" s="84">
        <v>0</v>
      </c>
      <c r="AV26" s="84">
        <v>0</v>
      </c>
      <c r="AW26" s="84">
        <v>0</v>
      </c>
      <c r="AX26" s="84">
        <f t="shared" si="9"/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 t="shared" si="10"/>
        <v>2032</v>
      </c>
      <c r="BG26" s="84">
        <f t="shared" si="11"/>
        <v>0</v>
      </c>
      <c r="BH26" s="84">
        <f t="shared" si="12"/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 t="shared" si="13"/>
        <v>0</v>
      </c>
      <c r="BP26" s="84">
        <f t="shared" si="14"/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 t="shared" si="15"/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 t="shared" si="16"/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 t="shared" si="17"/>
        <v>0</v>
      </c>
      <c r="CI26" s="84">
        <f t="shared" si="18"/>
        <v>0</v>
      </c>
      <c r="CJ26" s="84">
        <f t="shared" si="19"/>
        <v>0</v>
      </c>
      <c r="CK26" s="84">
        <f t="shared" si="20"/>
        <v>0</v>
      </c>
      <c r="CL26" s="84">
        <f t="shared" si="21"/>
        <v>0</v>
      </c>
      <c r="CM26" s="84">
        <f t="shared" si="22"/>
        <v>0</v>
      </c>
      <c r="CN26" s="84">
        <f t="shared" si="23"/>
        <v>0</v>
      </c>
      <c r="CO26" s="84">
        <f t="shared" si="24"/>
        <v>0</v>
      </c>
      <c r="CP26" s="84">
        <f t="shared" si="25"/>
        <v>0</v>
      </c>
      <c r="CQ26" s="84">
        <f t="shared" si="26"/>
        <v>2032</v>
      </c>
      <c r="CR26" s="84">
        <f t="shared" si="27"/>
        <v>0</v>
      </c>
      <c r="CS26" s="84">
        <f t="shared" si="28"/>
        <v>0</v>
      </c>
      <c r="CT26" s="84">
        <f t="shared" si="29"/>
        <v>0</v>
      </c>
      <c r="CU26" s="84">
        <f t="shared" si="30"/>
        <v>0</v>
      </c>
      <c r="CV26" s="84">
        <f t="shared" si="31"/>
        <v>0</v>
      </c>
      <c r="CW26" s="84">
        <f t="shared" si="32"/>
        <v>2032</v>
      </c>
      <c r="CX26" s="84">
        <f t="shared" si="33"/>
        <v>2032</v>
      </c>
      <c r="CY26" s="84">
        <f t="shared" si="34"/>
        <v>0</v>
      </c>
      <c r="CZ26" s="84">
        <f t="shared" si="35"/>
        <v>0</v>
      </c>
      <c r="DA26" s="84">
        <f t="shared" si="36"/>
        <v>0</v>
      </c>
      <c r="DB26" s="84">
        <f t="shared" si="37"/>
        <v>0</v>
      </c>
      <c r="DC26" s="84">
        <f t="shared" si="38"/>
        <v>0</v>
      </c>
      <c r="DD26" s="84">
        <f t="shared" si="39"/>
        <v>0</v>
      </c>
      <c r="DE26" s="84">
        <f t="shared" si="40"/>
        <v>0</v>
      </c>
      <c r="DF26" s="84">
        <f t="shared" si="41"/>
        <v>0</v>
      </c>
      <c r="DG26" s="84">
        <f t="shared" si="42"/>
        <v>0</v>
      </c>
      <c r="DH26" s="84">
        <f t="shared" si="43"/>
        <v>0</v>
      </c>
      <c r="DI26" s="84">
        <f t="shared" si="44"/>
        <v>0</v>
      </c>
      <c r="DJ26" s="84">
        <f t="shared" si="45"/>
        <v>2032</v>
      </c>
    </row>
    <row r="27" spans="1:114" s="8" customFormat="1" ht="12" customHeight="1">
      <c r="A27" s="80" t="s">
        <v>206</v>
      </c>
      <c r="B27" s="83" t="s">
        <v>288</v>
      </c>
      <c r="C27" s="80" t="s">
        <v>289</v>
      </c>
      <c r="D27" s="84">
        <f t="shared" si="0"/>
        <v>0</v>
      </c>
      <c r="E27" s="84">
        <f t="shared" si="1"/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 t="shared" si="2"/>
        <v>0</v>
      </c>
      <c r="N27" s="84">
        <f t="shared" si="3"/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 t="shared" si="4"/>
        <v>0</v>
      </c>
      <c r="AF27" s="84">
        <f t="shared" si="5"/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 t="shared" si="6"/>
        <v>0</v>
      </c>
      <c r="AN27" s="84">
        <f t="shared" si="7"/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 t="shared" si="8"/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 t="shared" si="9"/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 t="shared" si="10"/>
        <v>0</v>
      </c>
      <c r="BG27" s="84">
        <f t="shared" si="11"/>
        <v>0</v>
      </c>
      <c r="BH27" s="84">
        <f t="shared" si="12"/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 t="shared" si="13"/>
        <v>0</v>
      </c>
      <c r="BP27" s="84">
        <f t="shared" si="14"/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 t="shared" si="15"/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 t="shared" si="16"/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 t="shared" si="17"/>
        <v>0</v>
      </c>
      <c r="CI27" s="84">
        <f t="shared" si="18"/>
        <v>0</v>
      </c>
      <c r="CJ27" s="84">
        <f t="shared" si="19"/>
        <v>0</v>
      </c>
      <c r="CK27" s="84">
        <f t="shared" si="20"/>
        <v>0</v>
      </c>
      <c r="CL27" s="84">
        <f t="shared" si="21"/>
        <v>0</v>
      </c>
      <c r="CM27" s="84">
        <f t="shared" si="22"/>
        <v>0</v>
      </c>
      <c r="CN27" s="84">
        <f t="shared" si="23"/>
        <v>0</v>
      </c>
      <c r="CO27" s="84">
        <f t="shared" si="24"/>
        <v>0</v>
      </c>
      <c r="CP27" s="84">
        <f t="shared" si="25"/>
        <v>0</v>
      </c>
      <c r="CQ27" s="84">
        <f t="shared" si="26"/>
        <v>0</v>
      </c>
      <c r="CR27" s="84">
        <f t="shared" si="27"/>
        <v>0</v>
      </c>
      <c r="CS27" s="84">
        <f t="shared" si="28"/>
        <v>0</v>
      </c>
      <c r="CT27" s="84">
        <f t="shared" si="29"/>
        <v>0</v>
      </c>
      <c r="CU27" s="84">
        <f t="shared" si="30"/>
        <v>0</v>
      </c>
      <c r="CV27" s="84">
        <f t="shared" si="31"/>
        <v>0</v>
      </c>
      <c r="CW27" s="84">
        <f t="shared" si="32"/>
        <v>0</v>
      </c>
      <c r="CX27" s="84">
        <f t="shared" si="33"/>
        <v>0</v>
      </c>
      <c r="CY27" s="84">
        <f t="shared" si="34"/>
        <v>0</v>
      </c>
      <c r="CZ27" s="84">
        <f t="shared" si="35"/>
        <v>0</v>
      </c>
      <c r="DA27" s="84">
        <f t="shared" si="36"/>
        <v>0</v>
      </c>
      <c r="DB27" s="84">
        <f t="shared" si="37"/>
        <v>0</v>
      </c>
      <c r="DC27" s="84">
        <f t="shared" si="38"/>
        <v>0</v>
      </c>
      <c r="DD27" s="84">
        <f t="shared" si="39"/>
        <v>0</v>
      </c>
      <c r="DE27" s="84">
        <f t="shared" si="40"/>
        <v>0</v>
      </c>
      <c r="DF27" s="84">
        <f t="shared" si="41"/>
        <v>0</v>
      </c>
      <c r="DG27" s="84">
        <f t="shared" si="42"/>
        <v>0</v>
      </c>
      <c r="DH27" s="84">
        <f t="shared" si="43"/>
        <v>0</v>
      </c>
      <c r="DI27" s="84">
        <f t="shared" si="44"/>
        <v>0</v>
      </c>
      <c r="DJ27" s="84">
        <f t="shared" si="45"/>
        <v>0</v>
      </c>
    </row>
    <row r="28" spans="1:114" s="8" customFormat="1" ht="12" customHeight="1">
      <c r="A28" s="80" t="s">
        <v>204</v>
      </c>
      <c r="B28" s="83" t="s">
        <v>293</v>
      </c>
      <c r="C28" s="80" t="s">
        <v>294</v>
      </c>
      <c r="D28" s="84">
        <f t="shared" si="0"/>
        <v>0</v>
      </c>
      <c r="E28" s="84">
        <f t="shared" si="1"/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 t="shared" si="2"/>
        <v>0</v>
      </c>
      <c r="N28" s="84">
        <f t="shared" si="3"/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 t="shared" si="4"/>
        <v>0</v>
      </c>
      <c r="AF28" s="84">
        <f t="shared" si="5"/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 t="shared" si="6"/>
        <v>0</v>
      </c>
      <c r="AN28" s="84">
        <f t="shared" si="7"/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 t="shared" si="8"/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 t="shared" si="9"/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 t="shared" si="10"/>
        <v>0</v>
      </c>
      <c r="BG28" s="84">
        <f t="shared" si="11"/>
        <v>0</v>
      </c>
      <c r="BH28" s="84">
        <f t="shared" si="12"/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 t="shared" si="13"/>
        <v>0</v>
      </c>
      <c r="BP28" s="84">
        <f t="shared" si="14"/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 t="shared" si="15"/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 t="shared" si="16"/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 t="shared" si="17"/>
        <v>0</v>
      </c>
      <c r="CI28" s="84">
        <f t="shared" si="18"/>
        <v>0</v>
      </c>
      <c r="CJ28" s="84">
        <f t="shared" si="19"/>
        <v>0</v>
      </c>
      <c r="CK28" s="84">
        <f t="shared" si="20"/>
        <v>0</v>
      </c>
      <c r="CL28" s="84">
        <f t="shared" si="21"/>
        <v>0</v>
      </c>
      <c r="CM28" s="84">
        <f t="shared" si="22"/>
        <v>0</v>
      </c>
      <c r="CN28" s="84">
        <f t="shared" si="23"/>
        <v>0</v>
      </c>
      <c r="CO28" s="84">
        <f t="shared" si="24"/>
        <v>0</v>
      </c>
      <c r="CP28" s="84">
        <f t="shared" si="25"/>
        <v>0</v>
      </c>
      <c r="CQ28" s="84">
        <f t="shared" si="26"/>
        <v>0</v>
      </c>
      <c r="CR28" s="84">
        <f t="shared" si="27"/>
        <v>0</v>
      </c>
      <c r="CS28" s="84">
        <f t="shared" si="28"/>
        <v>0</v>
      </c>
      <c r="CT28" s="84">
        <f t="shared" si="29"/>
        <v>0</v>
      </c>
      <c r="CU28" s="84">
        <f t="shared" si="30"/>
        <v>0</v>
      </c>
      <c r="CV28" s="84">
        <f t="shared" si="31"/>
        <v>0</v>
      </c>
      <c r="CW28" s="84">
        <f t="shared" si="32"/>
        <v>0</v>
      </c>
      <c r="CX28" s="84">
        <f t="shared" si="33"/>
        <v>0</v>
      </c>
      <c r="CY28" s="84">
        <f t="shared" si="34"/>
        <v>0</v>
      </c>
      <c r="CZ28" s="84">
        <f t="shared" si="35"/>
        <v>0</v>
      </c>
      <c r="DA28" s="84">
        <f t="shared" si="36"/>
        <v>0</v>
      </c>
      <c r="DB28" s="84">
        <f t="shared" si="37"/>
        <v>0</v>
      </c>
      <c r="DC28" s="84">
        <f t="shared" si="38"/>
        <v>0</v>
      </c>
      <c r="DD28" s="84">
        <f t="shared" si="39"/>
        <v>0</v>
      </c>
      <c r="DE28" s="84">
        <f t="shared" si="40"/>
        <v>0</v>
      </c>
      <c r="DF28" s="84">
        <f t="shared" si="41"/>
        <v>0</v>
      </c>
      <c r="DG28" s="84">
        <f t="shared" si="42"/>
        <v>0</v>
      </c>
      <c r="DH28" s="84">
        <f t="shared" si="43"/>
        <v>0</v>
      </c>
      <c r="DI28" s="84">
        <f t="shared" si="44"/>
        <v>0</v>
      </c>
      <c r="DJ28" s="84">
        <f t="shared" si="45"/>
        <v>0</v>
      </c>
    </row>
    <row r="29" spans="1:114" s="8" customFormat="1" ht="12" customHeight="1">
      <c r="A29" s="80" t="s">
        <v>206</v>
      </c>
      <c r="B29" s="83" t="s">
        <v>298</v>
      </c>
      <c r="C29" s="80" t="s">
        <v>299</v>
      </c>
      <c r="D29" s="84">
        <f t="shared" si="0"/>
        <v>0</v>
      </c>
      <c r="E29" s="84">
        <f t="shared" si="1"/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 t="shared" si="2"/>
        <v>0</v>
      </c>
      <c r="N29" s="84">
        <f t="shared" si="3"/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 t="shared" si="4"/>
        <v>0</v>
      </c>
      <c r="AF29" s="84">
        <f t="shared" si="5"/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 t="shared" si="6"/>
        <v>0</v>
      </c>
      <c r="AN29" s="84">
        <f t="shared" si="7"/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 t="shared" si="8"/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 t="shared" si="9"/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 t="shared" si="10"/>
        <v>0</v>
      </c>
      <c r="BG29" s="84">
        <f t="shared" si="11"/>
        <v>0</v>
      </c>
      <c r="BH29" s="84">
        <f t="shared" si="12"/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 t="shared" si="13"/>
        <v>0</v>
      </c>
      <c r="BP29" s="84">
        <f t="shared" si="14"/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 t="shared" si="15"/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 t="shared" si="16"/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 t="shared" si="17"/>
        <v>0</v>
      </c>
      <c r="CI29" s="84">
        <f t="shared" si="18"/>
        <v>0</v>
      </c>
      <c r="CJ29" s="84">
        <f t="shared" si="19"/>
        <v>0</v>
      </c>
      <c r="CK29" s="84">
        <f t="shared" si="20"/>
        <v>0</v>
      </c>
      <c r="CL29" s="84">
        <f t="shared" si="21"/>
        <v>0</v>
      </c>
      <c r="CM29" s="84">
        <f t="shared" si="22"/>
        <v>0</v>
      </c>
      <c r="CN29" s="84">
        <f t="shared" si="23"/>
        <v>0</v>
      </c>
      <c r="CO29" s="84">
        <f t="shared" si="24"/>
        <v>0</v>
      </c>
      <c r="CP29" s="84">
        <f t="shared" si="25"/>
        <v>0</v>
      </c>
      <c r="CQ29" s="84">
        <f t="shared" si="26"/>
        <v>0</v>
      </c>
      <c r="CR29" s="84">
        <f t="shared" si="27"/>
        <v>0</v>
      </c>
      <c r="CS29" s="84">
        <f t="shared" si="28"/>
        <v>0</v>
      </c>
      <c r="CT29" s="84">
        <f t="shared" si="29"/>
        <v>0</v>
      </c>
      <c r="CU29" s="84">
        <f t="shared" si="30"/>
        <v>0</v>
      </c>
      <c r="CV29" s="84">
        <f t="shared" si="31"/>
        <v>0</v>
      </c>
      <c r="CW29" s="84">
        <f t="shared" si="32"/>
        <v>0</v>
      </c>
      <c r="CX29" s="84">
        <f t="shared" si="33"/>
        <v>0</v>
      </c>
      <c r="CY29" s="84">
        <f t="shared" si="34"/>
        <v>0</v>
      </c>
      <c r="CZ29" s="84">
        <f t="shared" si="35"/>
        <v>0</v>
      </c>
      <c r="DA29" s="84">
        <f t="shared" si="36"/>
        <v>0</v>
      </c>
      <c r="DB29" s="84">
        <f t="shared" si="37"/>
        <v>0</v>
      </c>
      <c r="DC29" s="84">
        <f t="shared" si="38"/>
        <v>0</v>
      </c>
      <c r="DD29" s="84">
        <f t="shared" si="39"/>
        <v>0</v>
      </c>
      <c r="DE29" s="84">
        <f t="shared" si="40"/>
        <v>0</v>
      </c>
      <c r="DF29" s="84">
        <f t="shared" si="41"/>
        <v>0</v>
      </c>
      <c r="DG29" s="84">
        <f t="shared" si="42"/>
        <v>0</v>
      </c>
      <c r="DH29" s="84">
        <f t="shared" si="43"/>
        <v>0</v>
      </c>
      <c r="DI29" s="84">
        <f t="shared" si="44"/>
        <v>0</v>
      </c>
      <c r="DJ29" s="84">
        <f t="shared" si="45"/>
        <v>0</v>
      </c>
    </row>
    <row r="30" spans="1:114" s="8" customFormat="1" ht="12" customHeight="1">
      <c r="A30" s="80" t="s">
        <v>204</v>
      </c>
      <c r="B30" s="83" t="s">
        <v>303</v>
      </c>
      <c r="C30" s="80" t="s">
        <v>304</v>
      </c>
      <c r="D30" s="84">
        <f t="shared" si="0"/>
        <v>0</v>
      </c>
      <c r="E30" s="84">
        <f t="shared" si="1"/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 t="shared" si="2"/>
        <v>0</v>
      </c>
      <c r="N30" s="84">
        <f t="shared" si="3"/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 t="shared" si="4"/>
        <v>0</v>
      </c>
      <c r="AF30" s="84">
        <f t="shared" si="5"/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 t="shared" si="6"/>
        <v>0</v>
      </c>
      <c r="AN30" s="84">
        <f t="shared" si="7"/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 t="shared" si="8"/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 t="shared" si="9"/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 t="shared" si="10"/>
        <v>0</v>
      </c>
      <c r="BG30" s="84">
        <f t="shared" si="11"/>
        <v>0</v>
      </c>
      <c r="BH30" s="84">
        <f t="shared" si="12"/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 t="shared" si="13"/>
        <v>0</v>
      </c>
      <c r="BP30" s="84">
        <f t="shared" si="14"/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 t="shared" si="15"/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 t="shared" si="16"/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 t="shared" si="17"/>
        <v>0</v>
      </c>
      <c r="CI30" s="84">
        <f t="shared" si="18"/>
        <v>0</v>
      </c>
      <c r="CJ30" s="84">
        <f t="shared" si="19"/>
        <v>0</v>
      </c>
      <c r="CK30" s="84">
        <f t="shared" si="20"/>
        <v>0</v>
      </c>
      <c r="CL30" s="84">
        <f t="shared" si="21"/>
        <v>0</v>
      </c>
      <c r="CM30" s="84">
        <f t="shared" si="22"/>
        <v>0</v>
      </c>
      <c r="CN30" s="84">
        <f t="shared" si="23"/>
        <v>0</v>
      </c>
      <c r="CO30" s="84">
        <f t="shared" si="24"/>
        <v>0</v>
      </c>
      <c r="CP30" s="84">
        <f t="shared" si="25"/>
        <v>0</v>
      </c>
      <c r="CQ30" s="84">
        <f t="shared" si="26"/>
        <v>0</v>
      </c>
      <c r="CR30" s="84">
        <f t="shared" si="27"/>
        <v>0</v>
      </c>
      <c r="CS30" s="84">
        <f t="shared" si="28"/>
        <v>0</v>
      </c>
      <c r="CT30" s="84">
        <f t="shared" si="29"/>
        <v>0</v>
      </c>
      <c r="CU30" s="84">
        <f t="shared" si="30"/>
        <v>0</v>
      </c>
      <c r="CV30" s="84">
        <f t="shared" si="31"/>
        <v>0</v>
      </c>
      <c r="CW30" s="84">
        <f t="shared" si="32"/>
        <v>0</v>
      </c>
      <c r="CX30" s="84">
        <f t="shared" si="33"/>
        <v>0</v>
      </c>
      <c r="CY30" s="84">
        <f t="shared" si="34"/>
        <v>0</v>
      </c>
      <c r="CZ30" s="84">
        <f t="shared" si="35"/>
        <v>0</v>
      </c>
      <c r="DA30" s="84">
        <f t="shared" si="36"/>
        <v>0</v>
      </c>
      <c r="DB30" s="84">
        <f t="shared" si="37"/>
        <v>0</v>
      </c>
      <c r="DC30" s="84">
        <f t="shared" si="38"/>
        <v>0</v>
      </c>
      <c r="DD30" s="84">
        <f t="shared" si="39"/>
        <v>0</v>
      </c>
      <c r="DE30" s="84">
        <f t="shared" si="40"/>
        <v>0</v>
      </c>
      <c r="DF30" s="84">
        <f t="shared" si="41"/>
        <v>0</v>
      </c>
      <c r="DG30" s="84">
        <f t="shared" si="42"/>
        <v>0</v>
      </c>
      <c r="DH30" s="84">
        <f t="shared" si="43"/>
        <v>0</v>
      </c>
      <c r="DI30" s="84">
        <f t="shared" si="44"/>
        <v>0</v>
      </c>
      <c r="DJ30" s="84">
        <f t="shared" si="45"/>
        <v>0</v>
      </c>
    </row>
    <row r="31" spans="1:114" s="8" customFormat="1" ht="12" customHeight="1">
      <c r="A31" s="80" t="s">
        <v>206</v>
      </c>
      <c r="B31" s="83" t="s">
        <v>307</v>
      </c>
      <c r="C31" s="80" t="s">
        <v>308</v>
      </c>
      <c r="D31" s="84">
        <f t="shared" si="0"/>
        <v>0</v>
      </c>
      <c r="E31" s="84">
        <f t="shared" si="1"/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 t="shared" si="2"/>
        <v>0</v>
      </c>
      <c r="N31" s="84">
        <f t="shared" si="3"/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 t="shared" si="4"/>
        <v>0</v>
      </c>
      <c r="AF31" s="84">
        <f t="shared" si="5"/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 t="shared" si="6"/>
        <v>0</v>
      </c>
      <c r="AN31" s="84">
        <f t="shared" si="7"/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 t="shared" si="8"/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 t="shared" si="9"/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 t="shared" si="10"/>
        <v>0</v>
      </c>
      <c r="BG31" s="84">
        <f t="shared" si="11"/>
        <v>0</v>
      </c>
      <c r="BH31" s="84">
        <f t="shared" si="12"/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 t="shared" si="13"/>
        <v>0</v>
      </c>
      <c r="BP31" s="84">
        <f t="shared" si="14"/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 t="shared" si="15"/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 t="shared" si="16"/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 t="shared" si="17"/>
        <v>0</v>
      </c>
      <c r="CI31" s="84">
        <f t="shared" si="18"/>
        <v>0</v>
      </c>
      <c r="CJ31" s="84">
        <f t="shared" si="19"/>
        <v>0</v>
      </c>
      <c r="CK31" s="84">
        <f t="shared" si="20"/>
        <v>0</v>
      </c>
      <c r="CL31" s="84">
        <f t="shared" si="21"/>
        <v>0</v>
      </c>
      <c r="CM31" s="84">
        <f t="shared" si="22"/>
        <v>0</v>
      </c>
      <c r="CN31" s="84">
        <f t="shared" si="23"/>
        <v>0</v>
      </c>
      <c r="CO31" s="84">
        <f t="shared" si="24"/>
        <v>0</v>
      </c>
      <c r="CP31" s="84">
        <f t="shared" si="25"/>
        <v>0</v>
      </c>
      <c r="CQ31" s="84">
        <f t="shared" si="26"/>
        <v>0</v>
      </c>
      <c r="CR31" s="84">
        <f t="shared" si="27"/>
        <v>0</v>
      </c>
      <c r="CS31" s="84">
        <f t="shared" si="28"/>
        <v>0</v>
      </c>
      <c r="CT31" s="84">
        <f t="shared" si="29"/>
        <v>0</v>
      </c>
      <c r="CU31" s="84">
        <f t="shared" si="30"/>
        <v>0</v>
      </c>
      <c r="CV31" s="84">
        <f t="shared" si="31"/>
        <v>0</v>
      </c>
      <c r="CW31" s="84">
        <f t="shared" si="32"/>
        <v>0</v>
      </c>
      <c r="CX31" s="84">
        <f t="shared" si="33"/>
        <v>0</v>
      </c>
      <c r="CY31" s="84">
        <f t="shared" si="34"/>
        <v>0</v>
      </c>
      <c r="CZ31" s="84">
        <f t="shared" si="35"/>
        <v>0</v>
      </c>
      <c r="DA31" s="84">
        <f t="shared" si="36"/>
        <v>0</v>
      </c>
      <c r="DB31" s="84">
        <f t="shared" si="37"/>
        <v>0</v>
      </c>
      <c r="DC31" s="84">
        <f t="shared" si="38"/>
        <v>0</v>
      </c>
      <c r="DD31" s="84">
        <f t="shared" si="39"/>
        <v>0</v>
      </c>
      <c r="DE31" s="84">
        <f t="shared" si="40"/>
        <v>0</v>
      </c>
      <c r="DF31" s="84">
        <f t="shared" si="41"/>
        <v>0</v>
      </c>
      <c r="DG31" s="84">
        <f t="shared" si="42"/>
        <v>0</v>
      </c>
      <c r="DH31" s="84">
        <f t="shared" si="43"/>
        <v>0</v>
      </c>
      <c r="DI31" s="84">
        <f t="shared" si="44"/>
        <v>0</v>
      </c>
      <c r="DJ31" s="84">
        <f t="shared" si="45"/>
        <v>0</v>
      </c>
    </row>
    <row r="32" spans="1:114" s="8" customFormat="1" ht="12" customHeight="1">
      <c r="A32" s="80" t="s">
        <v>204</v>
      </c>
      <c r="B32" s="83" t="s">
        <v>312</v>
      </c>
      <c r="C32" s="80" t="s">
        <v>313</v>
      </c>
      <c r="D32" s="84">
        <f t="shared" si="0"/>
        <v>4000</v>
      </c>
      <c r="E32" s="84">
        <f t="shared" si="1"/>
        <v>2034</v>
      </c>
      <c r="F32" s="84">
        <v>1964</v>
      </c>
      <c r="G32" s="84">
        <v>0</v>
      </c>
      <c r="H32" s="84">
        <v>0</v>
      </c>
      <c r="I32" s="84">
        <v>0</v>
      </c>
      <c r="J32" s="94" t="s">
        <v>193</v>
      </c>
      <c r="K32" s="84">
        <v>70</v>
      </c>
      <c r="L32" s="84">
        <v>1966</v>
      </c>
      <c r="M32" s="84">
        <f t="shared" si="2"/>
        <v>0</v>
      </c>
      <c r="N32" s="84">
        <f t="shared" si="3"/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4000</v>
      </c>
      <c r="W32" s="84">
        <v>2034</v>
      </c>
      <c r="X32" s="84">
        <v>1964</v>
      </c>
      <c r="Y32" s="84">
        <v>0</v>
      </c>
      <c r="Z32" s="84">
        <v>0</v>
      </c>
      <c r="AA32" s="84">
        <v>0</v>
      </c>
      <c r="AB32" s="94" t="s">
        <v>193</v>
      </c>
      <c r="AC32" s="84">
        <v>70</v>
      </c>
      <c r="AD32" s="84">
        <v>1966</v>
      </c>
      <c r="AE32" s="84">
        <f t="shared" si="4"/>
        <v>0</v>
      </c>
      <c r="AF32" s="84">
        <f t="shared" si="5"/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 t="shared" si="6"/>
        <v>4000</v>
      </c>
      <c r="AN32" s="84">
        <f t="shared" si="7"/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 t="shared" si="8"/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 t="shared" si="9"/>
        <v>4000</v>
      </c>
      <c r="AY32" s="84">
        <v>1376</v>
      </c>
      <c r="AZ32" s="84">
        <v>2100</v>
      </c>
      <c r="BA32" s="84">
        <v>0</v>
      </c>
      <c r="BB32" s="84">
        <v>524</v>
      </c>
      <c r="BC32" s="84">
        <f>組合分担金内訳!E32</f>
        <v>0</v>
      </c>
      <c r="BD32" s="84">
        <v>0</v>
      </c>
      <c r="BE32" s="84">
        <v>0</v>
      </c>
      <c r="BF32" s="84">
        <f t="shared" si="10"/>
        <v>4000</v>
      </c>
      <c r="BG32" s="84">
        <f t="shared" si="11"/>
        <v>0</v>
      </c>
      <c r="BH32" s="84">
        <f t="shared" si="12"/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 t="shared" si="13"/>
        <v>0</v>
      </c>
      <c r="BP32" s="84">
        <f t="shared" si="14"/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 t="shared" si="15"/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 t="shared" si="16"/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 t="shared" si="17"/>
        <v>0</v>
      </c>
      <c r="CI32" s="84">
        <f t="shared" si="18"/>
        <v>0</v>
      </c>
      <c r="CJ32" s="84">
        <f t="shared" si="19"/>
        <v>0</v>
      </c>
      <c r="CK32" s="84">
        <f t="shared" si="20"/>
        <v>0</v>
      </c>
      <c r="CL32" s="84">
        <f t="shared" si="21"/>
        <v>0</v>
      </c>
      <c r="CM32" s="84">
        <f t="shared" si="22"/>
        <v>0</v>
      </c>
      <c r="CN32" s="84">
        <f t="shared" si="23"/>
        <v>0</v>
      </c>
      <c r="CO32" s="84">
        <f t="shared" si="24"/>
        <v>0</v>
      </c>
      <c r="CP32" s="84">
        <f t="shared" si="25"/>
        <v>0</v>
      </c>
      <c r="CQ32" s="84">
        <f t="shared" si="26"/>
        <v>4000</v>
      </c>
      <c r="CR32" s="84">
        <f t="shared" si="27"/>
        <v>0</v>
      </c>
      <c r="CS32" s="84">
        <f t="shared" si="28"/>
        <v>0</v>
      </c>
      <c r="CT32" s="84">
        <f t="shared" si="29"/>
        <v>0</v>
      </c>
      <c r="CU32" s="84">
        <f t="shared" si="30"/>
        <v>0</v>
      </c>
      <c r="CV32" s="84">
        <f t="shared" si="31"/>
        <v>0</v>
      </c>
      <c r="CW32" s="84">
        <f t="shared" si="32"/>
        <v>0</v>
      </c>
      <c r="CX32" s="84">
        <f t="shared" si="33"/>
        <v>0</v>
      </c>
      <c r="CY32" s="84">
        <f t="shared" si="34"/>
        <v>0</v>
      </c>
      <c r="CZ32" s="84">
        <f t="shared" si="35"/>
        <v>0</v>
      </c>
      <c r="DA32" s="84">
        <f t="shared" si="36"/>
        <v>0</v>
      </c>
      <c r="DB32" s="84">
        <f t="shared" si="37"/>
        <v>4000</v>
      </c>
      <c r="DC32" s="84">
        <f t="shared" si="38"/>
        <v>1376</v>
      </c>
      <c r="DD32" s="84">
        <f t="shared" si="39"/>
        <v>2100</v>
      </c>
      <c r="DE32" s="84">
        <f t="shared" si="40"/>
        <v>0</v>
      </c>
      <c r="DF32" s="84">
        <f t="shared" si="41"/>
        <v>524</v>
      </c>
      <c r="DG32" s="84">
        <f t="shared" si="42"/>
        <v>0</v>
      </c>
      <c r="DH32" s="84">
        <f t="shared" si="43"/>
        <v>0</v>
      </c>
      <c r="DI32" s="84">
        <f t="shared" si="44"/>
        <v>0</v>
      </c>
      <c r="DJ32" s="84">
        <f t="shared" si="45"/>
        <v>4000</v>
      </c>
    </row>
    <row r="33" spans="1:114" s="8" customFormat="1" ht="12" customHeight="1">
      <c r="A33" s="80" t="s">
        <v>201</v>
      </c>
      <c r="B33" s="83" t="s">
        <v>319</v>
      </c>
      <c r="C33" s="80" t="s">
        <v>320</v>
      </c>
      <c r="D33" s="84">
        <f t="shared" si="0"/>
        <v>12628</v>
      </c>
      <c r="E33" s="84">
        <f t="shared" si="1"/>
        <v>7200</v>
      </c>
      <c r="F33" s="84">
        <v>7200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5428</v>
      </c>
      <c r="M33" s="84">
        <f t="shared" si="2"/>
        <v>0</v>
      </c>
      <c r="N33" s="84">
        <f t="shared" si="3"/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12628</v>
      </c>
      <c r="W33" s="84">
        <v>7200</v>
      </c>
      <c r="X33" s="84">
        <v>7200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5428</v>
      </c>
      <c r="AE33" s="84">
        <f t="shared" si="4"/>
        <v>0</v>
      </c>
      <c r="AF33" s="84">
        <f t="shared" si="5"/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 t="shared" si="6"/>
        <v>12628</v>
      </c>
      <c r="AN33" s="84">
        <f t="shared" si="7"/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 t="shared" si="8"/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 t="shared" si="9"/>
        <v>12628</v>
      </c>
      <c r="AY33" s="84">
        <v>3565</v>
      </c>
      <c r="AZ33" s="84">
        <v>8980</v>
      </c>
      <c r="BA33" s="84">
        <v>0</v>
      </c>
      <c r="BB33" s="84">
        <v>83</v>
      </c>
      <c r="BC33" s="84">
        <f>組合分担金内訳!E33</f>
        <v>0</v>
      </c>
      <c r="BD33" s="84">
        <v>0</v>
      </c>
      <c r="BE33" s="84">
        <v>0</v>
      </c>
      <c r="BF33" s="84">
        <f t="shared" si="10"/>
        <v>12628</v>
      </c>
      <c r="BG33" s="84">
        <f t="shared" si="11"/>
        <v>0</v>
      </c>
      <c r="BH33" s="84">
        <f t="shared" si="12"/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 t="shared" si="13"/>
        <v>0</v>
      </c>
      <c r="BP33" s="84">
        <f t="shared" si="14"/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 t="shared" si="15"/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 t="shared" si="16"/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 t="shared" si="17"/>
        <v>0</v>
      </c>
      <c r="CI33" s="84">
        <f t="shared" si="18"/>
        <v>0</v>
      </c>
      <c r="CJ33" s="84">
        <f t="shared" si="19"/>
        <v>0</v>
      </c>
      <c r="CK33" s="84">
        <f t="shared" si="20"/>
        <v>0</v>
      </c>
      <c r="CL33" s="84">
        <f t="shared" si="21"/>
        <v>0</v>
      </c>
      <c r="CM33" s="84">
        <f t="shared" si="22"/>
        <v>0</v>
      </c>
      <c r="CN33" s="84">
        <f t="shared" si="23"/>
        <v>0</v>
      </c>
      <c r="CO33" s="84">
        <f t="shared" si="24"/>
        <v>0</v>
      </c>
      <c r="CP33" s="84">
        <f t="shared" si="25"/>
        <v>0</v>
      </c>
      <c r="CQ33" s="84">
        <f t="shared" si="26"/>
        <v>12628</v>
      </c>
      <c r="CR33" s="84">
        <f t="shared" si="27"/>
        <v>0</v>
      </c>
      <c r="CS33" s="84">
        <f t="shared" si="28"/>
        <v>0</v>
      </c>
      <c r="CT33" s="84">
        <f t="shared" si="29"/>
        <v>0</v>
      </c>
      <c r="CU33" s="84">
        <f t="shared" si="30"/>
        <v>0</v>
      </c>
      <c r="CV33" s="84">
        <f t="shared" si="31"/>
        <v>0</v>
      </c>
      <c r="CW33" s="84">
        <f t="shared" si="32"/>
        <v>0</v>
      </c>
      <c r="CX33" s="84">
        <f t="shared" si="33"/>
        <v>0</v>
      </c>
      <c r="CY33" s="84">
        <f t="shared" si="34"/>
        <v>0</v>
      </c>
      <c r="CZ33" s="84">
        <f t="shared" si="35"/>
        <v>0</v>
      </c>
      <c r="DA33" s="84">
        <f t="shared" si="36"/>
        <v>0</v>
      </c>
      <c r="DB33" s="84">
        <f t="shared" si="37"/>
        <v>12628</v>
      </c>
      <c r="DC33" s="84">
        <f t="shared" si="38"/>
        <v>3565</v>
      </c>
      <c r="DD33" s="84">
        <f t="shared" si="39"/>
        <v>8980</v>
      </c>
      <c r="DE33" s="84">
        <f t="shared" si="40"/>
        <v>0</v>
      </c>
      <c r="DF33" s="84">
        <f t="shared" si="41"/>
        <v>83</v>
      </c>
      <c r="DG33" s="84">
        <f t="shared" si="42"/>
        <v>0</v>
      </c>
      <c r="DH33" s="84">
        <f t="shared" si="43"/>
        <v>0</v>
      </c>
      <c r="DI33" s="84">
        <f t="shared" si="44"/>
        <v>0</v>
      </c>
      <c r="DJ33" s="84">
        <f t="shared" si="45"/>
        <v>12628</v>
      </c>
    </row>
    <row r="34" spans="1:114" s="8" customFormat="1" ht="12" customHeight="1">
      <c r="A34" s="80" t="s">
        <v>204</v>
      </c>
      <c r="B34" s="83" t="s">
        <v>325</v>
      </c>
      <c r="C34" s="80" t="s">
        <v>326</v>
      </c>
      <c r="D34" s="84">
        <f t="shared" si="0"/>
        <v>1657</v>
      </c>
      <c r="E34" s="84">
        <f t="shared" si="1"/>
        <v>828</v>
      </c>
      <c r="F34" s="84">
        <v>828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829</v>
      </c>
      <c r="M34" s="84">
        <f t="shared" si="2"/>
        <v>0</v>
      </c>
      <c r="N34" s="84">
        <f t="shared" si="3"/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1657</v>
      </c>
      <c r="W34" s="84">
        <v>828</v>
      </c>
      <c r="X34" s="84">
        <v>828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829</v>
      </c>
      <c r="AE34" s="84">
        <f t="shared" si="4"/>
        <v>0</v>
      </c>
      <c r="AF34" s="84">
        <f t="shared" si="5"/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 t="shared" si="6"/>
        <v>1657</v>
      </c>
      <c r="AN34" s="84">
        <f t="shared" si="7"/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 t="shared" si="8"/>
        <v>1657</v>
      </c>
      <c r="AT34" s="84">
        <v>1657</v>
      </c>
      <c r="AU34" s="84">
        <v>0</v>
      </c>
      <c r="AV34" s="84">
        <v>0</v>
      </c>
      <c r="AW34" s="84">
        <v>0</v>
      </c>
      <c r="AX34" s="84">
        <f t="shared" si="9"/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 t="shared" si="10"/>
        <v>1657</v>
      </c>
      <c r="BG34" s="84">
        <f t="shared" si="11"/>
        <v>0</v>
      </c>
      <c r="BH34" s="84">
        <f t="shared" si="12"/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 t="shared" si="13"/>
        <v>0</v>
      </c>
      <c r="BP34" s="84">
        <f t="shared" si="14"/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 t="shared" si="15"/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 t="shared" si="16"/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 t="shared" si="17"/>
        <v>0</v>
      </c>
      <c r="CI34" s="84">
        <f t="shared" si="18"/>
        <v>0</v>
      </c>
      <c r="CJ34" s="84">
        <f t="shared" si="19"/>
        <v>0</v>
      </c>
      <c r="CK34" s="84">
        <f t="shared" si="20"/>
        <v>0</v>
      </c>
      <c r="CL34" s="84">
        <f t="shared" si="21"/>
        <v>0</v>
      </c>
      <c r="CM34" s="84">
        <f t="shared" si="22"/>
        <v>0</v>
      </c>
      <c r="CN34" s="84">
        <f t="shared" si="23"/>
        <v>0</v>
      </c>
      <c r="CO34" s="84">
        <f t="shared" si="24"/>
        <v>0</v>
      </c>
      <c r="CP34" s="84">
        <f t="shared" si="25"/>
        <v>0</v>
      </c>
      <c r="CQ34" s="84">
        <f t="shared" si="26"/>
        <v>1657</v>
      </c>
      <c r="CR34" s="84">
        <f t="shared" si="27"/>
        <v>0</v>
      </c>
      <c r="CS34" s="84">
        <f t="shared" si="28"/>
        <v>0</v>
      </c>
      <c r="CT34" s="84">
        <f t="shared" si="29"/>
        <v>0</v>
      </c>
      <c r="CU34" s="84">
        <f t="shared" si="30"/>
        <v>0</v>
      </c>
      <c r="CV34" s="84">
        <f t="shared" si="31"/>
        <v>0</v>
      </c>
      <c r="CW34" s="84">
        <f t="shared" si="32"/>
        <v>1657</v>
      </c>
      <c r="CX34" s="84">
        <f t="shared" si="33"/>
        <v>1657</v>
      </c>
      <c r="CY34" s="84">
        <f t="shared" si="34"/>
        <v>0</v>
      </c>
      <c r="CZ34" s="84">
        <f t="shared" si="35"/>
        <v>0</v>
      </c>
      <c r="DA34" s="84">
        <f t="shared" si="36"/>
        <v>0</v>
      </c>
      <c r="DB34" s="84">
        <f t="shared" si="37"/>
        <v>0</v>
      </c>
      <c r="DC34" s="84">
        <f t="shared" si="38"/>
        <v>0</v>
      </c>
      <c r="DD34" s="84">
        <f t="shared" si="39"/>
        <v>0</v>
      </c>
      <c r="DE34" s="84">
        <f t="shared" si="40"/>
        <v>0</v>
      </c>
      <c r="DF34" s="84">
        <f t="shared" si="41"/>
        <v>0</v>
      </c>
      <c r="DG34" s="84">
        <f t="shared" si="42"/>
        <v>0</v>
      </c>
      <c r="DH34" s="84">
        <f t="shared" si="43"/>
        <v>0</v>
      </c>
      <c r="DI34" s="84">
        <f t="shared" si="44"/>
        <v>0</v>
      </c>
      <c r="DJ34" s="84">
        <f t="shared" si="45"/>
        <v>1657</v>
      </c>
    </row>
    <row r="35" spans="1:114" s="8" customFormat="1" ht="12" customHeight="1">
      <c r="A35" s="80" t="s">
        <v>204</v>
      </c>
      <c r="B35" s="83" t="s">
        <v>330</v>
      </c>
      <c r="C35" s="80" t="s">
        <v>331</v>
      </c>
      <c r="D35" s="84">
        <f t="shared" si="0"/>
        <v>0</v>
      </c>
      <c r="E35" s="84">
        <f t="shared" si="1"/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 t="shared" si="2"/>
        <v>0</v>
      </c>
      <c r="N35" s="84">
        <f t="shared" si="3"/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 t="shared" si="4"/>
        <v>0</v>
      </c>
      <c r="AF35" s="84">
        <f t="shared" si="5"/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 t="shared" si="6"/>
        <v>0</v>
      </c>
      <c r="AN35" s="84">
        <f t="shared" si="7"/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 t="shared" si="8"/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 t="shared" si="9"/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 t="shared" si="10"/>
        <v>0</v>
      </c>
      <c r="BG35" s="84">
        <f t="shared" si="11"/>
        <v>0</v>
      </c>
      <c r="BH35" s="84">
        <f t="shared" si="12"/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 t="shared" si="13"/>
        <v>0</v>
      </c>
      <c r="BP35" s="84">
        <f t="shared" si="14"/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 t="shared" si="15"/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 t="shared" si="16"/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 t="shared" si="17"/>
        <v>0</v>
      </c>
      <c r="CI35" s="84">
        <f t="shared" si="18"/>
        <v>0</v>
      </c>
      <c r="CJ35" s="84">
        <f t="shared" si="19"/>
        <v>0</v>
      </c>
      <c r="CK35" s="84">
        <f t="shared" si="20"/>
        <v>0</v>
      </c>
      <c r="CL35" s="84">
        <f t="shared" si="21"/>
        <v>0</v>
      </c>
      <c r="CM35" s="84">
        <f t="shared" si="22"/>
        <v>0</v>
      </c>
      <c r="CN35" s="84">
        <f t="shared" si="23"/>
        <v>0</v>
      </c>
      <c r="CO35" s="84">
        <f t="shared" si="24"/>
        <v>0</v>
      </c>
      <c r="CP35" s="84">
        <f t="shared" si="25"/>
        <v>0</v>
      </c>
      <c r="CQ35" s="84">
        <f t="shared" si="26"/>
        <v>0</v>
      </c>
      <c r="CR35" s="84">
        <f t="shared" si="27"/>
        <v>0</v>
      </c>
      <c r="CS35" s="84">
        <f t="shared" si="28"/>
        <v>0</v>
      </c>
      <c r="CT35" s="84">
        <f t="shared" si="29"/>
        <v>0</v>
      </c>
      <c r="CU35" s="84">
        <f t="shared" si="30"/>
        <v>0</v>
      </c>
      <c r="CV35" s="84">
        <f t="shared" si="31"/>
        <v>0</v>
      </c>
      <c r="CW35" s="84">
        <f t="shared" si="32"/>
        <v>0</v>
      </c>
      <c r="CX35" s="84">
        <f t="shared" si="33"/>
        <v>0</v>
      </c>
      <c r="CY35" s="84">
        <f t="shared" si="34"/>
        <v>0</v>
      </c>
      <c r="CZ35" s="84">
        <f t="shared" si="35"/>
        <v>0</v>
      </c>
      <c r="DA35" s="84">
        <f t="shared" si="36"/>
        <v>0</v>
      </c>
      <c r="DB35" s="84">
        <f t="shared" si="37"/>
        <v>0</v>
      </c>
      <c r="DC35" s="84">
        <f t="shared" si="38"/>
        <v>0</v>
      </c>
      <c r="DD35" s="84">
        <f t="shared" si="39"/>
        <v>0</v>
      </c>
      <c r="DE35" s="84">
        <f t="shared" si="40"/>
        <v>0</v>
      </c>
      <c r="DF35" s="84">
        <f t="shared" si="41"/>
        <v>0</v>
      </c>
      <c r="DG35" s="84">
        <f t="shared" si="42"/>
        <v>0</v>
      </c>
      <c r="DH35" s="84">
        <f t="shared" si="43"/>
        <v>0</v>
      </c>
      <c r="DI35" s="84">
        <f t="shared" si="44"/>
        <v>0</v>
      </c>
      <c r="DJ35" s="84">
        <f t="shared" si="45"/>
        <v>0</v>
      </c>
    </row>
    <row r="36" spans="1:114" s="8" customFormat="1" ht="12" customHeight="1">
      <c r="A36" s="80" t="s">
        <v>204</v>
      </c>
      <c r="B36" s="83" t="s">
        <v>335</v>
      </c>
      <c r="C36" s="80" t="s">
        <v>336</v>
      </c>
      <c r="D36" s="84">
        <f t="shared" si="0"/>
        <v>385</v>
      </c>
      <c r="E36" s="84">
        <f t="shared" si="1"/>
        <v>192</v>
      </c>
      <c r="F36" s="84">
        <v>192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193</v>
      </c>
      <c r="M36" s="84">
        <f t="shared" si="2"/>
        <v>0</v>
      </c>
      <c r="N36" s="84">
        <f t="shared" si="3"/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385</v>
      </c>
      <c r="W36" s="84">
        <v>192</v>
      </c>
      <c r="X36" s="84">
        <v>192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193</v>
      </c>
      <c r="AE36" s="84">
        <f t="shared" si="4"/>
        <v>0</v>
      </c>
      <c r="AF36" s="84">
        <f t="shared" si="5"/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 t="shared" si="6"/>
        <v>385</v>
      </c>
      <c r="AN36" s="84">
        <f t="shared" si="7"/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 t="shared" si="8"/>
        <v>385</v>
      </c>
      <c r="AT36" s="84">
        <v>385</v>
      </c>
      <c r="AU36" s="84">
        <v>0</v>
      </c>
      <c r="AV36" s="84">
        <v>0</v>
      </c>
      <c r="AW36" s="84">
        <v>0</v>
      </c>
      <c r="AX36" s="84">
        <f t="shared" si="9"/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 t="shared" si="10"/>
        <v>385</v>
      </c>
      <c r="BG36" s="84">
        <f t="shared" si="11"/>
        <v>0</v>
      </c>
      <c r="BH36" s="84">
        <f t="shared" si="12"/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 t="shared" si="13"/>
        <v>0</v>
      </c>
      <c r="BP36" s="84">
        <f t="shared" si="14"/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 t="shared" si="15"/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 t="shared" si="16"/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 t="shared" si="17"/>
        <v>0</v>
      </c>
      <c r="CI36" s="84">
        <f t="shared" si="18"/>
        <v>0</v>
      </c>
      <c r="CJ36" s="84">
        <f t="shared" si="19"/>
        <v>0</v>
      </c>
      <c r="CK36" s="84">
        <f t="shared" si="20"/>
        <v>0</v>
      </c>
      <c r="CL36" s="84">
        <f t="shared" si="21"/>
        <v>0</v>
      </c>
      <c r="CM36" s="84">
        <f t="shared" si="22"/>
        <v>0</v>
      </c>
      <c r="CN36" s="84">
        <f t="shared" si="23"/>
        <v>0</v>
      </c>
      <c r="CO36" s="84">
        <f t="shared" si="24"/>
        <v>0</v>
      </c>
      <c r="CP36" s="84">
        <f t="shared" si="25"/>
        <v>0</v>
      </c>
      <c r="CQ36" s="84">
        <f t="shared" si="26"/>
        <v>385</v>
      </c>
      <c r="CR36" s="84">
        <f t="shared" si="27"/>
        <v>0</v>
      </c>
      <c r="CS36" s="84">
        <f t="shared" si="28"/>
        <v>0</v>
      </c>
      <c r="CT36" s="84">
        <f t="shared" si="29"/>
        <v>0</v>
      </c>
      <c r="CU36" s="84">
        <f t="shared" si="30"/>
        <v>0</v>
      </c>
      <c r="CV36" s="84">
        <f t="shared" si="31"/>
        <v>0</v>
      </c>
      <c r="CW36" s="84">
        <f t="shared" si="32"/>
        <v>385</v>
      </c>
      <c r="CX36" s="84">
        <f t="shared" si="33"/>
        <v>385</v>
      </c>
      <c r="CY36" s="84">
        <f t="shared" si="34"/>
        <v>0</v>
      </c>
      <c r="CZ36" s="84">
        <f t="shared" si="35"/>
        <v>0</v>
      </c>
      <c r="DA36" s="84">
        <f t="shared" si="36"/>
        <v>0</v>
      </c>
      <c r="DB36" s="84">
        <f t="shared" si="37"/>
        <v>0</v>
      </c>
      <c r="DC36" s="84">
        <f t="shared" si="38"/>
        <v>0</v>
      </c>
      <c r="DD36" s="84">
        <f t="shared" si="39"/>
        <v>0</v>
      </c>
      <c r="DE36" s="84">
        <f t="shared" si="40"/>
        <v>0</v>
      </c>
      <c r="DF36" s="84">
        <f t="shared" si="41"/>
        <v>0</v>
      </c>
      <c r="DG36" s="84">
        <f t="shared" si="42"/>
        <v>0</v>
      </c>
      <c r="DH36" s="84">
        <f t="shared" si="43"/>
        <v>0</v>
      </c>
      <c r="DI36" s="84">
        <f t="shared" si="44"/>
        <v>0</v>
      </c>
      <c r="DJ36" s="84">
        <f t="shared" si="45"/>
        <v>385</v>
      </c>
    </row>
    <row r="37" spans="1:114" s="8" customFormat="1" ht="12" customHeight="1">
      <c r="A37" s="80" t="s">
        <v>201</v>
      </c>
      <c r="B37" s="83" t="s">
        <v>341</v>
      </c>
      <c r="C37" s="80" t="s">
        <v>342</v>
      </c>
      <c r="D37" s="84">
        <f t="shared" si="0"/>
        <v>3507</v>
      </c>
      <c r="E37" s="84">
        <f t="shared" si="1"/>
        <v>1753</v>
      </c>
      <c r="F37" s="84">
        <v>1753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1754</v>
      </c>
      <c r="M37" s="84">
        <f t="shared" si="2"/>
        <v>0</v>
      </c>
      <c r="N37" s="84">
        <f t="shared" si="3"/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3507</v>
      </c>
      <c r="W37" s="84">
        <v>1753</v>
      </c>
      <c r="X37" s="84">
        <v>1753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1754</v>
      </c>
      <c r="AE37" s="84">
        <f t="shared" si="4"/>
        <v>0</v>
      </c>
      <c r="AF37" s="84">
        <f t="shared" si="5"/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 t="shared" si="6"/>
        <v>3507</v>
      </c>
      <c r="AN37" s="84">
        <f t="shared" si="7"/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 t="shared" si="8"/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 t="shared" si="9"/>
        <v>3507</v>
      </c>
      <c r="AY37" s="84">
        <v>3507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 t="shared" si="10"/>
        <v>3507</v>
      </c>
      <c r="BG37" s="84">
        <f t="shared" si="11"/>
        <v>0</v>
      </c>
      <c r="BH37" s="84">
        <f t="shared" si="12"/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 t="shared" si="13"/>
        <v>0</v>
      </c>
      <c r="BP37" s="84">
        <f t="shared" si="14"/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 t="shared" si="15"/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 t="shared" si="16"/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 t="shared" si="17"/>
        <v>0</v>
      </c>
      <c r="CI37" s="84">
        <f t="shared" si="18"/>
        <v>0</v>
      </c>
      <c r="CJ37" s="84">
        <f t="shared" si="19"/>
        <v>0</v>
      </c>
      <c r="CK37" s="84">
        <f t="shared" si="20"/>
        <v>0</v>
      </c>
      <c r="CL37" s="84">
        <f t="shared" si="21"/>
        <v>0</v>
      </c>
      <c r="CM37" s="84">
        <f t="shared" si="22"/>
        <v>0</v>
      </c>
      <c r="CN37" s="84">
        <f t="shared" si="23"/>
        <v>0</v>
      </c>
      <c r="CO37" s="84">
        <f t="shared" si="24"/>
        <v>0</v>
      </c>
      <c r="CP37" s="84">
        <f t="shared" si="25"/>
        <v>0</v>
      </c>
      <c r="CQ37" s="84">
        <f t="shared" si="26"/>
        <v>3507</v>
      </c>
      <c r="CR37" s="84">
        <f t="shared" si="27"/>
        <v>0</v>
      </c>
      <c r="CS37" s="84">
        <f t="shared" si="28"/>
        <v>0</v>
      </c>
      <c r="CT37" s="84">
        <f t="shared" si="29"/>
        <v>0</v>
      </c>
      <c r="CU37" s="84">
        <f t="shared" si="30"/>
        <v>0</v>
      </c>
      <c r="CV37" s="84">
        <f t="shared" si="31"/>
        <v>0</v>
      </c>
      <c r="CW37" s="84">
        <f t="shared" si="32"/>
        <v>0</v>
      </c>
      <c r="CX37" s="84">
        <f t="shared" si="33"/>
        <v>0</v>
      </c>
      <c r="CY37" s="84">
        <f t="shared" si="34"/>
        <v>0</v>
      </c>
      <c r="CZ37" s="84">
        <f t="shared" si="35"/>
        <v>0</v>
      </c>
      <c r="DA37" s="84">
        <f t="shared" si="36"/>
        <v>0</v>
      </c>
      <c r="DB37" s="84">
        <f t="shared" si="37"/>
        <v>3507</v>
      </c>
      <c r="DC37" s="84">
        <f t="shared" si="38"/>
        <v>3507</v>
      </c>
      <c r="DD37" s="84">
        <f t="shared" si="39"/>
        <v>0</v>
      </c>
      <c r="DE37" s="84">
        <f t="shared" si="40"/>
        <v>0</v>
      </c>
      <c r="DF37" s="84">
        <f t="shared" si="41"/>
        <v>0</v>
      </c>
      <c r="DG37" s="84">
        <f t="shared" si="42"/>
        <v>0</v>
      </c>
      <c r="DH37" s="84">
        <f t="shared" si="43"/>
        <v>0</v>
      </c>
      <c r="DI37" s="84">
        <f t="shared" si="44"/>
        <v>0</v>
      </c>
      <c r="DJ37" s="84">
        <f t="shared" si="45"/>
        <v>3507</v>
      </c>
    </row>
    <row r="38" spans="1:114" s="8" customFormat="1" ht="12" customHeight="1">
      <c r="A38" s="80" t="s">
        <v>204</v>
      </c>
      <c r="B38" s="83" t="s">
        <v>346</v>
      </c>
      <c r="C38" s="80" t="s">
        <v>347</v>
      </c>
      <c r="D38" s="84">
        <f t="shared" si="0"/>
        <v>431</v>
      </c>
      <c r="E38" s="84">
        <f t="shared" si="1"/>
        <v>215</v>
      </c>
      <c r="F38" s="84">
        <v>215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216</v>
      </c>
      <c r="M38" s="84">
        <f t="shared" si="2"/>
        <v>0</v>
      </c>
      <c r="N38" s="84">
        <f t="shared" si="3"/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431</v>
      </c>
      <c r="W38" s="84">
        <v>215</v>
      </c>
      <c r="X38" s="84">
        <v>215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216</v>
      </c>
      <c r="AE38" s="84">
        <f t="shared" si="4"/>
        <v>0</v>
      </c>
      <c r="AF38" s="84">
        <f t="shared" si="5"/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 t="shared" si="6"/>
        <v>0</v>
      </c>
      <c r="AN38" s="84">
        <f t="shared" si="7"/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 t="shared" si="8"/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 t="shared" si="9"/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431</v>
      </c>
      <c r="BF38" s="84">
        <f t="shared" si="10"/>
        <v>431</v>
      </c>
      <c r="BG38" s="84">
        <f t="shared" si="11"/>
        <v>0</v>
      </c>
      <c r="BH38" s="84">
        <f t="shared" si="12"/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 t="shared" si="13"/>
        <v>0</v>
      </c>
      <c r="BP38" s="84">
        <f t="shared" si="14"/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 t="shared" si="15"/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 t="shared" si="16"/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 t="shared" si="17"/>
        <v>0</v>
      </c>
      <c r="CI38" s="84">
        <f t="shared" si="18"/>
        <v>0</v>
      </c>
      <c r="CJ38" s="84">
        <f t="shared" si="19"/>
        <v>0</v>
      </c>
      <c r="CK38" s="84">
        <f t="shared" si="20"/>
        <v>0</v>
      </c>
      <c r="CL38" s="84">
        <f t="shared" si="21"/>
        <v>0</v>
      </c>
      <c r="CM38" s="84">
        <f t="shared" si="22"/>
        <v>0</v>
      </c>
      <c r="CN38" s="84">
        <f t="shared" si="23"/>
        <v>0</v>
      </c>
      <c r="CO38" s="84">
        <f t="shared" si="24"/>
        <v>0</v>
      </c>
      <c r="CP38" s="84">
        <f t="shared" si="25"/>
        <v>0</v>
      </c>
      <c r="CQ38" s="84">
        <f t="shared" si="26"/>
        <v>0</v>
      </c>
      <c r="CR38" s="84">
        <f t="shared" si="27"/>
        <v>0</v>
      </c>
      <c r="CS38" s="84">
        <f t="shared" si="28"/>
        <v>0</v>
      </c>
      <c r="CT38" s="84">
        <f t="shared" si="29"/>
        <v>0</v>
      </c>
      <c r="CU38" s="84">
        <f t="shared" si="30"/>
        <v>0</v>
      </c>
      <c r="CV38" s="84">
        <f t="shared" si="31"/>
        <v>0</v>
      </c>
      <c r="CW38" s="84">
        <f t="shared" si="32"/>
        <v>0</v>
      </c>
      <c r="CX38" s="84">
        <f t="shared" si="33"/>
        <v>0</v>
      </c>
      <c r="CY38" s="84">
        <f t="shared" si="34"/>
        <v>0</v>
      </c>
      <c r="CZ38" s="84">
        <f t="shared" si="35"/>
        <v>0</v>
      </c>
      <c r="DA38" s="84">
        <f t="shared" si="36"/>
        <v>0</v>
      </c>
      <c r="DB38" s="84">
        <f t="shared" si="37"/>
        <v>0</v>
      </c>
      <c r="DC38" s="84">
        <f t="shared" si="38"/>
        <v>0</v>
      </c>
      <c r="DD38" s="84">
        <f t="shared" si="39"/>
        <v>0</v>
      </c>
      <c r="DE38" s="84">
        <f t="shared" si="40"/>
        <v>0</v>
      </c>
      <c r="DF38" s="84">
        <f t="shared" si="41"/>
        <v>0</v>
      </c>
      <c r="DG38" s="84">
        <f t="shared" si="42"/>
        <v>0</v>
      </c>
      <c r="DH38" s="84">
        <f t="shared" si="43"/>
        <v>0</v>
      </c>
      <c r="DI38" s="84">
        <f t="shared" si="44"/>
        <v>431</v>
      </c>
      <c r="DJ38" s="84">
        <f t="shared" si="45"/>
        <v>431</v>
      </c>
    </row>
    <row r="39" spans="1:114" s="8" customFormat="1" ht="12" customHeight="1">
      <c r="A39" s="80" t="s">
        <v>201</v>
      </c>
      <c r="B39" s="83" t="s">
        <v>351</v>
      </c>
      <c r="C39" s="80" t="s">
        <v>352</v>
      </c>
      <c r="D39" s="84">
        <f t="shared" si="0"/>
        <v>0</v>
      </c>
      <c r="E39" s="84">
        <f t="shared" si="1"/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 t="shared" si="2"/>
        <v>0</v>
      </c>
      <c r="N39" s="84">
        <f t="shared" si="3"/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 t="shared" si="4"/>
        <v>0</v>
      </c>
      <c r="AF39" s="84">
        <f t="shared" si="5"/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 t="shared" si="6"/>
        <v>0</v>
      </c>
      <c r="AN39" s="84">
        <f t="shared" si="7"/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 t="shared" si="8"/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 t="shared" si="9"/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 t="shared" si="10"/>
        <v>0</v>
      </c>
      <c r="BG39" s="84">
        <f t="shared" si="11"/>
        <v>0</v>
      </c>
      <c r="BH39" s="84">
        <f t="shared" si="12"/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 t="shared" si="13"/>
        <v>0</v>
      </c>
      <c r="BP39" s="84">
        <f t="shared" si="14"/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 t="shared" si="15"/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 t="shared" si="16"/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 t="shared" si="17"/>
        <v>0</v>
      </c>
      <c r="CI39" s="84">
        <f t="shared" si="18"/>
        <v>0</v>
      </c>
      <c r="CJ39" s="84">
        <f t="shared" si="19"/>
        <v>0</v>
      </c>
      <c r="CK39" s="84">
        <f t="shared" si="20"/>
        <v>0</v>
      </c>
      <c r="CL39" s="84">
        <f t="shared" si="21"/>
        <v>0</v>
      </c>
      <c r="CM39" s="84">
        <f t="shared" si="22"/>
        <v>0</v>
      </c>
      <c r="CN39" s="84">
        <f t="shared" si="23"/>
        <v>0</v>
      </c>
      <c r="CO39" s="84">
        <f t="shared" si="24"/>
        <v>0</v>
      </c>
      <c r="CP39" s="84">
        <f t="shared" si="25"/>
        <v>0</v>
      </c>
      <c r="CQ39" s="84">
        <f t="shared" si="26"/>
        <v>0</v>
      </c>
      <c r="CR39" s="84">
        <f t="shared" si="27"/>
        <v>0</v>
      </c>
      <c r="CS39" s="84">
        <f t="shared" si="28"/>
        <v>0</v>
      </c>
      <c r="CT39" s="84">
        <f t="shared" si="29"/>
        <v>0</v>
      </c>
      <c r="CU39" s="84">
        <f t="shared" si="30"/>
        <v>0</v>
      </c>
      <c r="CV39" s="84">
        <f t="shared" si="31"/>
        <v>0</v>
      </c>
      <c r="CW39" s="84">
        <f t="shared" si="32"/>
        <v>0</v>
      </c>
      <c r="CX39" s="84">
        <f t="shared" si="33"/>
        <v>0</v>
      </c>
      <c r="CY39" s="84">
        <f t="shared" si="34"/>
        <v>0</v>
      </c>
      <c r="CZ39" s="84">
        <f t="shared" si="35"/>
        <v>0</v>
      </c>
      <c r="DA39" s="84">
        <f t="shared" si="36"/>
        <v>0</v>
      </c>
      <c r="DB39" s="84">
        <f t="shared" si="37"/>
        <v>0</v>
      </c>
      <c r="DC39" s="84">
        <f t="shared" si="38"/>
        <v>0</v>
      </c>
      <c r="DD39" s="84">
        <f t="shared" si="39"/>
        <v>0</v>
      </c>
      <c r="DE39" s="84">
        <f t="shared" si="40"/>
        <v>0</v>
      </c>
      <c r="DF39" s="84">
        <f t="shared" si="41"/>
        <v>0</v>
      </c>
      <c r="DG39" s="84">
        <f t="shared" si="42"/>
        <v>0</v>
      </c>
      <c r="DH39" s="84">
        <f t="shared" si="43"/>
        <v>0</v>
      </c>
      <c r="DI39" s="84">
        <f t="shared" si="44"/>
        <v>0</v>
      </c>
      <c r="DJ39" s="84">
        <f t="shared" si="45"/>
        <v>0</v>
      </c>
    </row>
    <row r="40" spans="1:114" s="8" customFormat="1" ht="12" customHeight="1">
      <c r="A40" s="80" t="s">
        <v>206</v>
      </c>
      <c r="B40" s="83" t="s">
        <v>357</v>
      </c>
      <c r="C40" s="80" t="s">
        <v>358</v>
      </c>
      <c r="D40" s="84">
        <f t="shared" si="0"/>
        <v>0</v>
      </c>
      <c r="E40" s="84">
        <f t="shared" si="1"/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 t="shared" si="2"/>
        <v>0</v>
      </c>
      <c r="N40" s="84">
        <f t="shared" si="3"/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 t="shared" si="4"/>
        <v>0</v>
      </c>
      <c r="AF40" s="84">
        <f t="shared" si="5"/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 t="shared" si="6"/>
        <v>0</v>
      </c>
      <c r="AN40" s="84">
        <f t="shared" si="7"/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 t="shared" si="8"/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 t="shared" si="9"/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 t="shared" si="10"/>
        <v>0</v>
      </c>
      <c r="BG40" s="84">
        <f t="shared" si="11"/>
        <v>0</v>
      </c>
      <c r="BH40" s="84">
        <f t="shared" si="12"/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 t="shared" si="13"/>
        <v>0</v>
      </c>
      <c r="BP40" s="84">
        <f t="shared" si="14"/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 t="shared" si="15"/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 t="shared" si="16"/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 t="shared" si="17"/>
        <v>0</v>
      </c>
      <c r="CI40" s="84">
        <f t="shared" si="18"/>
        <v>0</v>
      </c>
      <c r="CJ40" s="84">
        <f t="shared" si="19"/>
        <v>0</v>
      </c>
      <c r="CK40" s="84">
        <f t="shared" si="20"/>
        <v>0</v>
      </c>
      <c r="CL40" s="84">
        <f t="shared" si="21"/>
        <v>0</v>
      </c>
      <c r="CM40" s="84">
        <f t="shared" si="22"/>
        <v>0</v>
      </c>
      <c r="CN40" s="84">
        <f t="shared" si="23"/>
        <v>0</v>
      </c>
      <c r="CO40" s="84">
        <f t="shared" si="24"/>
        <v>0</v>
      </c>
      <c r="CP40" s="84">
        <f t="shared" si="25"/>
        <v>0</v>
      </c>
      <c r="CQ40" s="84">
        <f t="shared" si="26"/>
        <v>0</v>
      </c>
      <c r="CR40" s="84">
        <f t="shared" si="27"/>
        <v>0</v>
      </c>
      <c r="CS40" s="84">
        <f t="shared" si="28"/>
        <v>0</v>
      </c>
      <c r="CT40" s="84">
        <f t="shared" si="29"/>
        <v>0</v>
      </c>
      <c r="CU40" s="84">
        <f t="shared" si="30"/>
        <v>0</v>
      </c>
      <c r="CV40" s="84">
        <f t="shared" si="31"/>
        <v>0</v>
      </c>
      <c r="CW40" s="84">
        <f t="shared" si="32"/>
        <v>0</v>
      </c>
      <c r="CX40" s="84">
        <f t="shared" si="33"/>
        <v>0</v>
      </c>
      <c r="CY40" s="84">
        <f t="shared" si="34"/>
        <v>0</v>
      </c>
      <c r="CZ40" s="84">
        <f t="shared" si="35"/>
        <v>0</v>
      </c>
      <c r="DA40" s="84">
        <f t="shared" si="36"/>
        <v>0</v>
      </c>
      <c r="DB40" s="84">
        <f t="shared" si="37"/>
        <v>0</v>
      </c>
      <c r="DC40" s="84">
        <f t="shared" si="38"/>
        <v>0</v>
      </c>
      <c r="DD40" s="84">
        <f t="shared" si="39"/>
        <v>0</v>
      </c>
      <c r="DE40" s="84">
        <f t="shared" si="40"/>
        <v>0</v>
      </c>
      <c r="DF40" s="84">
        <f t="shared" si="41"/>
        <v>0</v>
      </c>
      <c r="DG40" s="84">
        <f t="shared" si="42"/>
        <v>0</v>
      </c>
      <c r="DH40" s="84">
        <f t="shared" si="43"/>
        <v>0</v>
      </c>
      <c r="DI40" s="84">
        <f t="shared" si="44"/>
        <v>0</v>
      </c>
      <c r="DJ40" s="84">
        <f t="shared" si="45"/>
        <v>0</v>
      </c>
    </row>
    <row r="41" spans="1:114" s="8" customFormat="1" ht="12" customHeight="1">
      <c r="A41" s="80" t="s">
        <v>204</v>
      </c>
      <c r="B41" s="83" t="s">
        <v>363</v>
      </c>
      <c r="C41" s="80" t="s">
        <v>364</v>
      </c>
      <c r="D41" s="84">
        <f t="shared" si="0"/>
        <v>795</v>
      </c>
      <c r="E41" s="84">
        <f t="shared" si="1"/>
        <v>397</v>
      </c>
      <c r="F41" s="84">
        <v>397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398</v>
      </c>
      <c r="M41" s="84">
        <f t="shared" si="2"/>
        <v>0</v>
      </c>
      <c r="N41" s="84">
        <f t="shared" si="3"/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795</v>
      </c>
      <c r="W41" s="84">
        <v>397</v>
      </c>
      <c r="X41" s="84">
        <v>397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398</v>
      </c>
      <c r="AE41" s="84">
        <f t="shared" si="4"/>
        <v>0</v>
      </c>
      <c r="AF41" s="84">
        <f t="shared" si="5"/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 t="shared" si="6"/>
        <v>795</v>
      </c>
      <c r="AN41" s="84">
        <f t="shared" si="7"/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 t="shared" si="8"/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 t="shared" si="9"/>
        <v>795</v>
      </c>
      <c r="AY41" s="84">
        <v>795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 t="shared" si="10"/>
        <v>795</v>
      </c>
      <c r="BG41" s="84">
        <f t="shared" si="11"/>
        <v>0</v>
      </c>
      <c r="BH41" s="84">
        <f t="shared" si="12"/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 t="shared" si="13"/>
        <v>0</v>
      </c>
      <c r="BP41" s="84">
        <f t="shared" si="14"/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 t="shared" si="15"/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 t="shared" si="16"/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 t="shared" si="17"/>
        <v>0</v>
      </c>
      <c r="CI41" s="84">
        <f t="shared" si="18"/>
        <v>0</v>
      </c>
      <c r="CJ41" s="84">
        <f t="shared" si="19"/>
        <v>0</v>
      </c>
      <c r="CK41" s="84">
        <f t="shared" si="20"/>
        <v>0</v>
      </c>
      <c r="CL41" s="84">
        <f t="shared" si="21"/>
        <v>0</v>
      </c>
      <c r="CM41" s="84">
        <f t="shared" si="22"/>
        <v>0</v>
      </c>
      <c r="CN41" s="84">
        <f t="shared" si="23"/>
        <v>0</v>
      </c>
      <c r="CO41" s="84">
        <f t="shared" si="24"/>
        <v>0</v>
      </c>
      <c r="CP41" s="84">
        <f t="shared" si="25"/>
        <v>0</v>
      </c>
      <c r="CQ41" s="84">
        <f t="shared" si="26"/>
        <v>795</v>
      </c>
      <c r="CR41" s="84">
        <f t="shared" si="27"/>
        <v>0</v>
      </c>
      <c r="CS41" s="84">
        <f t="shared" si="28"/>
        <v>0</v>
      </c>
      <c r="CT41" s="84">
        <f t="shared" si="29"/>
        <v>0</v>
      </c>
      <c r="CU41" s="84">
        <f t="shared" si="30"/>
        <v>0</v>
      </c>
      <c r="CV41" s="84">
        <f t="shared" si="31"/>
        <v>0</v>
      </c>
      <c r="CW41" s="84">
        <f t="shared" si="32"/>
        <v>0</v>
      </c>
      <c r="CX41" s="84">
        <f t="shared" si="33"/>
        <v>0</v>
      </c>
      <c r="CY41" s="84">
        <f t="shared" si="34"/>
        <v>0</v>
      </c>
      <c r="CZ41" s="84">
        <f t="shared" si="35"/>
        <v>0</v>
      </c>
      <c r="DA41" s="84">
        <f t="shared" si="36"/>
        <v>0</v>
      </c>
      <c r="DB41" s="84">
        <f t="shared" si="37"/>
        <v>795</v>
      </c>
      <c r="DC41" s="84">
        <f t="shared" si="38"/>
        <v>795</v>
      </c>
      <c r="DD41" s="84">
        <f t="shared" si="39"/>
        <v>0</v>
      </c>
      <c r="DE41" s="84">
        <f t="shared" si="40"/>
        <v>0</v>
      </c>
      <c r="DF41" s="84">
        <f t="shared" si="41"/>
        <v>0</v>
      </c>
      <c r="DG41" s="84">
        <f t="shared" si="42"/>
        <v>0</v>
      </c>
      <c r="DH41" s="84">
        <f t="shared" si="43"/>
        <v>0</v>
      </c>
      <c r="DI41" s="84">
        <f t="shared" si="44"/>
        <v>0</v>
      </c>
      <c r="DJ41" s="84">
        <f t="shared" si="45"/>
        <v>795</v>
      </c>
    </row>
    <row r="42" spans="1:114" s="8" customFormat="1" ht="12" customHeight="1">
      <c r="A42" s="80" t="s">
        <v>206</v>
      </c>
      <c r="B42" s="83" t="s">
        <v>368</v>
      </c>
      <c r="C42" s="80" t="s">
        <v>369</v>
      </c>
      <c r="D42" s="84">
        <f t="shared" si="0"/>
        <v>0</v>
      </c>
      <c r="E42" s="84">
        <f t="shared" si="1"/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 t="shared" si="2"/>
        <v>0</v>
      </c>
      <c r="N42" s="84">
        <f t="shared" si="3"/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 t="shared" si="4"/>
        <v>0</v>
      </c>
      <c r="AF42" s="84">
        <f t="shared" si="5"/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 t="shared" si="6"/>
        <v>0</v>
      </c>
      <c r="AN42" s="84">
        <f t="shared" si="7"/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 t="shared" si="8"/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 t="shared" si="9"/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 t="shared" si="10"/>
        <v>0</v>
      </c>
      <c r="BG42" s="84">
        <f t="shared" si="11"/>
        <v>0</v>
      </c>
      <c r="BH42" s="84">
        <f t="shared" si="12"/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 t="shared" si="13"/>
        <v>0</v>
      </c>
      <c r="BP42" s="84">
        <f t="shared" si="14"/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 t="shared" si="15"/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 t="shared" si="16"/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 t="shared" si="17"/>
        <v>0</v>
      </c>
      <c r="CI42" s="84">
        <f t="shared" si="18"/>
        <v>0</v>
      </c>
      <c r="CJ42" s="84">
        <f t="shared" si="19"/>
        <v>0</v>
      </c>
      <c r="CK42" s="84">
        <f t="shared" si="20"/>
        <v>0</v>
      </c>
      <c r="CL42" s="84">
        <f t="shared" si="21"/>
        <v>0</v>
      </c>
      <c r="CM42" s="84">
        <f t="shared" si="22"/>
        <v>0</v>
      </c>
      <c r="CN42" s="84">
        <f t="shared" si="23"/>
        <v>0</v>
      </c>
      <c r="CO42" s="84">
        <f t="shared" si="24"/>
        <v>0</v>
      </c>
      <c r="CP42" s="84">
        <f t="shared" si="25"/>
        <v>0</v>
      </c>
      <c r="CQ42" s="84">
        <f t="shared" si="26"/>
        <v>0</v>
      </c>
      <c r="CR42" s="84">
        <f t="shared" si="27"/>
        <v>0</v>
      </c>
      <c r="CS42" s="84">
        <f t="shared" si="28"/>
        <v>0</v>
      </c>
      <c r="CT42" s="84">
        <f t="shared" si="29"/>
        <v>0</v>
      </c>
      <c r="CU42" s="84">
        <f t="shared" si="30"/>
        <v>0</v>
      </c>
      <c r="CV42" s="84">
        <f t="shared" si="31"/>
        <v>0</v>
      </c>
      <c r="CW42" s="84">
        <f t="shared" si="32"/>
        <v>0</v>
      </c>
      <c r="CX42" s="84">
        <f t="shared" si="33"/>
        <v>0</v>
      </c>
      <c r="CY42" s="84">
        <f t="shared" si="34"/>
        <v>0</v>
      </c>
      <c r="CZ42" s="84">
        <f t="shared" si="35"/>
        <v>0</v>
      </c>
      <c r="DA42" s="84">
        <f t="shared" si="36"/>
        <v>0</v>
      </c>
      <c r="DB42" s="84">
        <f t="shared" si="37"/>
        <v>0</v>
      </c>
      <c r="DC42" s="84">
        <f t="shared" si="38"/>
        <v>0</v>
      </c>
      <c r="DD42" s="84">
        <f t="shared" si="39"/>
        <v>0</v>
      </c>
      <c r="DE42" s="84">
        <f t="shared" si="40"/>
        <v>0</v>
      </c>
      <c r="DF42" s="84">
        <f t="shared" si="41"/>
        <v>0</v>
      </c>
      <c r="DG42" s="84">
        <f t="shared" si="42"/>
        <v>0</v>
      </c>
      <c r="DH42" s="84">
        <f t="shared" si="43"/>
        <v>0</v>
      </c>
      <c r="DI42" s="84">
        <f t="shared" si="44"/>
        <v>0</v>
      </c>
      <c r="DJ42" s="84">
        <f t="shared" si="45"/>
        <v>0</v>
      </c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9:DJ995">
    <cfRule type="expression" dxfId="711" priority="55" stopIfTrue="1">
      <formula>$A59&lt;&gt;""</formula>
    </cfRule>
  </conditionalFormatting>
  <conditionalFormatting sqref="A7:DJ7">
    <cfRule type="expression" dxfId="710" priority="1" stopIfTrue="1">
      <formula>$A7&lt;&gt;""</formula>
    </cfRule>
  </conditionalFormatting>
  <conditionalFormatting sqref="A8:DJ8">
    <cfRule type="expression" dxfId="709" priority="53" stopIfTrue="1">
      <formula>$A8&lt;&gt;""</formula>
    </cfRule>
  </conditionalFormatting>
  <conditionalFormatting sqref="A9:DJ9">
    <cfRule type="expression" dxfId="708" priority="52" stopIfTrue="1">
      <formula>$A9&lt;&gt;""</formula>
    </cfRule>
  </conditionalFormatting>
  <conditionalFormatting sqref="A10:DJ10">
    <cfRule type="expression" dxfId="707" priority="51" stopIfTrue="1">
      <formula>$A10&lt;&gt;""</formula>
    </cfRule>
  </conditionalFormatting>
  <conditionalFormatting sqref="A11:DJ11">
    <cfRule type="expression" dxfId="706" priority="50" stopIfTrue="1">
      <formula>$A11&lt;&gt;""</formula>
    </cfRule>
  </conditionalFormatting>
  <conditionalFormatting sqref="A12:DJ12">
    <cfRule type="expression" dxfId="705" priority="49" stopIfTrue="1">
      <formula>$A12&lt;&gt;""</formula>
    </cfRule>
  </conditionalFormatting>
  <conditionalFormatting sqref="A13:DJ13">
    <cfRule type="expression" dxfId="704" priority="48" stopIfTrue="1">
      <formula>$A13&lt;&gt;""</formula>
    </cfRule>
  </conditionalFormatting>
  <conditionalFormatting sqref="A14:DJ14">
    <cfRule type="expression" dxfId="703" priority="47" stopIfTrue="1">
      <formula>$A14&lt;&gt;""</formula>
    </cfRule>
  </conditionalFormatting>
  <conditionalFormatting sqref="A15:DJ15">
    <cfRule type="expression" dxfId="702" priority="46" stopIfTrue="1">
      <formula>$A15&lt;&gt;""</formula>
    </cfRule>
  </conditionalFormatting>
  <conditionalFormatting sqref="A16:DJ16">
    <cfRule type="expression" dxfId="701" priority="45" stopIfTrue="1">
      <formula>$A16&lt;&gt;""</formula>
    </cfRule>
  </conditionalFormatting>
  <conditionalFormatting sqref="A17:DJ17">
    <cfRule type="expression" dxfId="700" priority="44" stopIfTrue="1">
      <formula>$A17&lt;&gt;""</formula>
    </cfRule>
  </conditionalFormatting>
  <conditionalFormatting sqref="A18:DJ18">
    <cfRule type="expression" dxfId="699" priority="43" stopIfTrue="1">
      <formula>$A18&lt;&gt;""</formula>
    </cfRule>
  </conditionalFormatting>
  <conditionalFormatting sqref="A19:DJ19">
    <cfRule type="expression" dxfId="698" priority="42" stopIfTrue="1">
      <formula>$A19&lt;&gt;""</formula>
    </cfRule>
  </conditionalFormatting>
  <conditionalFormatting sqref="A20:DJ20">
    <cfRule type="expression" dxfId="697" priority="41" stopIfTrue="1">
      <formula>$A20&lt;&gt;""</formula>
    </cfRule>
  </conditionalFormatting>
  <conditionalFormatting sqref="A21:DJ21">
    <cfRule type="expression" dxfId="696" priority="40" stopIfTrue="1">
      <formula>$A21&lt;&gt;""</formula>
    </cfRule>
  </conditionalFormatting>
  <conditionalFormatting sqref="A22:DJ22">
    <cfRule type="expression" dxfId="695" priority="39" stopIfTrue="1">
      <formula>$A22&lt;&gt;""</formula>
    </cfRule>
  </conditionalFormatting>
  <conditionalFormatting sqref="A23:DJ23">
    <cfRule type="expression" dxfId="694" priority="38" stopIfTrue="1">
      <formula>$A23&lt;&gt;""</formula>
    </cfRule>
  </conditionalFormatting>
  <conditionalFormatting sqref="A24:DJ24">
    <cfRule type="expression" dxfId="693" priority="37" stopIfTrue="1">
      <formula>$A24&lt;&gt;""</formula>
    </cfRule>
  </conditionalFormatting>
  <conditionalFormatting sqref="A25:DJ25">
    <cfRule type="expression" dxfId="692" priority="36" stopIfTrue="1">
      <formula>$A25&lt;&gt;""</formula>
    </cfRule>
  </conditionalFormatting>
  <conditionalFormatting sqref="A26:DJ26">
    <cfRule type="expression" dxfId="691" priority="35" stopIfTrue="1">
      <formula>$A26&lt;&gt;""</formula>
    </cfRule>
  </conditionalFormatting>
  <conditionalFormatting sqref="A27:DJ27">
    <cfRule type="expression" dxfId="690" priority="34" stopIfTrue="1">
      <formula>$A27&lt;&gt;""</formula>
    </cfRule>
  </conditionalFormatting>
  <conditionalFormatting sqref="A28:DJ28">
    <cfRule type="expression" dxfId="689" priority="33" stopIfTrue="1">
      <formula>$A28&lt;&gt;""</formula>
    </cfRule>
  </conditionalFormatting>
  <conditionalFormatting sqref="A29:DJ29">
    <cfRule type="expression" dxfId="688" priority="32" stopIfTrue="1">
      <formula>$A29&lt;&gt;""</formula>
    </cfRule>
  </conditionalFormatting>
  <conditionalFormatting sqref="A30:DJ30">
    <cfRule type="expression" dxfId="687" priority="31" stopIfTrue="1">
      <formula>$A30&lt;&gt;""</formula>
    </cfRule>
  </conditionalFormatting>
  <conditionalFormatting sqref="A31:DJ31">
    <cfRule type="expression" dxfId="686" priority="30" stopIfTrue="1">
      <formula>$A31&lt;&gt;""</formula>
    </cfRule>
  </conditionalFormatting>
  <conditionalFormatting sqref="A32:DJ32">
    <cfRule type="expression" dxfId="685" priority="29" stopIfTrue="1">
      <formula>$A32&lt;&gt;""</formula>
    </cfRule>
  </conditionalFormatting>
  <conditionalFormatting sqref="A33:DJ33">
    <cfRule type="expression" dxfId="684" priority="28" stopIfTrue="1">
      <formula>$A33&lt;&gt;""</formula>
    </cfRule>
  </conditionalFormatting>
  <conditionalFormatting sqref="A34:DJ34">
    <cfRule type="expression" dxfId="683" priority="27" stopIfTrue="1">
      <formula>$A34&lt;&gt;""</formula>
    </cfRule>
  </conditionalFormatting>
  <conditionalFormatting sqref="A35:DJ35">
    <cfRule type="expression" dxfId="682" priority="26" stopIfTrue="1">
      <formula>$A35&lt;&gt;""</formula>
    </cfRule>
  </conditionalFormatting>
  <conditionalFormatting sqref="A36:DJ36">
    <cfRule type="expression" dxfId="681" priority="25" stopIfTrue="1">
      <formula>$A36&lt;&gt;""</formula>
    </cfRule>
  </conditionalFormatting>
  <conditionalFormatting sqref="A37:DJ37">
    <cfRule type="expression" dxfId="680" priority="24" stopIfTrue="1">
      <formula>$A37&lt;&gt;""</formula>
    </cfRule>
  </conditionalFormatting>
  <conditionalFormatting sqref="A38:DJ38">
    <cfRule type="expression" dxfId="679" priority="23" stopIfTrue="1">
      <formula>$A38&lt;&gt;""</formula>
    </cfRule>
  </conditionalFormatting>
  <conditionalFormatting sqref="A39:DJ39">
    <cfRule type="expression" dxfId="678" priority="22" stopIfTrue="1">
      <formula>$A39&lt;&gt;""</formula>
    </cfRule>
  </conditionalFormatting>
  <conditionalFormatting sqref="A40:DJ40">
    <cfRule type="expression" dxfId="677" priority="21" stopIfTrue="1">
      <formula>$A40&lt;&gt;""</formula>
    </cfRule>
  </conditionalFormatting>
  <conditionalFormatting sqref="A41:DJ41">
    <cfRule type="expression" dxfId="676" priority="20" stopIfTrue="1">
      <formula>$A41&lt;&gt;""</formula>
    </cfRule>
  </conditionalFormatting>
  <conditionalFormatting sqref="A42:DJ42">
    <cfRule type="expression" dxfId="675" priority="19" stopIfTrue="1">
      <formula>$A42&lt;&gt;""</formula>
    </cfRule>
  </conditionalFormatting>
  <conditionalFormatting sqref="A43:DJ43">
    <cfRule type="expression" dxfId="674" priority="17" stopIfTrue="1">
      <formula>$A43&lt;&gt;""</formula>
    </cfRule>
  </conditionalFormatting>
  <conditionalFormatting sqref="A44:DJ44">
    <cfRule type="expression" dxfId="673" priority="16" stopIfTrue="1">
      <formula>$A44&lt;&gt;""</formula>
    </cfRule>
  </conditionalFormatting>
  <conditionalFormatting sqref="A45:DJ45">
    <cfRule type="expression" dxfId="672" priority="15" stopIfTrue="1">
      <formula>$A45&lt;&gt;""</formula>
    </cfRule>
  </conditionalFormatting>
  <conditionalFormatting sqref="A46:DJ46">
    <cfRule type="expression" dxfId="671" priority="14" stopIfTrue="1">
      <formula>$A46&lt;&gt;""</formula>
    </cfRule>
  </conditionalFormatting>
  <conditionalFormatting sqref="A47:DJ47">
    <cfRule type="expression" dxfId="670" priority="13" stopIfTrue="1">
      <formula>$A47&lt;&gt;""</formula>
    </cfRule>
  </conditionalFormatting>
  <conditionalFormatting sqref="A48:DJ48">
    <cfRule type="expression" dxfId="669" priority="12" stopIfTrue="1">
      <formula>$A48&lt;&gt;""</formula>
    </cfRule>
  </conditionalFormatting>
  <conditionalFormatting sqref="A49:DJ49">
    <cfRule type="expression" dxfId="668" priority="11" stopIfTrue="1">
      <formula>$A49&lt;&gt;""</formula>
    </cfRule>
  </conditionalFormatting>
  <conditionalFormatting sqref="A50:DJ50">
    <cfRule type="expression" dxfId="667" priority="10" stopIfTrue="1">
      <formula>$A50&lt;&gt;""</formula>
    </cfRule>
  </conditionalFormatting>
  <conditionalFormatting sqref="A51:DJ51">
    <cfRule type="expression" dxfId="666" priority="9" stopIfTrue="1">
      <formula>$A51&lt;&gt;""</formula>
    </cfRule>
  </conditionalFormatting>
  <conditionalFormatting sqref="A52:DJ52">
    <cfRule type="expression" dxfId="665" priority="8" stopIfTrue="1">
      <formula>$A52&lt;&gt;""</formula>
    </cfRule>
  </conditionalFormatting>
  <conditionalFormatting sqref="A53:DJ53">
    <cfRule type="expression" dxfId="664" priority="7" stopIfTrue="1">
      <formula>$A53&lt;&gt;""</formula>
    </cfRule>
  </conditionalFormatting>
  <conditionalFormatting sqref="A54:DJ54">
    <cfRule type="expression" dxfId="663" priority="6" stopIfTrue="1">
      <formula>$A54&lt;&gt;""</formula>
    </cfRule>
  </conditionalFormatting>
  <conditionalFormatting sqref="A55:DJ55">
    <cfRule type="expression" dxfId="662" priority="5" stopIfTrue="1">
      <formula>$A55&lt;&gt;""</formula>
    </cfRule>
  </conditionalFormatting>
  <conditionalFormatting sqref="A56:DJ56">
    <cfRule type="expression" dxfId="661" priority="4" stopIfTrue="1">
      <formula>$A56&lt;&gt;""</formula>
    </cfRule>
  </conditionalFormatting>
  <conditionalFormatting sqref="A57:DJ57">
    <cfRule type="expression" dxfId="660" priority="3" stopIfTrue="1">
      <formula>$A57&lt;&gt;""</formula>
    </cfRule>
  </conditionalFormatting>
  <conditionalFormatting sqref="A58:DJ58">
    <cfRule type="expression" dxfId="659" priority="2" stopIfTrue="1">
      <formula>$A58&lt;&gt;""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41" man="1"/>
    <brk id="21" min="1" max="41" man="1"/>
    <brk id="30" min="1" max="41" man="1"/>
    <brk id="38" min="1" max="41" man="1"/>
    <brk id="58" min="1" max="41" man="1"/>
    <brk id="66" min="1" max="41" man="1"/>
    <brk id="8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J960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443</v>
      </c>
      <c r="C7" s="78" t="s">
        <v>194</v>
      </c>
      <c r="D7" s="79">
        <f>SUM($D$8:$D$23)</f>
        <v>9853</v>
      </c>
      <c r="E7" s="79">
        <f>SUM($E$8:$E$23)</f>
        <v>6642</v>
      </c>
      <c r="F7" s="79">
        <f>SUM($F$8:$F$23)</f>
        <v>5246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1396</v>
      </c>
      <c r="L7" s="79">
        <f>SUM($L$8:$L$23)</f>
        <v>3211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9853</v>
      </c>
      <c r="W7" s="79">
        <f>SUM($W$8:$W$23)</f>
        <v>6642</v>
      </c>
      <c r="X7" s="79">
        <f>SUM($X$8:$X$23)</f>
        <v>5246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1396</v>
      </c>
      <c r="AD7" s="79">
        <f>SUM($AD$8:$AD$23)</f>
        <v>3211</v>
      </c>
      <c r="AE7" s="79">
        <f>SUM($AE$8:$AE$23)</f>
        <v>3432</v>
      </c>
      <c r="AF7" s="79">
        <f>SUM($AF$8:$AF$23)</f>
        <v>3432</v>
      </c>
      <c r="AG7" s="79">
        <f>SUM($AG$8:$AG$23)</f>
        <v>0</v>
      </c>
      <c r="AH7" s="79">
        <f>SUM($AH$8:$AH$23)</f>
        <v>0</v>
      </c>
      <c r="AI7" s="79">
        <f>SUM($AI$8:$AI$23)</f>
        <v>3432</v>
      </c>
      <c r="AJ7" s="79">
        <f>SUM($AJ$8:$AJ$23)</f>
        <v>0</v>
      </c>
      <c r="AK7" s="79">
        <f>SUM($AK$8:$AK$23)</f>
        <v>0</v>
      </c>
      <c r="AL7" s="93" t="s">
        <v>192</v>
      </c>
      <c r="AM7" s="79">
        <f>SUM($AM$8:$AM$23)</f>
        <v>6421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6421</v>
      </c>
      <c r="AY7" s="79">
        <f>SUM($AY$8:$AY$23)</f>
        <v>0</v>
      </c>
      <c r="AZ7" s="79">
        <f>SUM($AZ$8:$AZ$23)</f>
        <v>3524</v>
      </c>
      <c r="BA7" s="79">
        <f>SUM($BA$8:$BA$23)</f>
        <v>2897</v>
      </c>
      <c r="BB7" s="79">
        <f>SUM($BB$8:$BB$23)</f>
        <v>0</v>
      </c>
      <c r="BC7" s="93" t="s">
        <v>192</v>
      </c>
      <c r="BD7" s="79">
        <f>SUM($BD$8:$BD$23)</f>
        <v>0</v>
      </c>
      <c r="BE7" s="79">
        <f>SUM($BE$8:$BE$23)</f>
        <v>0</v>
      </c>
      <c r="BF7" s="79">
        <f>SUM($BF$8:$BF$23)</f>
        <v>9853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93" t="s">
        <v>192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93" t="s">
        <v>192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3432</v>
      </c>
      <c r="CJ7" s="79">
        <f>SUM($CJ$8:$CJ$23)</f>
        <v>3432</v>
      </c>
      <c r="CK7" s="79">
        <f>SUM($CK$8:$CK$23)</f>
        <v>0</v>
      </c>
      <c r="CL7" s="79">
        <f>SUM($CL$8:$CL$23)</f>
        <v>0</v>
      </c>
      <c r="CM7" s="79">
        <f>SUM($CM$8:$CM$23)</f>
        <v>3432</v>
      </c>
      <c r="CN7" s="79">
        <f>SUM($CN$8:$CN$23)</f>
        <v>0</v>
      </c>
      <c r="CO7" s="79">
        <f>SUM($CO$8:$CO$23)</f>
        <v>0</v>
      </c>
      <c r="CP7" s="93" t="s">
        <v>192</v>
      </c>
      <c r="CQ7" s="79">
        <f>SUM($CQ$8:$CQ$23)</f>
        <v>6421</v>
      </c>
      <c r="CR7" s="79">
        <f>SUM($CR$8:$CR$23)</f>
        <v>0</v>
      </c>
      <c r="CS7" s="79">
        <f>SUM($CS$8:$CS$23)</f>
        <v>0</v>
      </c>
      <c r="CT7" s="79">
        <f>SUM($CT$8:$CT$23)</f>
        <v>0</v>
      </c>
      <c r="CU7" s="79">
        <f>SUM($CU$8:$CU$23)</f>
        <v>0</v>
      </c>
      <c r="CV7" s="79">
        <f>SUM($CV$8:$CV$23)</f>
        <v>0</v>
      </c>
      <c r="CW7" s="79">
        <f>SUM($CW$8:$CW$23)</f>
        <v>0</v>
      </c>
      <c r="CX7" s="79">
        <f>SUM($CX$8:$CX$23)</f>
        <v>0</v>
      </c>
      <c r="CY7" s="79">
        <f>SUM($CY$8:$CY$23)</f>
        <v>0</v>
      </c>
      <c r="CZ7" s="79">
        <f>SUM($CZ$8:$CZ$23)</f>
        <v>0</v>
      </c>
      <c r="DA7" s="79">
        <f>SUM($DA$8:$DA$23)</f>
        <v>0</v>
      </c>
      <c r="DB7" s="79">
        <f>SUM($DB$8:$DB$23)</f>
        <v>6421</v>
      </c>
      <c r="DC7" s="79">
        <f>SUM($DC$8:$DC$23)</f>
        <v>0</v>
      </c>
      <c r="DD7" s="79">
        <f>SUM($DD$8:$DD$23)</f>
        <v>3524</v>
      </c>
      <c r="DE7" s="79">
        <f>SUM($DE$8:$DE$23)</f>
        <v>2897</v>
      </c>
      <c r="DF7" s="79">
        <f>SUM($DF$8:$DF$23)</f>
        <v>0</v>
      </c>
      <c r="DG7" s="93" t="s">
        <v>192</v>
      </c>
      <c r="DH7" s="79">
        <f>SUM($DH$8:$DH$23)</f>
        <v>0</v>
      </c>
      <c r="DI7" s="79">
        <f>SUM($DI$8:$DI$23)</f>
        <v>0</v>
      </c>
      <c r="DJ7" s="79">
        <f>SUM($DJ$8:$DJ$23)</f>
        <v>9853</v>
      </c>
    </row>
    <row r="8" spans="1:114" s="8" customFormat="1" ht="12" customHeight="1">
      <c r="A8" s="80" t="s">
        <v>204</v>
      </c>
      <c r="B8" s="83" t="s">
        <v>375</v>
      </c>
      <c r="C8" s="80" t="s">
        <v>377</v>
      </c>
      <c r="D8" s="84">
        <f t="shared" ref="D8:D23" si="0">SUM(E8,+L8)</f>
        <v>0</v>
      </c>
      <c r="E8" s="84">
        <f t="shared" ref="E8:E23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 t="shared" ref="M8:M23" si="2">SUM(N8,+U8)</f>
        <v>0</v>
      </c>
      <c r="N8" s="84">
        <f t="shared" ref="N8:N23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 t="shared" ref="AB8:AB23" si="4">SUM(J8,S8)</f>
        <v>0</v>
      </c>
      <c r="AC8" s="84">
        <v>0</v>
      </c>
      <c r="AD8" s="84">
        <v>0</v>
      </c>
      <c r="AE8" s="84">
        <f t="shared" ref="AE8:AE23" si="5">SUM(AF8,+AK8)</f>
        <v>0</v>
      </c>
      <c r="AF8" s="84">
        <f t="shared" ref="AF8:AF23" si="6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 t="shared" ref="AM8:AM23" si="7">SUM(AN8,AS8,AW8,AX8,BD8)</f>
        <v>0</v>
      </c>
      <c r="AN8" s="84">
        <f t="shared" ref="AN8:AN23" si="8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23" si="9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23" si="10"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 t="shared" ref="BF8:BF23" si="11">SUM(AE8,+AM8,+BE8)</f>
        <v>0</v>
      </c>
      <c r="BG8" s="84">
        <f t="shared" ref="BG8:BG23" si="12">SUM(BH8,+BM8)</f>
        <v>0</v>
      </c>
      <c r="BH8" s="84">
        <f t="shared" ref="BH8:BH23" si="13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 t="shared" ref="BO8:BO23" si="14">SUM(BP8,BU8,BY8,BZ8,CF8)</f>
        <v>0</v>
      </c>
      <c r="BP8" s="84">
        <f t="shared" ref="BP8:BP23" si="15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23" si="16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23" si="17"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 t="shared" ref="CH8:CH23" si="18">SUM(BG8,+BO8,+CG8)</f>
        <v>0</v>
      </c>
      <c r="CI8" s="84">
        <f t="shared" ref="CI8:CI23" si="19">SUM(AE8,+BG8)</f>
        <v>0</v>
      </c>
      <c r="CJ8" s="84">
        <f t="shared" ref="CJ8:CJ23" si="20">SUM(AF8,+BH8)</f>
        <v>0</v>
      </c>
      <c r="CK8" s="84">
        <f t="shared" ref="CK8:CK23" si="21">SUM(AG8,+BI8)</f>
        <v>0</v>
      </c>
      <c r="CL8" s="84">
        <f t="shared" ref="CL8:CL23" si="22">SUM(AH8,+BJ8)</f>
        <v>0</v>
      </c>
      <c r="CM8" s="84">
        <f t="shared" ref="CM8:CM23" si="23">SUM(AI8,+BK8)</f>
        <v>0</v>
      </c>
      <c r="CN8" s="84">
        <f t="shared" ref="CN8:CN23" si="24">SUM(AJ8,+BL8)</f>
        <v>0</v>
      </c>
      <c r="CO8" s="84">
        <f t="shared" ref="CO8:CO23" si="25">SUM(AK8,+BM8)</f>
        <v>0</v>
      </c>
      <c r="CP8" s="94" t="s">
        <v>192</v>
      </c>
      <c r="CQ8" s="84">
        <f t="shared" ref="CQ8:CQ23" si="26">SUM(AM8,+BO8)</f>
        <v>0</v>
      </c>
      <c r="CR8" s="84">
        <f t="shared" ref="CR8:CR23" si="27">SUM(AN8,+BP8)</f>
        <v>0</v>
      </c>
      <c r="CS8" s="84">
        <f t="shared" ref="CS8:CS23" si="28">SUM(AO8,+BQ8)</f>
        <v>0</v>
      </c>
      <c r="CT8" s="84">
        <f t="shared" ref="CT8:CT23" si="29">SUM(AP8,+BR8)</f>
        <v>0</v>
      </c>
      <c r="CU8" s="84">
        <f t="shared" ref="CU8:CU23" si="30">SUM(AQ8,+BS8)</f>
        <v>0</v>
      </c>
      <c r="CV8" s="84">
        <f t="shared" ref="CV8:CV23" si="31">SUM(AR8,+BT8)</f>
        <v>0</v>
      </c>
      <c r="CW8" s="84">
        <f t="shared" ref="CW8:CW23" si="32">SUM(AS8,+BU8)</f>
        <v>0</v>
      </c>
      <c r="CX8" s="84">
        <f t="shared" ref="CX8:CX23" si="33">SUM(AT8,+BV8)</f>
        <v>0</v>
      </c>
      <c r="CY8" s="84">
        <f t="shared" ref="CY8:CY23" si="34">SUM(AU8,+BW8)</f>
        <v>0</v>
      </c>
      <c r="CZ8" s="84">
        <f t="shared" ref="CZ8:CZ23" si="35">SUM(AV8,+BX8)</f>
        <v>0</v>
      </c>
      <c r="DA8" s="84">
        <f t="shared" ref="DA8:DA23" si="36">SUM(AW8,+BY8)</f>
        <v>0</v>
      </c>
      <c r="DB8" s="84">
        <f t="shared" ref="DB8:DB23" si="37">SUM(AX8,+BZ8)</f>
        <v>0</v>
      </c>
      <c r="DC8" s="84">
        <f t="shared" ref="DC8:DC23" si="38">SUM(AY8,+CA8)</f>
        <v>0</v>
      </c>
      <c r="DD8" s="84">
        <f t="shared" ref="DD8:DD23" si="39">SUM(AZ8,+CB8)</f>
        <v>0</v>
      </c>
      <c r="DE8" s="84">
        <f t="shared" ref="DE8:DE23" si="40">SUM(BA8,+CC8)</f>
        <v>0</v>
      </c>
      <c r="DF8" s="84">
        <f t="shared" ref="DF8:DF23" si="41">SUM(BB8,+CD8)</f>
        <v>0</v>
      </c>
      <c r="DG8" s="94" t="s">
        <v>192</v>
      </c>
      <c r="DH8" s="84">
        <f t="shared" ref="DH8:DH23" si="42">SUM(BD8,+CF8)</f>
        <v>0</v>
      </c>
      <c r="DI8" s="84">
        <f t="shared" ref="DI8:DI23" si="43">SUM(BE8,+CG8)</f>
        <v>0</v>
      </c>
      <c r="DJ8" s="84">
        <f t="shared" ref="DJ8:DJ23" si="44">SUM(BF8,+CH8)</f>
        <v>0</v>
      </c>
    </row>
    <row r="9" spans="1:114" s="8" customFormat="1" ht="12" customHeight="1">
      <c r="A9" s="80" t="s">
        <v>206</v>
      </c>
      <c r="B9" s="83" t="s">
        <v>379</v>
      </c>
      <c r="C9" s="80" t="s">
        <v>380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 t="shared" si="4"/>
        <v>0</v>
      </c>
      <c r="AC9" s="84">
        <v>0</v>
      </c>
      <c r="AD9" s="84">
        <v>0</v>
      </c>
      <c r="AE9" s="84">
        <f t="shared" si="5"/>
        <v>0</v>
      </c>
      <c r="AF9" s="84">
        <f t="shared" si="6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 t="shared" si="7"/>
        <v>0</v>
      </c>
      <c r="AN9" s="84">
        <f t="shared" si="8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9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10"/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 t="shared" si="11"/>
        <v>0</v>
      </c>
      <c r="BG9" s="84">
        <f t="shared" si="12"/>
        <v>0</v>
      </c>
      <c r="BH9" s="84">
        <f t="shared" si="13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 t="shared" si="14"/>
        <v>0</v>
      </c>
      <c r="BP9" s="84">
        <f t="shared" si="15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6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7"/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 t="shared" si="18"/>
        <v>0</v>
      </c>
      <c r="CI9" s="84">
        <f t="shared" si="19"/>
        <v>0</v>
      </c>
      <c r="CJ9" s="84">
        <f t="shared" si="20"/>
        <v>0</v>
      </c>
      <c r="CK9" s="84">
        <f t="shared" si="21"/>
        <v>0</v>
      </c>
      <c r="CL9" s="84">
        <f t="shared" si="22"/>
        <v>0</v>
      </c>
      <c r="CM9" s="84">
        <f t="shared" si="23"/>
        <v>0</v>
      </c>
      <c r="CN9" s="84">
        <f t="shared" si="24"/>
        <v>0</v>
      </c>
      <c r="CO9" s="84">
        <f t="shared" si="25"/>
        <v>0</v>
      </c>
      <c r="CP9" s="94" t="s">
        <v>192</v>
      </c>
      <c r="CQ9" s="84">
        <f t="shared" si="26"/>
        <v>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0</v>
      </c>
      <c r="DC9" s="84">
        <f t="shared" si="38"/>
        <v>0</v>
      </c>
      <c r="DD9" s="84">
        <f t="shared" si="39"/>
        <v>0</v>
      </c>
      <c r="DE9" s="84">
        <f t="shared" si="40"/>
        <v>0</v>
      </c>
      <c r="DF9" s="84">
        <f t="shared" si="41"/>
        <v>0</v>
      </c>
      <c r="DG9" s="94" t="s">
        <v>192</v>
      </c>
      <c r="DH9" s="84">
        <f t="shared" si="42"/>
        <v>0</v>
      </c>
      <c r="DI9" s="84">
        <f t="shared" si="43"/>
        <v>0</v>
      </c>
      <c r="DJ9" s="84">
        <f t="shared" si="44"/>
        <v>0</v>
      </c>
    </row>
    <row r="10" spans="1:114" s="8" customFormat="1" ht="12" customHeight="1">
      <c r="A10" s="80" t="s">
        <v>206</v>
      </c>
      <c r="B10" s="83" t="s">
        <v>384</v>
      </c>
      <c r="C10" s="80" t="s">
        <v>385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 t="shared" si="4"/>
        <v>0</v>
      </c>
      <c r="AC10" s="84">
        <v>0</v>
      </c>
      <c r="AD10" s="84">
        <v>0</v>
      </c>
      <c r="AE10" s="84">
        <f t="shared" si="5"/>
        <v>0</v>
      </c>
      <c r="AF10" s="84">
        <f t="shared" si="6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 t="shared" si="7"/>
        <v>0</v>
      </c>
      <c r="AN10" s="84">
        <f t="shared" si="8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9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10"/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 t="shared" si="11"/>
        <v>0</v>
      </c>
      <c r="BG10" s="84">
        <f t="shared" si="12"/>
        <v>0</v>
      </c>
      <c r="BH10" s="84">
        <f t="shared" si="13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 t="shared" si="14"/>
        <v>0</v>
      </c>
      <c r="BP10" s="84">
        <f t="shared" si="15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6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7"/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 t="shared" si="18"/>
        <v>0</v>
      </c>
      <c r="CI10" s="84">
        <f t="shared" si="19"/>
        <v>0</v>
      </c>
      <c r="CJ10" s="84">
        <f t="shared" si="20"/>
        <v>0</v>
      </c>
      <c r="CK10" s="84">
        <f t="shared" si="21"/>
        <v>0</v>
      </c>
      <c r="CL10" s="84">
        <f t="shared" si="22"/>
        <v>0</v>
      </c>
      <c r="CM10" s="84">
        <f t="shared" si="23"/>
        <v>0</v>
      </c>
      <c r="CN10" s="84">
        <f t="shared" si="24"/>
        <v>0</v>
      </c>
      <c r="CO10" s="84">
        <f t="shared" si="25"/>
        <v>0</v>
      </c>
      <c r="CP10" s="94" t="s">
        <v>192</v>
      </c>
      <c r="CQ10" s="84">
        <f t="shared" si="26"/>
        <v>0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0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0</v>
      </c>
      <c r="DG10" s="94" t="s">
        <v>192</v>
      </c>
      <c r="DH10" s="84">
        <f t="shared" si="42"/>
        <v>0</v>
      </c>
      <c r="DI10" s="84">
        <f t="shared" si="43"/>
        <v>0</v>
      </c>
      <c r="DJ10" s="84">
        <f t="shared" si="44"/>
        <v>0</v>
      </c>
    </row>
    <row r="11" spans="1:114" s="8" customFormat="1" ht="12" customHeight="1">
      <c r="A11" s="80" t="s">
        <v>204</v>
      </c>
      <c r="B11" s="83" t="s">
        <v>388</v>
      </c>
      <c r="C11" s="80" t="s">
        <v>389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 t="shared" si="4"/>
        <v>0</v>
      </c>
      <c r="AC11" s="84">
        <v>0</v>
      </c>
      <c r="AD11" s="84">
        <v>0</v>
      </c>
      <c r="AE11" s="84">
        <f t="shared" si="5"/>
        <v>0</v>
      </c>
      <c r="AF11" s="84">
        <f t="shared" si="6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 t="shared" si="7"/>
        <v>0</v>
      </c>
      <c r="AN11" s="84">
        <f t="shared" si="8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9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10"/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 t="shared" si="11"/>
        <v>0</v>
      </c>
      <c r="BG11" s="84">
        <f t="shared" si="12"/>
        <v>0</v>
      </c>
      <c r="BH11" s="84">
        <f t="shared" si="13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 t="shared" si="14"/>
        <v>0</v>
      </c>
      <c r="BP11" s="84">
        <f t="shared" si="15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6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7"/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 t="shared" si="18"/>
        <v>0</v>
      </c>
      <c r="CI11" s="84">
        <f t="shared" si="19"/>
        <v>0</v>
      </c>
      <c r="CJ11" s="84">
        <f t="shared" si="20"/>
        <v>0</v>
      </c>
      <c r="CK11" s="84">
        <f t="shared" si="21"/>
        <v>0</v>
      </c>
      <c r="CL11" s="84">
        <f t="shared" si="22"/>
        <v>0</v>
      </c>
      <c r="CM11" s="84">
        <f t="shared" si="23"/>
        <v>0</v>
      </c>
      <c r="CN11" s="84">
        <f t="shared" si="24"/>
        <v>0</v>
      </c>
      <c r="CO11" s="84">
        <f t="shared" si="25"/>
        <v>0</v>
      </c>
      <c r="CP11" s="94" t="s">
        <v>192</v>
      </c>
      <c r="CQ11" s="84">
        <f t="shared" si="26"/>
        <v>0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0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0</v>
      </c>
      <c r="DG11" s="94" t="s">
        <v>192</v>
      </c>
      <c r="DH11" s="84">
        <f t="shared" si="42"/>
        <v>0</v>
      </c>
      <c r="DI11" s="84">
        <f t="shared" si="43"/>
        <v>0</v>
      </c>
      <c r="DJ11" s="84">
        <f t="shared" si="44"/>
        <v>0</v>
      </c>
    </row>
    <row r="12" spans="1:114" s="8" customFormat="1" ht="12" customHeight="1">
      <c r="A12" s="80" t="s">
        <v>206</v>
      </c>
      <c r="B12" s="83" t="s">
        <v>393</v>
      </c>
      <c r="C12" s="80" t="s">
        <v>394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 t="shared" si="4"/>
        <v>0</v>
      </c>
      <c r="AC12" s="84">
        <v>0</v>
      </c>
      <c r="AD12" s="84">
        <v>0</v>
      </c>
      <c r="AE12" s="84">
        <f t="shared" si="5"/>
        <v>0</v>
      </c>
      <c r="AF12" s="84">
        <f t="shared" si="6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 t="shared" si="7"/>
        <v>0</v>
      </c>
      <c r="AN12" s="84">
        <f t="shared" si="8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9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10"/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 t="shared" si="11"/>
        <v>0</v>
      </c>
      <c r="BG12" s="84">
        <f t="shared" si="12"/>
        <v>0</v>
      </c>
      <c r="BH12" s="84">
        <f t="shared" si="13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 t="shared" si="14"/>
        <v>0</v>
      </c>
      <c r="BP12" s="84">
        <f t="shared" si="15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6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7"/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 t="shared" si="18"/>
        <v>0</v>
      </c>
      <c r="CI12" s="84">
        <f t="shared" si="19"/>
        <v>0</v>
      </c>
      <c r="CJ12" s="84">
        <f t="shared" si="20"/>
        <v>0</v>
      </c>
      <c r="CK12" s="84">
        <f t="shared" si="21"/>
        <v>0</v>
      </c>
      <c r="CL12" s="84">
        <f t="shared" si="22"/>
        <v>0</v>
      </c>
      <c r="CM12" s="84">
        <f t="shared" si="23"/>
        <v>0</v>
      </c>
      <c r="CN12" s="84">
        <f t="shared" si="24"/>
        <v>0</v>
      </c>
      <c r="CO12" s="84">
        <f t="shared" si="25"/>
        <v>0</v>
      </c>
      <c r="CP12" s="94" t="s">
        <v>192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94" t="s">
        <v>192</v>
      </c>
      <c r="DH12" s="84">
        <f t="shared" si="42"/>
        <v>0</v>
      </c>
      <c r="DI12" s="84">
        <f t="shared" si="43"/>
        <v>0</v>
      </c>
      <c r="DJ12" s="84">
        <f t="shared" si="44"/>
        <v>0</v>
      </c>
    </row>
    <row r="13" spans="1:114" s="8" customFormat="1" ht="12" customHeight="1">
      <c r="A13" s="80" t="s">
        <v>206</v>
      </c>
      <c r="B13" s="83" t="s">
        <v>397</v>
      </c>
      <c r="C13" s="80" t="s">
        <v>398</v>
      </c>
      <c r="D13" s="84">
        <f t="shared" si="0"/>
        <v>0</v>
      </c>
      <c r="E13" s="84">
        <f t="shared" si="1"/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 t="shared" si="4"/>
        <v>0</v>
      </c>
      <c r="AC13" s="84">
        <v>0</v>
      </c>
      <c r="AD13" s="84">
        <v>0</v>
      </c>
      <c r="AE13" s="84">
        <f t="shared" si="5"/>
        <v>0</v>
      </c>
      <c r="AF13" s="84">
        <f t="shared" si="6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 t="shared" si="7"/>
        <v>0</v>
      </c>
      <c r="AN13" s="84">
        <f t="shared" si="8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9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10"/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 t="shared" si="11"/>
        <v>0</v>
      </c>
      <c r="BG13" s="84">
        <f t="shared" si="12"/>
        <v>0</v>
      </c>
      <c r="BH13" s="84">
        <f t="shared" si="13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 t="shared" si="14"/>
        <v>0</v>
      </c>
      <c r="BP13" s="84">
        <f t="shared" si="15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6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7"/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 t="shared" si="18"/>
        <v>0</v>
      </c>
      <c r="CI13" s="84">
        <f t="shared" si="19"/>
        <v>0</v>
      </c>
      <c r="CJ13" s="84">
        <f t="shared" si="20"/>
        <v>0</v>
      </c>
      <c r="CK13" s="84">
        <f t="shared" si="21"/>
        <v>0</v>
      </c>
      <c r="CL13" s="84">
        <f t="shared" si="22"/>
        <v>0</v>
      </c>
      <c r="CM13" s="84">
        <f t="shared" si="23"/>
        <v>0</v>
      </c>
      <c r="CN13" s="84">
        <f t="shared" si="24"/>
        <v>0</v>
      </c>
      <c r="CO13" s="84">
        <f t="shared" si="25"/>
        <v>0</v>
      </c>
      <c r="CP13" s="94" t="s">
        <v>192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94" t="s">
        <v>192</v>
      </c>
      <c r="DH13" s="84">
        <f t="shared" si="42"/>
        <v>0</v>
      </c>
      <c r="DI13" s="84">
        <f t="shared" si="43"/>
        <v>0</v>
      </c>
      <c r="DJ13" s="84">
        <f t="shared" si="44"/>
        <v>0</v>
      </c>
    </row>
    <row r="14" spans="1:114" s="8" customFormat="1" ht="12" customHeight="1">
      <c r="A14" s="80" t="s">
        <v>204</v>
      </c>
      <c r="B14" s="83" t="s">
        <v>401</v>
      </c>
      <c r="C14" s="80" t="s">
        <v>402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 t="shared" si="4"/>
        <v>0</v>
      </c>
      <c r="AC14" s="84">
        <v>0</v>
      </c>
      <c r="AD14" s="84">
        <v>0</v>
      </c>
      <c r="AE14" s="84">
        <f t="shared" si="5"/>
        <v>0</v>
      </c>
      <c r="AF14" s="84">
        <f t="shared" si="6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 t="shared" si="7"/>
        <v>0</v>
      </c>
      <c r="AN14" s="84">
        <f t="shared" si="8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9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10"/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 t="shared" si="11"/>
        <v>0</v>
      </c>
      <c r="BG14" s="84">
        <f t="shared" si="12"/>
        <v>0</v>
      </c>
      <c r="BH14" s="84">
        <f t="shared" si="13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 t="shared" si="14"/>
        <v>0</v>
      </c>
      <c r="BP14" s="84">
        <f t="shared" si="15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6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7"/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 t="shared" si="18"/>
        <v>0</v>
      </c>
      <c r="CI14" s="84">
        <f t="shared" si="19"/>
        <v>0</v>
      </c>
      <c r="CJ14" s="84">
        <f t="shared" si="20"/>
        <v>0</v>
      </c>
      <c r="CK14" s="84">
        <f t="shared" si="21"/>
        <v>0</v>
      </c>
      <c r="CL14" s="84">
        <f t="shared" si="22"/>
        <v>0</v>
      </c>
      <c r="CM14" s="84">
        <f t="shared" si="23"/>
        <v>0</v>
      </c>
      <c r="CN14" s="84">
        <f t="shared" si="24"/>
        <v>0</v>
      </c>
      <c r="CO14" s="84">
        <f t="shared" si="25"/>
        <v>0</v>
      </c>
      <c r="CP14" s="94" t="s">
        <v>192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94" t="s">
        <v>192</v>
      </c>
      <c r="DH14" s="84">
        <f t="shared" si="42"/>
        <v>0</v>
      </c>
      <c r="DI14" s="84">
        <f t="shared" si="43"/>
        <v>0</v>
      </c>
      <c r="DJ14" s="84">
        <f t="shared" si="44"/>
        <v>0</v>
      </c>
    </row>
    <row r="15" spans="1:114" s="8" customFormat="1" ht="12" customHeight="1">
      <c r="A15" s="80" t="s">
        <v>204</v>
      </c>
      <c r="B15" s="83" t="s">
        <v>405</v>
      </c>
      <c r="C15" s="80" t="s">
        <v>406</v>
      </c>
      <c r="D15" s="84">
        <f t="shared" si="0"/>
        <v>0</v>
      </c>
      <c r="E15" s="84">
        <f t="shared" si="1"/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 t="shared" si="4"/>
        <v>0</v>
      </c>
      <c r="AC15" s="84">
        <v>0</v>
      </c>
      <c r="AD15" s="84">
        <v>0</v>
      </c>
      <c r="AE15" s="84">
        <f t="shared" si="5"/>
        <v>0</v>
      </c>
      <c r="AF15" s="84">
        <f t="shared" si="6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 t="shared" si="7"/>
        <v>0</v>
      </c>
      <c r="AN15" s="84">
        <f t="shared" si="8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9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10"/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 t="shared" si="11"/>
        <v>0</v>
      </c>
      <c r="BG15" s="84">
        <f t="shared" si="12"/>
        <v>0</v>
      </c>
      <c r="BH15" s="84">
        <f t="shared" si="13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 t="shared" si="14"/>
        <v>0</v>
      </c>
      <c r="BP15" s="84">
        <f t="shared" si="15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6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7"/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 t="shared" si="18"/>
        <v>0</v>
      </c>
      <c r="CI15" s="84">
        <f t="shared" si="19"/>
        <v>0</v>
      </c>
      <c r="CJ15" s="84">
        <f t="shared" si="20"/>
        <v>0</v>
      </c>
      <c r="CK15" s="84">
        <f t="shared" si="21"/>
        <v>0</v>
      </c>
      <c r="CL15" s="84">
        <f t="shared" si="22"/>
        <v>0</v>
      </c>
      <c r="CM15" s="84">
        <f t="shared" si="23"/>
        <v>0</v>
      </c>
      <c r="CN15" s="84">
        <f t="shared" si="24"/>
        <v>0</v>
      </c>
      <c r="CO15" s="84">
        <f t="shared" si="25"/>
        <v>0</v>
      </c>
      <c r="CP15" s="94" t="s">
        <v>192</v>
      </c>
      <c r="CQ15" s="84">
        <f t="shared" si="26"/>
        <v>0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0</v>
      </c>
      <c r="DC15" s="84">
        <f t="shared" si="38"/>
        <v>0</v>
      </c>
      <c r="DD15" s="84">
        <f t="shared" si="39"/>
        <v>0</v>
      </c>
      <c r="DE15" s="84">
        <f t="shared" si="40"/>
        <v>0</v>
      </c>
      <c r="DF15" s="84">
        <f t="shared" si="41"/>
        <v>0</v>
      </c>
      <c r="DG15" s="94" t="s">
        <v>192</v>
      </c>
      <c r="DH15" s="84">
        <f t="shared" si="42"/>
        <v>0</v>
      </c>
      <c r="DI15" s="84">
        <f t="shared" si="43"/>
        <v>0</v>
      </c>
      <c r="DJ15" s="84">
        <f t="shared" si="44"/>
        <v>0</v>
      </c>
    </row>
    <row r="16" spans="1:114" s="8" customFormat="1" ht="12" customHeight="1">
      <c r="A16" s="80" t="s">
        <v>206</v>
      </c>
      <c r="B16" s="83" t="s">
        <v>409</v>
      </c>
      <c r="C16" s="80" t="s">
        <v>410</v>
      </c>
      <c r="D16" s="84">
        <f t="shared" si="0"/>
        <v>0</v>
      </c>
      <c r="E16" s="84">
        <f t="shared" si="1"/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 t="shared" si="2"/>
        <v>0</v>
      </c>
      <c r="N16" s="84">
        <f t="shared" si="3"/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 t="shared" si="4"/>
        <v>0</v>
      </c>
      <c r="AC16" s="84">
        <v>0</v>
      </c>
      <c r="AD16" s="84">
        <v>0</v>
      </c>
      <c r="AE16" s="84">
        <f t="shared" si="5"/>
        <v>0</v>
      </c>
      <c r="AF16" s="84">
        <f t="shared" si="6"/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 t="shared" si="7"/>
        <v>0</v>
      </c>
      <c r="AN16" s="84">
        <f t="shared" si="8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9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10"/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 t="shared" si="11"/>
        <v>0</v>
      </c>
      <c r="BG16" s="84">
        <f t="shared" si="12"/>
        <v>0</v>
      </c>
      <c r="BH16" s="84">
        <f t="shared" si="13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 t="shared" si="14"/>
        <v>0</v>
      </c>
      <c r="BP16" s="84">
        <f t="shared" si="15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6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7"/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 t="shared" si="18"/>
        <v>0</v>
      </c>
      <c r="CI16" s="84">
        <f t="shared" si="19"/>
        <v>0</v>
      </c>
      <c r="CJ16" s="84">
        <f t="shared" si="20"/>
        <v>0</v>
      </c>
      <c r="CK16" s="84">
        <f t="shared" si="21"/>
        <v>0</v>
      </c>
      <c r="CL16" s="84">
        <f t="shared" si="22"/>
        <v>0</v>
      </c>
      <c r="CM16" s="84">
        <f t="shared" si="23"/>
        <v>0</v>
      </c>
      <c r="CN16" s="84">
        <f t="shared" si="24"/>
        <v>0</v>
      </c>
      <c r="CO16" s="84">
        <f t="shared" si="25"/>
        <v>0</v>
      </c>
      <c r="CP16" s="94" t="s">
        <v>192</v>
      </c>
      <c r="CQ16" s="84">
        <f t="shared" si="26"/>
        <v>0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0</v>
      </c>
      <c r="DC16" s="84">
        <f t="shared" si="38"/>
        <v>0</v>
      </c>
      <c r="DD16" s="84">
        <f t="shared" si="39"/>
        <v>0</v>
      </c>
      <c r="DE16" s="84">
        <f t="shared" si="40"/>
        <v>0</v>
      </c>
      <c r="DF16" s="84">
        <f t="shared" si="41"/>
        <v>0</v>
      </c>
      <c r="DG16" s="94" t="s">
        <v>192</v>
      </c>
      <c r="DH16" s="84">
        <f t="shared" si="42"/>
        <v>0</v>
      </c>
      <c r="DI16" s="84">
        <f t="shared" si="43"/>
        <v>0</v>
      </c>
      <c r="DJ16" s="84">
        <f t="shared" si="44"/>
        <v>0</v>
      </c>
    </row>
    <row r="17" spans="1:114" s="8" customFormat="1" ht="12" customHeight="1">
      <c r="A17" s="80" t="s">
        <v>204</v>
      </c>
      <c r="B17" s="83" t="s">
        <v>413</v>
      </c>
      <c r="C17" s="80" t="s">
        <v>414</v>
      </c>
      <c r="D17" s="84">
        <f t="shared" si="0"/>
        <v>0</v>
      </c>
      <c r="E17" s="84">
        <f t="shared" si="1"/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 t="shared" si="2"/>
        <v>0</v>
      </c>
      <c r="N17" s="84">
        <f t="shared" si="3"/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 t="shared" si="4"/>
        <v>0</v>
      </c>
      <c r="AC17" s="84">
        <v>0</v>
      </c>
      <c r="AD17" s="84">
        <v>0</v>
      </c>
      <c r="AE17" s="84">
        <f t="shared" si="5"/>
        <v>0</v>
      </c>
      <c r="AF17" s="84">
        <f t="shared" si="6"/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 t="shared" si="7"/>
        <v>0</v>
      </c>
      <c r="AN17" s="84">
        <f t="shared" si="8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9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10"/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 t="shared" si="11"/>
        <v>0</v>
      </c>
      <c r="BG17" s="84">
        <f t="shared" si="12"/>
        <v>0</v>
      </c>
      <c r="BH17" s="84">
        <f t="shared" si="13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 t="shared" si="14"/>
        <v>0</v>
      </c>
      <c r="BP17" s="84">
        <f t="shared" si="15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6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7"/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 t="shared" si="18"/>
        <v>0</v>
      </c>
      <c r="CI17" s="84">
        <f t="shared" si="19"/>
        <v>0</v>
      </c>
      <c r="CJ17" s="84">
        <f t="shared" si="20"/>
        <v>0</v>
      </c>
      <c r="CK17" s="84">
        <f t="shared" si="21"/>
        <v>0</v>
      </c>
      <c r="CL17" s="84">
        <f t="shared" si="22"/>
        <v>0</v>
      </c>
      <c r="CM17" s="84">
        <f t="shared" si="23"/>
        <v>0</v>
      </c>
      <c r="CN17" s="84">
        <f t="shared" si="24"/>
        <v>0</v>
      </c>
      <c r="CO17" s="84">
        <f t="shared" si="25"/>
        <v>0</v>
      </c>
      <c r="CP17" s="94" t="s">
        <v>192</v>
      </c>
      <c r="CQ17" s="84">
        <f t="shared" si="26"/>
        <v>0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0</v>
      </c>
      <c r="DC17" s="84">
        <f t="shared" si="38"/>
        <v>0</v>
      </c>
      <c r="DD17" s="84">
        <f t="shared" si="39"/>
        <v>0</v>
      </c>
      <c r="DE17" s="84">
        <f t="shared" si="40"/>
        <v>0</v>
      </c>
      <c r="DF17" s="84">
        <f t="shared" si="41"/>
        <v>0</v>
      </c>
      <c r="DG17" s="94" t="s">
        <v>192</v>
      </c>
      <c r="DH17" s="84">
        <f t="shared" si="42"/>
        <v>0</v>
      </c>
      <c r="DI17" s="84">
        <f t="shared" si="43"/>
        <v>0</v>
      </c>
      <c r="DJ17" s="84">
        <f t="shared" si="44"/>
        <v>0</v>
      </c>
    </row>
    <row r="18" spans="1:114" s="8" customFormat="1" ht="12" customHeight="1">
      <c r="A18" s="80" t="s">
        <v>204</v>
      </c>
      <c r="B18" s="83" t="s">
        <v>418</v>
      </c>
      <c r="C18" s="80" t="s">
        <v>419</v>
      </c>
      <c r="D18" s="84">
        <f t="shared" si="0"/>
        <v>6421</v>
      </c>
      <c r="E18" s="84">
        <f t="shared" si="1"/>
        <v>3210</v>
      </c>
      <c r="F18" s="84">
        <v>3210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3211</v>
      </c>
      <c r="M18" s="84">
        <f t="shared" si="2"/>
        <v>0</v>
      </c>
      <c r="N18" s="84">
        <f t="shared" si="3"/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6421</v>
      </c>
      <c r="W18" s="84">
        <v>3210</v>
      </c>
      <c r="X18" s="84">
        <v>3210</v>
      </c>
      <c r="Y18" s="84">
        <v>0</v>
      </c>
      <c r="Z18" s="84">
        <v>0</v>
      </c>
      <c r="AA18" s="84">
        <v>0</v>
      </c>
      <c r="AB18" s="84">
        <f t="shared" si="4"/>
        <v>0</v>
      </c>
      <c r="AC18" s="84">
        <v>0</v>
      </c>
      <c r="AD18" s="84">
        <v>3211</v>
      </c>
      <c r="AE18" s="84">
        <f t="shared" si="5"/>
        <v>0</v>
      </c>
      <c r="AF18" s="84">
        <f t="shared" si="6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 t="shared" si="7"/>
        <v>6421</v>
      </c>
      <c r="AN18" s="84">
        <f t="shared" si="8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9"/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 t="shared" si="10"/>
        <v>6421</v>
      </c>
      <c r="AY18" s="84">
        <v>0</v>
      </c>
      <c r="AZ18" s="84">
        <v>3524</v>
      </c>
      <c r="BA18" s="84">
        <v>2897</v>
      </c>
      <c r="BB18" s="84">
        <v>0</v>
      </c>
      <c r="BC18" s="94" t="s">
        <v>192</v>
      </c>
      <c r="BD18" s="84">
        <v>0</v>
      </c>
      <c r="BE18" s="84">
        <v>0</v>
      </c>
      <c r="BF18" s="84">
        <f t="shared" si="11"/>
        <v>6421</v>
      </c>
      <c r="BG18" s="84">
        <f t="shared" si="12"/>
        <v>0</v>
      </c>
      <c r="BH18" s="84">
        <f t="shared" si="13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 t="shared" si="14"/>
        <v>0</v>
      </c>
      <c r="BP18" s="84">
        <f t="shared" si="15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6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7"/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 t="shared" si="18"/>
        <v>0</v>
      </c>
      <c r="CI18" s="84">
        <f t="shared" si="19"/>
        <v>0</v>
      </c>
      <c r="CJ18" s="84">
        <f t="shared" si="20"/>
        <v>0</v>
      </c>
      <c r="CK18" s="84">
        <f t="shared" si="21"/>
        <v>0</v>
      </c>
      <c r="CL18" s="84">
        <f t="shared" si="22"/>
        <v>0</v>
      </c>
      <c r="CM18" s="84">
        <f t="shared" si="23"/>
        <v>0</v>
      </c>
      <c r="CN18" s="84">
        <f t="shared" si="24"/>
        <v>0</v>
      </c>
      <c r="CO18" s="84">
        <f t="shared" si="25"/>
        <v>0</v>
      </c>
      <c r="CP18" s="94" t="s">
        <v>192</v>
      </c>
      <c r="CQ18" s="84">
        <f t="shared" si="26"/>
        <v>6421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0</v>
      </c>
      <c r="CX18" s="84">
        <f t="shared" si="33"/>
        <v>0</v>
      </c>
      <c r="CY18" s="84">
        <f t="shared" si="34"/>
        <v>0</v>
      </c>
      <c r="CZ18" s="84">
        <f t="shared" si="35"/>
        <v>0</v>
      </c>
      <c r="DA18" s="84">
        <f t="shared" si="36"/>
        <v>0</v>
      </c>
      <c r="DB18" s="84">
        <f t="shared" si="37"/>
        <v>6421</v>
      </c>
      <c r="DC18" s="84">
        <f t="shared" si="38"/>
        <v>0</v>
      </c>
      <c r="DD18" s="84">
        <f t="shared" si="39"/>
        <v>3524</v>
      </c>
      <c r="DE18" s="84">
        <f t="shared" si="40"/>
        <v>2897</v>
      </c>
      <c r="DF18" s="84">
        <f t="shared" si="41"/>
        <v>0</v>
      </c>
      <c r="DG18" s="94" t="s">
        <v>192</v>
      </c>
      <c r="DH18" s="84">
        <f t="shared" si="42"/>
        <v>0</v>
      </c>
      <c r="DI18" s="84">
        <f t="shared" si="43"/>
        <v>0</v>
      </c>
      <c r="DJ18" s="84">
        <f t="shared" si="44"/>
        <v>6421</v>
      </c>
    </row>
    <row r="19" spans="1:114" s="8" customFormat="1" ht="12" customHeight="1">
      <c r="A19" s="80" t="s">
        <v>204</v>
      </c>
      <c r="B19" s="83" t="s">
        <v>422</v>
      </c>
      <c r="C19" s="80" t="s">
        <v>423</v>
      </c>
      <c r="D19" s="84">
        <f t="shared" si="0"/>
        <v>3432</v>
      </c>
      <c r="E19" s="84">
        <f t="shared" si="1"/>
        <v>3432</v>
      </c>
      <c r="F19" s="84">
        <v>2036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1396</v>
      </c>
      <c r="L19" s="84">
        <v>0</v>
      </c>
      <c r="M19" s="84">
        <f t="shared" si="2"/>
        <v>0</v>
      </c>
      <c r="N19" s="84">
        <f t="shared" si="3"/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3432</v>
      </c>
      <c r="W19" s="84">
        <v>3432</v>
      </c>
      <c r="X19" s="84">
        <v>2036</v>
      </c>
      <c r="Y19" s="84">
        <v>0</v>
      </c>
      <c r="Z19" s="84">
        <v>0</v>
      </c>
      <c r="AA19" s="84">
        <v>0</v>
      </c>
      <c r="AB19" s="84">
        <f t="shared" si="4"/>
        <v>0</v>
      </c>
      <c r="AC19" s="84">
        <v>1396</v>
      </c>
      <c r="AD19" s="84">
        <v>0</v>
      </c>
      <c r="AE19" s="84">
        <f t="shared" si="5"/>
        <v>3432</v>
      </c>
      <c r="AF19" s="84">
        <f t="shared" si="6"/>
        <v>3432</v>
      </c>
      <c r="AG19" s="84">
        <v>0</v>
      </c>
      <c r="AH19" s="84">
        <v>0</v>
      </c>
      <c r="AI19" s="84">
        <v>3432</v>
      </c>
      <c r="AJ19" s="84">
        <v>0</v>
      </c>
      <c r="AK19" s="84">
        <v>0</v>
      </c>
      <c r="AL19" s="94" t="s">
        <v>192</v>
      </c>
      <c r="AM19" s="84">
        <f t="shared" si="7"/>
        <v>0</v>
      </c>
      <c r="AN19" s="84">
        <f t="shared" si="8"/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9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10"/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 t="shared" si="11"/>
        <v>3432</v>
      </c>
      <c r="BG19" s="84">
        <f t="shared" si="12"/>
        <v>0</v>
      </c>
      <c r="BH19" s="84">
        <f t="shared" si="13"/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 t="shared" si="14"/>
        <v>0</v>
      </c>
      <c r="BP19" s="84">
        <f t="shared" si="15"/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 t="shared" si="16"/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 t="shared" si="17"/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 t="shared" si="18"/>
        <v>0</v>
      </c>
      <c r="CI19" s="84">
        <f t="shared" si="19"/>
        <v>3432</v>
      </c>
      <c r="CJ19" s="84">
        <f t="shared" si="20"/>
        <v>3432</v>
      </c>
      <c r="CK19" s="84">
        <f t="shared" si="21"/>
        <v>0</v>
      </c>
      <c r="CL19" s="84">
        <f t="shared" si="22"/>
        <v>0</v>
      </c>
      <c r="CM19" s="84">
        <f t="shared" si="23"/>
        <v>3432</v>
      </c>
      <c r="CN19" s="84">
        <f t="shared" si="24"/>
        <v>0</v>
      </c>
      <c r="CO19" s="84">
        <f t="shared" si="25"/>
        <v>0</v>
      </c>
      <c r="CP19" s="94" t="s">
        <v>192</v>
      </c>
      <c r="CQ19" s="84">
        <f t="shared" si="26"/>
        <v>0</v>
      </c>
      <c r="CR19" s="84">
        <f t="shared" si="27"/>
        <v>0</v>
      </c>
      <c r="CS19" s="84">
        <f t="shared" si="28"/>
        <v>0</v>
      </c>
      <c r="CT19" s="84">
        <f t="shared" si="29"/>
        <v>0</v>
      </c>
      <c r="CU19" s="84">
        <f t="shared" si="30"/>
        <v>0</v>
      </c>
      <c r="CV19" s="84">
        <f t="shared" si="31"/>
        <v>0</v>
      </c>
      <c r="CW19" s="84">
        <f t="shared" si="32"/>
        <v>0</v>
      </c>
      <c r="CX19" s="84">
        <f t="shared" si="33"/>
        <v>0</v>
      </c>
      <c r="CY19" s="84">
        <f t="shared" si="34"/>
        <v>0</v>
      </c>
      <c r="CZ19" s="84">
        <f t="shared" si="35"/>
        <v>0</v>
      </c>
      <c r="DA19" s="84">
        <f t="shared" si="36"/>
        <v>0</v>
      </c>
      <c r="DB19" s="84">
        <f t="shared" si="37"/>
        <v>0</v>
      </c>
      <c r="DC19" s="84">
        <f t="shared" si="38"/>
        <v>0</v>
      </c>
      <c r="DD19" s="84">
        <f t="shared" si="39"/>
        <v>0</v>
      </c>
      <c r="DE19" s="84">
        <f t="shared" si="40"/>
        <v>0</v>
      </c>
      <c r="DF19" s="84">
        <f t="shared" si="41"/>
        <v>0</v>
      </c>
      <c r="DG19" s="94" t="s">
        <v>192</v>
      </c>
      <c r="DH19" s="84">
        <f t="shared" si="42"/>
        <v>0</v>
      </c>
      <c r="DI19" s="84">
        <f t="shared" si="43"/>
        <v>0</v>
      </c>
      <c r="DJ19" s="84">
        <f t="shared" si="44"/>
        <v>3432</v>
      </c>
    </row>
    <row r="20" spans="1:114" s="8" customFormat="1" ht="12" customHeight="1">
      <c r="A20" s="80" t="s">
        <v>206</v>
      </c>
      <c r="B20" s="83" t="s">
        <v>427</v>
      </c>
      <c r="C20" s="80" t="s">
        <v>428</v>
      </c>
      <c r="D20" s="84">
        <f t="shared" si="0"/>
        <v>0</v>
      </c>
      <c r="E20" s="84">
        <f t="shared" si="1"/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 t="shared" si="2"/>
        <v>0</v>
      </c>
      <c r="N20" s="84">
        <f t="shared" si="3"/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 t="shared" si="4"/>
        <v>0</v>
      </c>
      <c r="AC20" s="84">
        <v>0</v>
      </c>
      <c r="AD20" s="84">
        <v>0</v>
      </c>
      <c r="AE20" s="84">
        <f t="shared" si="5"/>
        <v>0</v>
      </c>
      <c r="AF20" s="84">
        <f t="shared" si="6"/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 t="shared" si="7"/>
        <v>0</v>
      </c>
      <c r="AN20" s="84">
        <f t="shared" si="8"/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9"/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 t="shared" si="10"/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 t="shared" si="11"/>
        <v>0</v>
      </c>
      <c r="BG20" s="84">
        <f t="shared" si="12"/>
        <v>0</v>
      </c>
      <c r="BH20" s="84">
        <f t="shared" si="13"/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 t="shared" si="14"/>
        <v>0</v>
      </c>
      <c r="BP20" s="84">
        <f t="shared" si="15"/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 t="shared" si="16"/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 t="shared" si="17"/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 t="shared" si="18"/>
        <v>0</v>
      </c>
      <c r="CI20" s="84">
        <f t="shared" si="19"/>
        <v>0</v>
      </c>
      <c r="CJ20" s="84">
        <f t="shared" si="20"/>
        <v>0</v>
      </c>
      <c r="CK20" s="84">
        <f t="shared" si="21"/>
        <v>0</v>
      </c>
      <c r="CL20" s="84">
        <f t="shared" si="22"/>
        <v>0</v>
      </c>
      <c r="CM20" s="84">
        <f t="shared" si="23"/>
        <v>0</v>
      </c>
      <c r="CN20" s="84">
        <f t="shared" si="24"/>
        <v>0</v>
      </c>
      <c r="CO20" s="84">
        <f t="shared" si="25"/>
        <v>0</v>
      </c>
      <c r="CP20" s="94" t="s">
        <v>192</v>
      </c>
      <c r="CQ20" s="84">
        <f t="shared" si="26"/>
        <v>0</v>
      </c>
      <c r="CR20" s="84">
        <f t="shared" si="27"/>
        <v>0</v>
      </c>
      <c r="CS20" s="84">
        <f t="shared" si="28"/>
        <v>0</v>
      </c>
      <c r="CT20" s="84">
        <f t="shared" si="29"/>
        <v>0</v>
      </c>
      <c r="CU20" s="84">
        <f t="shared" si="30"/>
        <v>0</v>
      </c>
      <c r="CV20" s="84">
        <f t="shared" si="31"/>
        <v>0</v>
      </c>
      <c r="CW20" s="84">
        <f t="shared" si="32"/>
        <v>0</v>
      </c>
      <c r="CX20" s="84">
        <f t="shared" si="33"/>
        <v>0</v>
      </c>
      <c r="CY20" s="84">
        <f t="shared" si="34"/>
        <v>0</v>
      </c>
      <c r="CZ20" s="84">
        <f t="shared" si="35"/>
        <v>0</v>
      </c>
      <c r="DA20" s="84">
        <f t="shared" si="36"/>
        <v>0</v>
      </c>
      <c r="DB20" s="84">
        <f t="shared" si="37"/>
        <v>0</v>
      </c>
      <c r="DC20" s="84">
        <f t="shared" si="38"/>
        <v>0</v>
      </c>
      <c r="DD20" s="84">
        <f t="shared" si="39"/>
        <v>0</v>
      </c>
      <c r="DE20" s="84">
        <f t="shared" si="40"/>
        <v>0</v>
      </c>
      <c r="DF20" s="84">
        <f t="shared" si="41"/>
        <v>0</v>
      </c>
      <c r="DG20" s="94" t="s">
        <v>192</v>
      </c>
      <c r="DH20" s="84">
        <f t="shared" si="42"/>
        <v>0</v>
      </c>
      <c r="DI20" s="84">
        <f t="shared" si="43"/>
        <v>0</v>
      </c>
      <c r="DJ20" s="84">
        <f t="shared" si="44"/>
        <v>0</v>
      </c>
    </row>
    <row r="21" spans="1:114" s="8" customFormat="1" ht="12" customHeight="1">
      <c r="A21" s="80" t="s">
        <v>204</v>
      </c>
      <c r="B21" s="83" t="s">
        <v>431</v>
      </c>
      <c r="C21" s="80" t="s">
        <v>432</v>
      </c>
      <c r="D21" s="84">
        <f t="shared" si="0"/>
        <v>0</v>
      </c>
      <c r="E21" s="84">
        <f t="shared" si="1"/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 t="shared" si="2"/>
        <v>0</v>
      </c>
      <c r="N21" s="84">
        <f t="shared" si="3"/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 t="shared" si="4"/>
        <v>0</v>
      </c>
      <c r="AC21" s="84">
        <v>0</v>
      </c>
      <c r="AD21" s="84">
        <v>0</v>
      </c>
      <c r="AE21" s="84">
        <f t="shared" si="5"/>
        <v>0</v>
      </c>
      <c r="AF21" s="84">
        <f t="shared" si="6"/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 t="shared" si="7"/>
        <v>0</v>
      </c>
      <c r="AN21" s="84">
        <f t="shared" si="8"/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 t="shared" si="9"/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 t="shared" si="10"/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 t="shared" si="11"/>
        <v>0</v>
      </c>
      <c r="BG21" s="84">
        <f t="shared" si="12"/>
        <v>0</v>
      </c>
      <c r="BH21" s="84">
        <f t="shared" si="13"/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 t="shared" si="14"/>
        <v>0</v>
      </c>
      <c r="BP21" s="84">
        <f t="shared" si="15"/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 t="shared" si="16"/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 t="shared" si="17"/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 t="shared" si="18"/>
        <v>0</v>
      </c>
      <c r="CI21" s="84">
        <f t="shared" si="19"/>
        <v>0</v>
      </c>
      <c r="CJ21" s="84">
        <f t="shared" si="20"/>
        <v>0</v>
      </c>
      <c r="CK21" s="84">
        <f t="shared" si="21"/>
        <v>0</v>
      </c>
      <c r="CL21" s="84">
        <f t="shared" si="22"/>
        <v>0</v>
      </c>
      <c r="CM21" s="84">
        <f t="shared" si="23"/>
        <v>0</v>
      </c>
      <c r="CN21" s="84">
        <f t="shared" si="24"/>
        <v>0</v>
      </c>
      <c r="CO21" s="84">
        <f t="shared" si="25"/>
        <v>0</v>
      </c>
      <c r="CP21" s="94" t="s">
        <v>192</v>
      </c>
      <c r="CQ21" s="84">
        <f t="shared" si="26"/>
        <v>0</v>
      </c>
      <c r="CR21" s="84">
        <f t="shared" si="27"/>
        <v>0</v>
      </c>
      <c r="CS21" s="84">
        <f t="shared" si="28"/>
        <v>0</v>
      </c>
      <c r="CT21" s="84">
        <f t="shared" si="29"/>
        <v>0</v>
      </c>
      <c r="CU21" s="84">
        <f t="shared" si="30"/>
        <v>0</v>
      </c>
      <c r="CV21" s="84">
        <f t="shared" si="31"/>
        <v>0</v>
      </c>
      <c r="CW21" s="84">
        <f t="shared" si="32"/>
        <v>0</v>
      </c>
      <c r="CX21" s="84">
        <f t="shared" si="33"/>
        <v>0</v>
      </c>
      <c r="CY21" s="84">
        <f t="shared" si="34"/>
        <v>0</v>
      </c>
      <c r="CZ21" s="84">
        <f t="shared" si="35"/>
        <v>0</v>
      </c>
      <c r="DA21" s="84">
        <f t="shared" si="36"/>
        <v>0</v>
      </c>
      <c r="DB21" s="84">
        <f t="shared" si="37"/>
        <v>0</v>
      </c>
      <c r="DC21" s="84">
        <f t="shared" si="38"/>
        <v>0</v>
      </c>
      <c r="DD21" s="84">
        <f t="shared" si="39"/>
        <v>0</v>
      </c>
      <c r="DE21" s="84">
        <f t="shared" si="40"/>
        <v>0</v>
      </c>
      <c r="DF21" s="84">
        <f t="shared" si="41"/>
        <v>0</v>
      </c>
      <c r="DG21" s="94" t="s">
        <v>192</v>
      </c>
      <c r="DH21" s="84">
        <f t="shared" si="42"/>
        <v>0</v>
      </c>
      <c r="DI21" s="84">
        <f t="shared" si="43"/>
        <v>0</v>
      </c>
      <c r="DJ21" s="84">
        <f t="shared" si="44"/>
        <v>0</v>
      </c>
    </row>
    <row r="22" spans="1:114" s="8" customFormat="1" ht="12" customHeight="1">
      <c r="A22" s="80" t="s">
        <v>204</v>
      </c>
      <c r="B22" s="83" t="s">
        <v>435</v>
      </c>
      <c r="C22" s="80" t="s">
        <v>436</v>
      </c>
      <c r="D22" s="84">
        <f t="shared" si="0"/>
        <v>0</v>
      </c>
      <c r="E22" s="84">
        <f t="shared" si="1"/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 t="shared" si="2"/>
        <v>0</v>
      </c>
      <c r="N22" s="84">
        <f t="shared" si="3"/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 t="shared" si="4"/>
        <v>0</v>
      </c>
      <c r="AC22" s="84">
        <v>0</v>
      </c>
      <c r="AD22" s="84">
        <v>0</v>
      </c>
      <c r="AE22" s="84">
        <f t="shared" si="5"/>
        <v>0</v>
      </c>
      <c r="AF22" s="84">
        <f t="shared" si="6"/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 t="shared" si="7"/>
        <v>0</v>
      </c>
      <c r="AN22" s="84">
        <f t="shared" si="8"/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 t="shared" si="9"/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 t="shared" si="10"/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 t="shared" si="11"/>
        <v>0</v>
      </c>
      <c r="BG22" s="84">
        <f t="shared" si="12"/>
        <v>0</v>
      </c>
      <c r="BH22" s="84">
        <f t="shared" si="13"/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 t="shared" si="14"/>
        <v>0</v>
      </c>
      <c r="BP22" s="84">
        <f t="shared" si="15"/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 t="shared" si="16"/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 t="shared" si="17"/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 t="shared" si="18"/>
        <v>0</v>
      </c>
      <c r="CI22" s="84">
        <f t="shared" si="19"/>
        <v>0</v>
      </c>
      <c r="CJ22" s="84">
        <f t="shared" si="20"/>
        <v>0</v>
      </c>
      <c r="CK22" s="84">
        <f t="shared" si="21"/>
        <v>0</v>
      </c>
      <c r="CL22" s="84">
        <f t="shared" si="22"/>
        <v>0</v>
      </c>
      <c r="CM22" s="84">
        <f t="shared" si="23"/>
        <v>0</v>
      </c>
      <c r="CN22" s="84">
        <f t="shared" si="24"/>
        <v>0</v>
      </c>
      <c r="CO22" s="84">
        <f t="shared" si="25"/>
        <v>0</v>
      </c>
      <c r="CP22" s="94" t="s">
        <v>192</v>
      </c>
      <c r="CQ22" s="84">
        <f t="shared" si="26"/>
        <v>0</v>
      </c>
      <c r="CR22" s="84">
        <f t="shared" si="27"/>
        <v>0</v>
      </c>
      <c r="CS22" s="84">
        <f t="shared" si="28"/>
        <v>0</v>
      </c>
      <c r="CT22" s="84">
        <f t="shared" si="29"/>
        <v>0</v>
      </c>
      <c r="CU22" s="84">
        <f t="shared" si="30"/>
        <v>0</v>
      </c>
      <c r="CV22" s="84">
        <f t="shared" si="31"/>
        <v>0</v>
      </c>
      <c r="CW22" s="84">
        <f t="shared" si="32"/>
        <v>0</v>
      </c>
      <c r="CX22" s="84">
        <f t="shared" si="33"/>
        <v>0</v>
      </c>
      <c r="CY22" s="84">
        <f t="shared" si="34"/>
        <v>0</v>
      </c>
      <c r="CZ22" s="84">
        <f t="shared" si="35"/>
        <v>0</v>
      </c>
      <c r="DA22" s="84">
        <f t="shared" si="36"/>
        <v>0</v>
      </c>
      <c r="DB22" s="84">
        <f t="shared" si="37"/>
        <v>0</v>
      </c>
      <c r="DC22" s="84">
        <f t="shared" si="38"/>
        <v>0</v>
      </c>
      <c r="DD22" s="84">
        <f t="shared" si="39"/>
        <v>0</v>
      </c>
      <c r="DE22" s="84">
        <f t="shared" si="40"/>
        <v>0</v>
      </c>
      <c r="DF22" s="84">
        <f t="shared" si="41"/>
        <v>0</v>
      </c>
      <c r="DG22" s="94" t="s">
        <v>192</v>
      </c>
      <c r="DH22" s="84">
        <f t="shared" si="42"/>
        <v>0</v>
      </c>
      <c r="DI22" s="84">
        <f t="shared" si="43"/>
        <v>0</v>
      </c>
      <c r="DJ22" s="84">
        <f t="shared" si="44"/>
        <v>0</v>
      </c>
    </row>
    <row r="23" spans="1:114" s="8" customFormat="1" ht="12" customHeight="1">
      <c r="A23" s="80" t="s">
        <v>204</v>
      </c>
      <c r="B23" s="83" t="s">
        <v>439</v>
      </c>
      <c r="C23" s="80" t="s">
        <v>440</v>
      </c>
      <c r="D23" s="84">
        <f t="shared" si="0"/>
        <v>0</v>
      </c>
      <c r="E23" s="84">
        <f t="shared" si="1"/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 t="shared" si="2"/>
        <v>0</v>
      </c>
      <c r="N23" s="84">
        <f t="shared" si="3"/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 t="shared" si="4"/>
        <v>0</v>
      </c>
      <c r="AC23" s="84">
        <v>0</v>
      </c>
      <c r="AD23" s="84">
        <v>0</v>
      </c>
      <c r="AE23" s="84">
        <f t="shared" si="5"/>
        <v>0</v>
      </c>
      <c r="AF23" s="84">
        <f t="shared" si="6"/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 t="shared" si="7"/>
        <v>0</v>
      </c>
      <c r="AN23" s="84">
        <f t="shared" si="8"/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 t="shared" si="9"/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 t="shared" si="10"/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 t="shared" si="11"/>
        <v>0</v>
      </c>
      <c r="BG23" s="84">
        <f t="shared" si="12"/>
        <v>0</v>
      </c>
      <c r="BH23" s="84">
        <f t="shared" si="13"/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 t="shared" si="14"/>
        <v>0</v>
      </c>
      <c r="BP23" s="84">
        <f t="shared" si="15"/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 t="shared" si="16"/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 t="shared" si="17"/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 t="shared" si="18"/>
        <v>0</v>
      </c>
      <c r="CI23" s="84">
        <f t="shared" si="19"/>
        <v>0</v>
      </c>
      <c r="CJ23" s="84">
        <f t="shared" si="20"/>
        <v>0</v>
      </c>
      <c r="CK23" s="84">
        <f t="shared" si="21"/>
        <v>0</v>
      </c>
      <c r="CL23" s="84">
        <f t="shared" si="22"/>
        <v>0</v>
      </c>
      <c r="CM23" s="84">
        <f t="shared" si="23"/>
        <v>0</v>
      </c>
      <c r="CN23" s="84">
        <f t="shared" si="24"/>
        <v>0</v>
      </c>
      <c r="CO23" s="84">
        <f t="shared" si="25"/>
        <v>0</v>
      </c>
      <c r="CP23" s="94" t="s">
        <v>192</v>
      </c>
      <c r="CQ23" s="84">
        <f t="shared" si="26"/>
        <v>0</v>
      </c>
      <c r="CR23" s="84">
        <f t="shared" si="27"/>
        <v>0</v>
      </c>
      <c r="CS23" s="84">
        <f t="shared" si="28"/>
        <v>0</v>
      </c>
      <c r="CT23" s="84">
        <f t="shared" si="29"/>
        <v>0</v>
      </c>
      <c r="CU23" s="84">
        <f t="shared" si="30"/>
        <v>0</v>
      </c>
      <c r="CV23" s="84">
        <f t="shared" si="31"/>
        <v>0</v>
      </c>
      <c r="CW23" s="84">
        <f t="shared" si="32"/>
        <v>0</v>
      </c>
      <c r="CX23" s="84">
        <f t="shared" si="33"/>
        <v>0</v>
      </c>
      <c r="CY23" s="84">
        <f t="shared" si="34"/>
        <v>0</v>
      </c>
      <c r="CZ23" s="84">
        <f t="shared" si="35"/>
        <v>0</v>
      </c>
      <c r="DA23" s="84">
        <f t="shared" si="36"/>
        <v>0</v>
      </c>
      <c r="DB23" s="84">
        <f t="shared" si="37"/>
        <v>0</v>
      </c>
      <c r="DC23" s="84">
        <f t="shared" si="38"/>
        <v>0</v>
      </c>
      <c r="DD23" s="84">
        <f t="shared" si="39"/>
        <v>0</v>
      </c>
      <c r="DE23" s="84">
        <f t="shared" si="40"/>
        <v>0</v>
      </c>
      <c r="DF23" s="84">
        <f t="shared" si="41"/>
        <v>0</v>
      </c>
      <c r="DG23" s="94" t="s">
        <v>192</v>
      </c>
      <c r="DH23" s="84">
        <f t="shared" si="42"/>
        <v>0</v>
      </c>
      <c r="DI23" s="84">
        <f t="shared" si="43"/>
        <v>0</v>
      </c>
      <c r="DJ23" s="84">
        <f t="shared" si="44"/>
        <v>0</v>
      </c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4:DJ960">
    <cfRule type="expression" dxfId="658" priority="55" stopIfTrue="1">
      <formula>$A24&lt;&gt;""</formula>
    </cfRule>
  </conditionalFormatting>
  <conditionalFormatting sqref="A23:DJ23">
    <cfRule type="expression" dxfId="657" priority="2" stopIfTrue="1">
      <formula>$A23&lt;&gt;""</formula>
    </cfRule>
  </conditionalFormatting>
  <conditionalFormatting sqref="A7:DJ7">
    <cfRule type="expression" dxfId="656" priority="1" stopIfTrue="1">
      <formula>$A7&lt;&gt;""</formula>
    </cfRule>
  </conditionalFormatting>
  <conditionalFormatting sqref="A8:DJ8">
    <cfRule type="expression" dxfId="655" priority="17" stopIfTrue="1">
      <formula>$A8&lt;&gt;""</formula>
    </cfRule>
  </conditionalFormatting>
  <conditionalFormatting sqref="A9:DJ9">
    <cfRule type="expression" dxfId="654" priority="16" stopIfTrue="1">
      <formula>$A9&lt;&gt;""</formula>
    </cfRule>
  </conditionalFormatting>
  <conditionalFormatting sqref="A10:DJ10">
    <cfRule type="expression" dxfId="653" priority="15" stopIfTrue="1">
      <formula>$A10&lt;&gt;""</formula>
    </cfRule>
  </conditionalFormatting>
  <conditionalFormatting sqref="A11:DJ11">
    <cfRule type="expression" dxfId="652" priority="14" stopIfTrue="1">
      <formula>$A11&lt;&gt;""</formula>
    </cfRule>
  </conditionalFormatting>
  <conditionalFormatting sqref="A12:DJ12">
    <cfRule type="expression" dxfId="651" priority="13" stopIfTrue="1">
      <formula>$A12&lt;&gt;""</formula>
    </cfRule>
  </conditionalFormatting>
  <conditionalFormatting sqref="A13:DJ13">
    <cfRule type="expression" dxfId="650" priority="12" stopIfTrue="1">
      <formula>$A13&lt;&gt;""</formula>
    </cfRule>
  </conditionalFormatting>
  <conditionalFormatting sqref="A14:DJ14">
    <cfRule type="expression" dxfId="649" priority="11" stopIfTrue="1">
      <formula>$A14&lt;&gt;""</formula>
    </cfRule>
  </conditionalFormatting>
  <conditionalFormatting sqref="A15:DJ15">
    <cfRule type="expression" dxfId="648" priority="10" stopIfTrue="1">
      <formula>$A15&lt;&gt;""</formula>
    </cfRule>
  </conditionalFormatting>
  <conditionalFormatting sqref="A16:DJ16">
    <cfRule type="expression" dxfId="647" priority="9" stopIfTrue="1">
      <formula>$A16&lt;&gt;""</formula>
    </cfRule>
  </conditionalFormatting>
  <conditionalFormatting sqref="A17:DJ17">
    <cfRule type="expression" dxfId="646" priority="8" stopIfTrue="1">
      <formula>$A17&lt;&gt;""</formula>
    </cfRule>
  </conditionalFormatting>
  <conditionalFormatting sqref="A18:DJ18">
    <cfRule type="expression" dxfId="645" priority="7" stopIfTrue="1">
      <formula>$A18&lt;&gt;""</formula>
    </cfRule>
  </conditionalFormatting>
  <conditionalFormatting sqref="A19:DJ19">
    <cfRule type="expression" dxfId="644" priority="6" stopIfTrue="1">
      <formula>$A19&lt;&gt;""</formula>
    </cfRule>
  </conditionalFormatting>
  <conditionalFormatting sqref="A20:DJ20">
    <cfRule type="expression" dxfId="643" priority="5" stopIfTrue="1">
      <formula>$A20&lt;&gt;""</formula>
    </cfRule>
  </conditionalFormatting>
  <conditionalFormatting sqref="A21:DJ21">
    <cfRule type="expression" dxfId="642" priority="4" stopIfTrue="1">
      <formula>$A21&lt;&gt;""</formula>
    </cfRule>
  </conditionalFormatting>
  <conditionalFormatting sqref="A22:DJ22">
    <cfRule type="expression" dxfId="641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22" man="1"/>
    <brk id="30" min="1" max="22" man="1"/>
    <brk id="38" min="1" max="22" man="1"/>
    <brk id="66" min="1" max="22" man="1"/>
    <brk id="94" min="1" max="2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443</v>
      </c>
      <c r="C7" s="78" t="s">
        <v>194</v>
      </c>
      <c r="D7" s="79">
        <f>SUM($D$8:$D$58)</f>
        <v>291211</v>
      </c>
      <c r="E7" s="79">
        <f>SUM($E$8:$E$58)</f>
        <v>235997</v>
      </c>
      <c r="F7" s="79">
        <f>SUM($F$8:$F$58)</f>
        <v>145180</v>
      </c>
      <c r="G7" s="79">
        <f>SUM($G$8:$G$58)</f>
        <v>0</v>
      </c>
      <c r="H7" s="79">
        <f>SUM($H$8:$H$58)</f>
        <v>88900</v>
      </c>
      <c r="I7" s="79">
        <f>SUM($I$8:$I$58)</f>
        <v>0</v>
      </c>
      <c r="J7" s="79">
        <f>SUM($J$8:$J$58)</f>
        <v>0</v>
      </c>
      <c r="K7" s="79">
        <f>SUM($K$8:$K$58)</f>
        <v>1917</v>
      </c>
      <c r="L7" s="79">
        <f>SUM($L$8:$L$58)</f>
        <v>55214</v>
      </c>
      <c r="M7" s="79">
        <f>SUM($M$8:$M$58)</f>
        <v>2865</v>
      </c>
      <c r="N7" s="79">
        <f>SUM($N$8:$N$58)</f>
        <v>1258</v>
      </c>
      <c r="O7" s="79">
        <f>SUM($O$8:$O$58)</f>
        <v>1258</v>
      </c>
      <c r="P7" s="79">
        <f>SUM($P$8:$P$58)</f>
        <v>0</v>
      </c>
      <c r="Q7" s="79">
        <f>SUM($Q$8:$Q$58)</f>
        <v>0</v>
      </c>
      <c r="R7" s="79">
        <f>SUM($R$8:$R$58)</f>
        <v>0</v>
      </c>
      <c r="S7" s="79">
        <f>SUM($S$8:$S$58)</f>
        <v>0</v>
      </c>
      <c r="T7" s="79">
        <f>SUM($T$8:$T$58)</f>
        <v>0</v>
      </c>
      <c r="U7" s="79">
        <f>SUM($U$8:$U$58)</f>
        <v>1607</v>
      </c>
      <c r="V7" s="79">
        <f>SUM($V$8:$V$58)</f>
        <v>294076</v>
      </c>
      <c r="W7" s="79">
        <f>SUM($W$8:$W$58)</f>
        <v>237255</v>
      </c>
      <c r="X7" s="79">
        <f>SUM($X$8:$X$58)</f>
        <v>146438</v>
      </c>
      <c r="Y7" s="79">
        <f>SUM($Y$8:$Y$58)</f>
        <v>0</v>
      </c>
      <c r="Z7" s="79">
        <f>SUM($Z$8:$Z$58)</f>
        <v>88900</v>
      </c>
      <c r="AA7" s="79">
        <f>SUM($AA$8:$AA$58)</f>
        <v>0</v>
      </c>
      <c r="AB7" s="79">
        <f>SUM($AB$8:$AB$58)</f>
        <v>0</v>
      </c>
      <c r="AC7" s="79">
        <f>SUM($AC$8:$AC$58)</f>
        <v>1917</v>
      </c>
      <c r="AD7" s="79">
        <f>SUM($AD$8:$AD$58)</f>
        <v>56821</v>
      </c>
    </row>
    <row r="8" spans="1:30" s="8" customFormat="1" ht="12" customHeight="1">
      <c r="A8" s="80" t="s">
        <v>209</v>
      </c>
      <c r="B8" s="83" t="s">
        <v>210</v>
      </c>
      <c r="C8" s="80" t="s">
        <v>208</v>
      </c>
      <c r="D8" s="84">
        <f t="shared" ref="D8:D39" si="0">SUM(E8,+L8)</f>
        <v>8984</v>
      </c>
      <c r="E8" s="84">
        <v>4104</v>
      </c>
      <c r="F8" s="84">
        <v>3659</v>
      </c>
      <c r="G8" s="84">
        <v>0</v>
      </c>
      <c r="H8" s="84">
        <v>0</v>
      </c>
      <c r="I8" s="84">
        <v>0</v>
      </c>
      <c r="J8" s="94">
        <v>0</v>
      </c>
      <c r="K8" s="84">
        <v>445</v>
      </c>
      <c r="L8" s="84">
        <v>4880</v>
      </c>
      <c r="M8" s="84">
        <f t="shared" ref="M8:M39" si="1">SUM(N8,+U8)</f>
        <v>628</v>
      </c>
      <c r="N8" s="84">
        <v>140</v>
      </c>
      <c r="O8" s="84">
        <v>140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488</v>
      </c>
      <c r="V8" s="84">
        <v>9612</v>
      </c>
      <c r="W8" s="84">
        <v>4244</v>
      </c>
      <c r="X8" s="84">
        <v>3799</v>
      </c>
      <c r="Y8" s="84">
        <v>0</v>
      </c>
      <c r="Z8" s="84">
        <v>0</v>
      </c>
      <c r="AA8" s="84">
        <v>0</v>
      </c>
      <c r="AB8" s="94">
        <v>0</v>
      </c>
      <c r="AC8" s="84">
        <v>445</v>
      </c>
      <c r="AD8" s="84">
        <v>5368</v>
      </c>
    </row>
    <row r="9" spans="1:30" s="8" customFormat="1" ht="12" customHeight="1">
      <c r="A9" s="80" t="s">
        <v>204</v>
      </c>
      <c r="B9" s="83" t="s">
        <v>213</v>
      </c>
      <c r="C9" s="80" t="s">
        <v>214</v>
      </c>
      <c r="D9" s="84">
        <f t="shared" si="0"/>
        <v>4988</v>
      </c>
      <c r="E9" s="84">
        <v>2494</v>
      </c>
      <c r="F9" s="84">
        <v>2494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2494</v>
      </c>
      <c r="M9" s="84">
        <f t="shared" si="1"/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4988</v>
      </c>
      <c r="W9" s="84">
        <v>2494</v>
      </c>
      <c r="X9" s="84">
        <v>2494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2494</v>
      </c>
    </row>
    <row r="10" spans="1:30" s="8" customFormat="1" ht="12" customHeight="1">
      <c r="A10" s="80" t="s">
        <v>206</v>
      </c>
      <c r="B10" s="83" t="s">
        <v>215</v>
      </c>
      <c r="C10" s="80" t="s">
        <v>217</v>
      </c>
      <c r="D10" s="84">
        <f t="shared" si="0"/>
        <v>11027</v>
      </c>
      <c r="E10" s="84">
        <v>5516</v>
      </c>
      <c r="F10" s="84">
        <v>5510</v>
      </c>
      <c r="G10" s="84">
        <v>0</v>
      </c>
      <c r="H10" s="84">
        <v>0</v>
      </c>
      <c r="I10" s="84">
        <v>0</v>
      </c>
      <c r="J10" s="94">
        <v>0</v>
      </c>
      <c r="K10" s="84">
        <v>6</v>
      </c>
      <c r="L10" s="84">
        <v>5511</v>
      </c>
      <c r="M10" s="84">
        <f t="shared" si="1"/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11027</v>
      </c>
      <c r="W10" s="84">
        <v>5516</v>
      </c>
      <c r="X10" s="84">
        <v>5510</v>
      </c>
      <c r="Y10" s="84">
        <v>0</v>
      </c>
      <c r="Z10" s="84">
        <v>0</v>
      </c>
      <c r="AA10" s="84">
        <v>0</v>
      </c>
      <c r="AB10" s="94">
        <v>0</v>
      </c>
      <c r="AC10" s="84">
        <v>6</v>
      </c>
      <c r="AD10" s="84">
        <v>5511</v>
      </c>
    </row>
    <row r="11" spans="1:30" s="8" customFormat="1" ht="12" customHeight="1">
      <c r="A11" s="80" t="s">
        <v>204</v>
      </c>
      <c r="B11" s="83" t="s">
        <v>219</v>
      </c>
      <c r="C11" s="80" t="s">
        <v>220</v>
      </c>
      <c r="D11" s="84">
        <f t="shared" si="0"/>
        <v>5978</v>
      </c>
      <c r="E11" s="84">
        <v>2989</v>
      </c>
      <c r="F11" s="84">
        <v>2989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2989</v>
      </c>
      <c r="M11" s="84">
        <f t="shared" si="1"/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5978</v>
      </c>
      <c r="W11" s="84">
        <v>2989</v>
      </c>
      <c r="X11" s="84">
        <v>2989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2989</v>
      </c>
    </row>
    <row r="12" spans="1:30" s="8" customFormat="1" ht="12" customHeight="1">
      <c r="A12" s="80" t="s">
        <v>204</v>
      </c>
      <c r="B12" s="83" t="s">
        <v>223</v>
      </c>
      <c r="C12" s="80" t="s">
        <v>225</v>
      </c>
      <c r="D12" s="84">
        <f t="shared" si="0"/>
        <v>1567</v>
      </c>
      <c r="E12" s="84">
        <v>783</v>
      </c>
      <c r="F12" s="84">
        <v>783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784</v>
      </c>
      <c r="M12" s="84">
        <f t="shared" si="1"/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1567</v>
      </c>
      <c r="W12" s="84">
        <v>783</v>
      </c>
      <c r="X12" s="84">
        <v>783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784</v>
      </c>
    </row>
    <row r="13" spans="1:30" s="8" customFormat="1" ht="12" customHeight="1">
      <c r="A13" s="80" t="s">
        <v>206</v>
      </c>
      <c r="B13" s="83" t="s">
        <v>229</v>
      </c>
      <c r="C13" s="80" t="s">
        <v>228</v>
      </c>
      <c r="D13" s="84">
        <f t="shared" si="0"/>
        <v>258</v>
      </c>
      <c r="E13" s="84">
        <v>129</v>
      </c>
      <c r="F13" s="84">
        <v>129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129</v>
      </c>
      <c r="M13" s="84">
        <f t="shared" si="1"/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258</v>
      </c>
      <c r="W13" s="84">
        <v>129</v>
      </c>
      <c r="X13" s="84">
        <v>129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129</v>
      </c>
    </row>
    <row r="14" spans="1:30" s="8" customFormat="1" ht="12" customHeight="1">
      <c r="A14" s="80" t="s">
        <v>204</v>
      </c>
      <c r="B14" s="83" t="s">
        <v>231</v>
      </c>
      <c r="C14" s="80" t="s">
        <v>232</v>
      </c>
      <c r="D14" s="84">
        <f t="shared" si="0"/>
        <v>188909</v>
      </c>
      <c r="E14" s="84">
        <v>188900</v>
      </c>
      <c r="F14" s="84">
        <v>100000</v>
      </c>
      <c r="G14" s="84">
        <v>0</v>
      </c>
      <c r="H14" s="84">
        <v>88900</v>
      </c>
      <c r="I14" s="84">
        <v>0</v>
      </c>
      <c r="J14" s="94">
        <v>0</v>
      </c>
      <c r="K14" s="84">
        <v>0</v>
      </c>
      <c r="L14" s="84">
        <v>9</v>
      </c>
      <c r="M14" s="84">
        <f t="shared" si="1"/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188909</v>
      </c>
      <c r="W14" s="84">
        <v>188900</v>
      </c>
      <c r="X14" s="84">
        <v>100000</v>
      </c>
      <c r="Y14" s="84">
        <v>0</v>
      </c>
      <c r="Z14" s="84">
        <v>88900</v>
      </c>
      <c r="AA14" s="84">
        <v>0</v>
      </c>
      <c r="AB14" s="94">
        <v>0</v>
      </c>
      <c r="AC14" s="84">
        <v>0</v>
      </c>
      <c r="AD14" s="84">
        <v>9</v>
      </c>
    </row>
    <row r="15" spans="1:30" s="8" customFormat="1" ht="12" customHeight="1">
      <c r="A15" s="80" t="s">
        <v>204</v>
      </c>
      <c r="B15" s="83" t="s">
        <v>237</v>
      </c>
      <c r="C15" s="80" t="s">
        <v>238</v>
      </c>
      <c r="D15" s="84">
        <f t="shared" si="0"/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 t="shared" si="1"/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446</v>
      </c>
      <c r="B16" s="83" t="s">
        <v>447</v>
      </c>
      <c r="C16" s="80" t="s">
        <v>448</v>
      </c>
      <c r="D16" s="84">
        <f t="shared" si="0"/>
        <v>10450</v>
      </c>
      <c r="E16" s="84">
        <v>5225</v>
      </c>
      <c r="F16" s="84">
        <v>5225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5225</v>
      </c>
      <c r="M16" s="84">
        <f t="shared" si="1"/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10450</v>
      </c>
      <c r="W16" s="84">
        <v>5225</v>
      </c>
      <c r="X16" s="84">
        <v>5225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5225</v>
      </c>
    </row>
    <row r="17" spans="1:30" s="8" customFormat="1" ht="12" customHeight="1">
      <c r="A17" s="80" t="s">
        <v>204</v>
      </c>
      <c r="B17" s="83" t="s">
        <v>243</v>
      </c>
      <c r="C17" s="80" t="s">
        <v>244</v>
      </c>
      <c r="D17" s="84">
        <f t="shared" si="0"/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 t="shared" si="1"/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248</v>
      </c>
      <c r="C18" s="80" t="s">
        <v>249</v>
      </c>
      <c r="D18" s="84">
        <f t="shared" si="0"/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 t="shared" si="1"/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251</v>
      </c>
      <c r="C19" s="80" t="s">
        <v>253</v>
      </c>
      <c r="D19" s="84">
        <f t="shared" si="0"/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 t="shared" si="1"/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258</v>
      </c>
      <c r="C20" s="80" t="s">
        <v>259</v>
      </c>
      <c r="D20" s="84">
        <f t="shared" si="0"/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 t="shared" si="1"/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265</v>
      </c>
      <c r="C21" s="80" t="s">
        <v>266</v>
      </c>
      <c r="D21" s="84">
        <f t="shared" si="0"/>
        <v>412</v>
      </c>
      <c r="E21" s="84">
        <v>205</v>
      </c>
      <c r="F21" s="84">
        <v>205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207</v>
      </c>
      <c r="M21" s="84">
        <f t="shared" si="1"/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412</v>
      </c>
      <c r="W21" s="84">
        <v>205</v>
      </c>
      <c r="X21" s="84">
        <v>205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207</v>
      </c>
    </row>
    <row r="22" spans="1:30" s="8" customFormat="1" ht="12" customHeight="1">
      <c r="A22" s="80" t="s">
        <v>204</v>
      </c>
      <c r="B22" s="83" t="s">
        <v>268</v>
      </c>
      <c r="C22" s="80" t="s">
        <v>269</v>
      </c>
      <c r="D22" s="84">
        <f t="shared" si="0"/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 t="shared" si="1"/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272</v>
      </c>
      <c r="C23" s="80" t="s">
        <v>273</v>
      </c>
      <c r="D23" s="84">
        <f t="shared" si="0"/>
        <v>23350</v>
      </c>
      <c r="E23" s="84">
        <v>5533</v>
      </c>
      <c r="F23" s="84">
        <v>5533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17817</v>
      </c>
      <c r="M23" s="84">
        <f t="shared" si="1"/>
        <v>2237</v>
      </c>
      <c r="N23" s="84">
        <v>1118</v>
      </c>
      <c r="O23" s="84">
        <v>1118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1119</v>
      </c>
      <c r="V23" s="84">
        <v>25587</v>
      </c>
      <c r="W23" s="84">
        <v>6651</v>
      </c>
      <c r="X23" s="84">
        <v>6651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18936</v>
      </c>
    </row>
    <row r="24" spans="1:30" s="8" customFormat="1" ht="12" customHeight="1">
      <c r="A24" s="80" t="s">
        <v>204</v>
      </c>
      <c r="B24" s="83" t="s">
        <v>276</v>
      </c>
      <c r="C24" s="80" t="s">
        <v>277</v>
      </c>
      <c r="D24" s="84">
        <f t="shared" si="0"/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 t="shared" si="1"/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282</v>
      </c>
      <c r="C25" s="80" t="s">
        <v>283</v>
      </c>
      <c r="D25" s="84">
        <f t="shared" si="0"/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 t="shared" si="1"/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284</v>
      </c>
      <c r="C26" s="80" t="s">
        <v>285</v>
      </c>
      <c r="D26" s="84">
        <f t="shared" si="0"/>
        <v>2032</v>
      </c>
      <c r="E26" s="84">
        <v>858</v>
      </c>
      <c r="F26" s="84">
        <v>858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1174</v>
      </c>
      <c r="M26" s="84">
        <f t="shared" si="1"/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2032</v>
      </c>
      <c r="W26" s="84">
        <v>858</v>
      </c>
      <c r="X26" s="84">
        <v>858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1174</v>
      </c>
    </row>
    <row r="27" spans="1:30" s="8" customFormat="1" ht="12" customHeight="1">
      <c r="A27" s="80" t="s">
        <v>204</v>
      </c>
      <c r="B27" s="83" t="s">
        <v>288</v>
      </c>
      <c r="C27" s="80" t="s">
        <v>289</v>
      </c>
      <c r="D27" s="84">
        <f t="shared" si="0"/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 t="shared" si="1"/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293</v>
      </c>
      <c r="C28" s="80" t="s">
        <v>294</v>
      </c>
      <c r="D28" s="84">
        <f t="shared" si="0"/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 t="shared" si="1"/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298</v>
      </c>
      <c r="C29" s="80" t="s">
        <v>300</v>
      </c>
      <c r="D29" s="84">
        <f t="shared" si="0"/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 t="shared" si="1"/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303</v>
      </c>
      <c r="C30" s="80" t="s">
        <v>304</v>
      </c>
      <c r="D30" s="84">
        <f t="shared" si="0"/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 t="shared" si="1"/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307</v>
      </c>
      <c r="C31" s="80" t="s">
        <v>309</v>
      </c>
      <c r="D31" s="84">
        <f t="shared" si="0"/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 t="shared" si="1"/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314</v>
      </c>
      <c r="C32" s="80" t="s">
        <v>313</v>
      </c>
      <c r="D32" s="84">
        <f t="shared" si="0"/>
        <v>4000</v>
      </c>
      <c r="E32" s="84">
        <v>2034</v>
      </c>
      <c r="F32" s="84">
        <v>1964</v>
      </c>
      <c r="G32" s="84">
        <v>0</v>
      </c>
      <c r="H32" s="84">
        <v>0</v>
      </c>
      <c r="I32" s="84">
        <v>0</v>
      </c>
      <c r="J32" s="94">
        <v>0</v>
      </c>
      <c r="K32" s="84">
        <v>70</v>
      </c>
      <c r="L32" s="84">
        <v>1966</v>
      </c>
      <c r="M32" s="84">
        <f t="shared" si="1"/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4000</v>
      </c>
      <c r="W32" s="84">
        <v>2034</v>
      </c>
      <c r="X32" s="84">
        <v>1964</v>
      </c>
      <c r="Y32" s="84">
        <v>0</v>
      </c>
      <c r="Z32" s="84">
        <v>0</v>
      </c>
      <c r="AA32" s="84">
        <v>0</v>
      </c>
      <c r="AB32" s="94">
        <v>0</v>
      </c>
      <c r="AC32" s="84">
        <v>70</v>
      </c>
      <c r="AD32" s="84">
        <v>1966</v>
      </c>
    </row>
    <row r="33" spans="1:30" s="8" customFormat="1" ht="12" customHeight="1">
      <c r="A33" s="80" t="s">
        <v>204</v>
      </c>
      <c r="B33" s="83" t="s">
        <v>321</v>
      </c>
      <c r="C33" s="80" t="s">
        <v>322</v>
      </c>
      <c r="D33" s="84">
        <f t="shared" si="0"/>
        <v>12628</v>
      </c>
      <c r="E33" s="84">
        <v>7200</v>
      </c>
      <c r="F33" s="84">
        <v>7200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5428</v>
      </c>
      <c r="M33" s="84">
        <f t="shared" si="1"/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12628</v>
      </c>
      <c r="W33" s="84">
        <v>7200</v>
      </c>
      <c r="X33" s="84">
        <v>7200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5428</v>
      </c>
    </row>
    <row r="34" spans="1:30" s="8" customFormat="1" ht="12" customHeight="1">
      <c r="A34" s="80" t="s">
        <v>204</v>
      </c>
      <c r="B34" s="83" t="s">
        <v>327</v>
      </c>
      <c r="C34" s="80" t="s">
        <v>326</v>
      </c>
      <c r="D34" s="84">
        <f t="shared" si="0"/>
        <v>1657</v>
      </c>
      <c r="E34" s="84">
        <v>828</v>
      </c>
      <c r="F34" s="84">
        <v>828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829</v>
      </c>
      <c r="M34" s="84">
        <f t="shared" si="1"/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1657</v>
      </c>
      <c r="W34" s="84">
        <v>828</v>
      </c>
      <c r="X34" s="84">
        <v>828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829</v>
      </c>
    </row>
    <row r="35" spans="1:30" s="8" customFormat="1" ht="12" customHeight="1">
      <c r="A35" s="80" t="s">
        <v>204</v>
      </c>
      <c r="B35" s="83" t="s">
        <v>332</v>
      </c>
      <c r="C35" s="80" t="s">
        <v>331</v>
      </c>
      <c r="D35" s="84">
        <f t="shared" si="0"/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 t="shared" si="1"/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337</v>
      </c>
      <c r="C36" s="80" t="s">
        <v>336</v>
      </c>
      <c r="D36" s="84">
        <f t="shared" si="0"/>
        <v>385</v>
      </c>
      <c r="E36" s="84">
        <v>192</v>
      </c>
      <c r="F36" s="84">
        <v>192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193</v>
      </c>
      <c r="M36" s="84">
        <f t="shared" si="1"/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385</v>
      </c>
      <c r="W36" s="84">
        <v>192</v>
      </c>
      <c r="X36" s="84">
        <v>192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193</v>
      </c>
    </row>
    <row r="37" spans="1:30" s="8" customFormat="1" ht="12" customHeight="1">
      <c r="A37" s="80" t="s">
        <v>204</v>
      </c>
      <c r="B37" s="83" t="s">
        <v>343</v>
      </c>
      <c r="C37" s="80" t="s">
        <v>342</v>
      </c>
      <c r="D37" s="84">
        <f t="shared" si="0"/>
        <v>3507</v>
      </c>
      <c r="E37" s="84">
        <v>1753</v>
      </c>
      <c r="F37" s="84">
        <v>1753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1754</v>
      </c>
      <c r="M37" s="84">
        <f t="shared" si="1"/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3507</v>
      </c>
      <c r="W37" s="84">
        <v>1753</v>
      </c>
      <c r="X37" s="84">
        <v>1753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1754</v>
      </c>
    </row>
    <row r="38" spans="1:30" s="8" customFormat="1" ht="12" customHeight="1">
      <c r="A38" s="80" t="s">
        <v>204</v>
      </c>
      <c r="B38" s="83" t="s">
        <v>346</v>
      </c>
      <c r="C38" s="80" t="s">
        <v>348</v>
      </c>
      <c r="D38" s="84">
        <f t="shared" si="0"/>
        <v>431</v>
      </c>
      <c r="E38" s="84">
        <v>215</v>
      </c>
      <c r="F38" s="84">
        <v>215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216</v>
      </c>
      <c r="M38" s="84">
        <f t="shared" si="1"/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431</v>
      </c>
      <c r="W38" s="84">
        <v>215</v>
      </c>
      <c r="X38" s="84">
        <v>215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216</v>
      </c>
    </row>
    <row r="39" spans="1:30" s="8" customFormat="1" ht="12" customHeight="1">
      <c r="A39" s="80" t="s">
        <v>204</v>
      </c>
      <c r="B39" s="83" t="s">
        <v>353</v>
      </c>
      <c r="C39" s="80" t="s">
        <v>354</v>
      </c>
      <c r="D39" s="84">
        <f t="shared" si="0"/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 t="shared" si="1"/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204</v>
      </c>
      <c r="B40" s="83" t="s">
        <v>359</v>
      </c>
      <c r="C40" s="80" t="s">
        <v>360</v>
      </c>
      <c r="D40" s="84">
        <f t="shared" ref="D40:D58" si="2"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 t="shared" ref="M40:M58" si="3"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204</v>
      </c>
      <c r="B41" s="83" t="s">
        <v>363</v>
      </c>
      <c r="C41" s="80" t="s">
        <v>364</v>
      </c>
      <c r="D41" s="84">
        <f t="shared" si="2"/>
        <v>795</v>
      </c>
      <c r="E41" s="84">
        <v>397</v>
      </c>
      <c r="F41" s="84">
        <v>397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398</v>
      </c>
      <c r="M41" s="84">
        <f t="shared" si="3"/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795</v>
      </c>
      <c r="W41" s="84">
        <v>397</v>
      </c>
      <c r="X41" s="84">
        <v>397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398</v>
      </c>
    </row>
    <row r="42" spans="1:30" s="8" customFormat="1" ht="12" customHeight="1">
      <c r="A42" s="80" t="s">
        <v>370</v>
      </c>
      <c r="B42" s="83" t="s">
        <v>371</v>
      </c>
      <c r="C42" s="80" t="s">
        <v>372</v>
      </c>
      <c r="D42" s="84">
        <f t="shared" si="2"/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 t="shared" si="3"/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375</v>
      </c>
      <c r="C43" s="80" t="s">
        <v>377</v>
      </c>
      <c r="D43" s="84">
        <f t="shared" si="2"/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市町村分担金内訳!D8</f>
        <v>0</v>
      </c>
      <c r="K43" s="84">
        <v>0</v>
      </c>
      <c r="L43" s="84">
        <v>0</v>
      </c>
      <c r="M43" s="84">
        <f t="shared" si="3"/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市町村分担金内訳!E8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 t="shared" ref="AB43:AB58" si="4"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370</v>
      </c>
      <c r="B44" s="83" t="s">
        <v>379</v>
      </c>
      <c r="C44" s="80" t="s">
        <v>380</v>
      </c>
      <c r="D44" s="84">
        <f t="shared" si="2"/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市町村分担金内訳!D9</f>
        <v>0</v>
      </c>
      <c r="K44" s="84">
        <v>0</v>
      </c>
      <c r="L44" s="84">
        <v>0</v>
      </c>
      <c r="M44" s="84">
        <f t="shared" si="3"/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市町村分担金内訳!E9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 t="shared" si="4"/>
        <v>0</v>
      </c>
      <c r="AC44" s="84">
        <v>0</v>
      </c>
      <c r="AD44" s="84">
        <v>0</v>
      </c>
    </row>
    <row r="45" spans="1:30" s="8" customFormat="1" ht="12" customHeight="1">
      <c r="A45" s="80" t="s">
        <v>204</v>
      </c>
      <c r="B45" s="83" t="s">
        <v>384</v>
      </c>
      <c r="C45" s="80" t="s">
        <v>385</v>
      </c>
      <c r="D45" s="84">
        <f t="shared" si="2"/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市町村分担金内訳!D10</f>
        <v>0</v>
      </c>
      <c r="K45" s="84">
        <v>0</v>
      </c>
      <c r="L45" s="84">
        <v>0</v>
      </c>
      <c r="M45" s="84">
        <f t="shared" si="3"/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市町村分担金内訳!E10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 t="shared" si="4"/>
        <v>0</v>
      </c>
      <c r="AC45" s="84">
        <v>0</v>
      </c>
      <c r="AD45" s="84">
        <v>0</v>
      </c>
    </row>
    <row r="46" spans="1:30" s="8" customFormat="1" ht="12" customHeight="1">
      <c r="A46" s="80" t="s">
        <v>204</v>
      </c>
      <c r="B46" s="83" t="s">
        <v>390</v>
      </c>
      <c r="C46" s="80" t="s">
        <v>389</v>
      </c>
      <c r="D46" s="84">
        <f t="shared" si="2"/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市町村分担金内訳!D11</f>
        <v>0</v>
      </c>
      <c r="K46" s="84">
        <v>0</v>
      </c>
      <c r="L46" s="84">
        <v>0</v>
      </c>
      <c r="M46" s="84">
        <f t="shared" si="3"/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市町村分担金内訳!E11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 t="shared" si="4"/>
        <v>0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393</v>
      </c>
      <c r="C47" s="80" t="s">
        <v>394</v>
      </c>
      <c r="D47" s="84">
        <f t="shared" si="2"/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市町村分担金内訳!D12</f>
        <v>0</v>
      </c>
      <c r="K47" s="84">
        <v>0</v>
      </c>
      <c r="L47" s="84">
        <v>0</v>
      </c>
      <c r="M47" s="84">
        <f t="shared" si="3"/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市町村分担金内訳!E12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 t="shared" si="4"/>
        <v>0</v>
      </c>
      <c r="AC47" s="84">
        <v>0</v>
      </c>
      <c r="AD47" s="84">
        <v>0</v>
      </c>
    </row>
    <row r="48" spans="1:30" s="8" customFormat="1" ht="12" customHeight="1">
      <c r="A48" s="80" t="s">
        <v>204</v>
      </c>
      <c r="B48" s="83" t="s">
        <v>397</v>
      </c>
      <c r="C48" s="80" t="s">
        <v>399</v>
      </c>
      <c r="D48" s="84">
        <f t="shared" si="2"/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市町村分担金内訳!D13</f>
        <v>0</v>
      </c>
      <c r="K48" s="84">
        <v>0</v>
      </c>
      <c r="L48" s="84">
        <v>0</v>
      </c>
      <c r="M48" s="84">
        <f t="shared" si="3"/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市町村分担金内訳!E13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 t="shared" si="4"/>
        <v>0</v>
      </c>
      <c r="AC48" s="84">
        <v>0</v>
      </c>
      <c r="AD48" s="84">
        <v>0</v>
      </c>
    </row>
    <row r="49" spans="1:30" s="8" customFormat="1" ht="12" customHeight="1">
      <c r="A49" s="80" t="s">
        <v>204</v>
      </c>
      <c r="B49" s="83" t="s">
        <v>401</v>
      </c>
      <c r="C49" s="80" t="s">
        <v>402</v>
      </c>
      <c r="D49" s="84">
        <f t="shared" si="2"/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市町村分担金内訳!D14</f>
        <v>0</v>
      </c>
      <c r="K49" s="84">
        <v>0</v>
      </c>
      <c r="L49" s="84">
        <v>0</v>
      </c>
      <c r="M49" s="84">
        <f t="shared" si="3"/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市町村分担金内訳!E14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 t="shared" si="4"/>
        <v>0</v>
      </c>
      <c r="AC49" s="84">
        <v>0</v>
      </c>
      <c r="AD49" s="84">
        <v>0</v>
      </c>
    </row>
    <row r="50" spans="1:30" s="8" customFormat="1" ht="12" customHeight="1">
      <c r="A50" s="80" t="s">
        <v>204</v>
      </c>
      <c r="B50" s="83" t="s">
        <v>405</v>
      </c>
      <c r="C50" s="80" t="s">
        <v>406</v>
      </c>
      <c r="D50" s="84">
        <f t="shared" si="2"/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市町村分担金内訳!D15</f>
        <v>0</v>
      </c>
      <c r="K50" s="84">
        <v>0</v>
      </c>
      <c r="L50" s="84">
        <v>0</v>
      </c>
      <c r="M50" s="84">
        <f t="shared" si="3"/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市町村分担金内訳!E15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 t="shared" si="4"/>
        <v>0</v>
      </c>
      <c r="AC50" s="84">
        <v>0</v>
      </c>
      <c r="AD50" s="84">
        <v>0</v>
      </c>
    </row>
    <row r="51" spans="1:30" s="8" customFormat="1" ht="12" customHeight="1">
      <c r="A51" s="80" t="s">
        <v>204</v>
      </c>
      <c r="B51" s="83" t="s">
        <v>409</v>
      </c>
      <c r="C51" s="80" t="s">
        <v>410</v>
      </c>
      <c r="D51" s="84">
        <f t="shared" si="2"/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市町村分担金内訳!D16</f>
        <v>0</v>
      </c>
      <c r="K51" s="84">
        <v>0</v>
      </c>
      <c r="L51" s="84">
        <v>0</v>
      </c>
      <c r="M51" s="84">
        <f t="shared" si="3"/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市町村分担金内訳!E16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 t="shared" si="4"/>
        <v>0</v>
      </c>
      <c r="AC51" s="84">
        <v>0</v>
      </c>
      <c r="AD51" s="84">
        <v>0</v>
      </c>
    </row>
    <row r="52" spans="1:30" s="8" customFormat="1" ht="12" customHeight="1">
      <c r="A52" s="80" t="s">
        <v>204</v>
      </c>
      <c r="B52" s="83" t="s">
        <v>413</v>
      </c>
      <c r="C52" s="80" t="s">
        <v>414</v>
      </c>
      <c r="D52" s="84">
        <f t="shared" si="2"/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市町村分担金内訳!D17</f>
        <v>0</v>
      </c>
      <c r="K52" s="84">
        <v>0</v>
      </c>
      <c r="L52" s="84">
        <v>0</v>
      </c>
      <c r="M52" s="84">
        <f t="shared" si="3"/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市町村分担金内訳!E17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 t="shared" si="4"/>
        <v>0</v>
      </c>
      <c r="AC52" s="84">
        <v>0</v>
      </c>
      <c r="AD52" s="84">
        <v>0</v>
      </c>
    </row>
    <row r="53" spans="1:30" s="8" customFormat="1" ht="12" customHeight="1">
      <c r="A53" s="80" t="s">
        <v>206</v>
      </c>
      <c r="B53" s="83" t="s">
        <v>418</v>
      </c>
      <c r="C53" s="80" t="s">
        <v>420</v>
      </c>
      <c r="D53" s="84">
        <f t="shared" si="2"/>
        <v>6421</v>
      </c>
      <c r="E53" s="84">
        <v>3210</v>
      </c>
      <c r="F53" s="84">
        <v>3210</v>
      </c>
      <c r="G53" s="84">
        <v>0</v>
      </c>
      <c r="H53" s="84">
        <v>0</v>
      </c>
      <c r="I53" s="84">
        <v>0</v>
      </c>
      <c r="J53" s="94">
        <f>市町村分担金内訳!D18</f>
        <v>0</v>
      </c>
      <c r="K53" s="84">
        <v>0</v>
      </c>
      <c r="L53" s="84">
        <v>3211</v>
      </c>
      <c r="M53" s="84">
        <f t="shared" si="3"/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市町村分担金内訳!E18</f>
        <v>0</v>
      </c>
      <c r="T53" s="84">
        <v>0</v>
      </c>
      <c r="U53" s="84">
        <v>0</v>
      </c>
      <c r="V53" s="84">
        <v>6421</v>
      </c>
      <c r="W53" s="84">
        <v>3210</v>
      </c>
      <c r="X53" s="84">
        <v>3210</v>
      </c>
      <c r="Y53" s="84">
        <v>0</v>
      </c>
      <c r="Z53" s="84">
        <v>0</v>
      </c>
      <c r="AA53" s="84">
        <v>0</v>
      </c>
      <c r="AB53" s="94">
        <f t="shared" si="4"/>
        <v>0</v>
      </c>
      <c r="AC53" s="84">
        <v>0</v>
      </c>
      <c r="AD53" s="84">
        <v>3211</v>
      </c>
    </row>
    <row r="54" spans="1:30" s="8" customFormat="1" ht="12" customHeight="1">
      <c r="A54" s="80" t="s">
        <v>204</v>
      </c>
      <c r="B54" s="83" t="s">
        <v>424</v>
      </c>
      <c r="C54" s="80" t="s">
        <v>423</v>
      </c>
      <c r="D54" s="84">
        <f t="shared" si="2"/>
        <v>3432</v>
      </c>
      <c r="E54" s="84">
        <v>3432</v>
      </c>
      <c r="F54" s="84">
        <v>2036</v>
      </c>
      <c r="G54" s="84">
        <v>0</v>
      </c>
      <c r="H54" s="84">
        <v>0</v>
      </c>
      <c r="I54" s="84">
        <v>0</v>
      </c>
      <c r="J54" s="94">
        <f>市町村分担金内訳!D19</f>
        <v>0</v>
      </c>
      <c r="K54" s="84">
        <v>1396</v>
      </c>
      <c r="L54" s="84">
        <v>0</v>
      </c>
      <c r="M54" s="84">
        <f t="shared" si="3"/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市町村分担金内訳!E19</f>
        <v>0</v>
      </c>
      <c r="T54" s="84">
        <v>0</v>
      </c>
      <c r="U54" s="84">
        <v>0</v>
      </c>
      <c r="V54" s="84">
        <v>3432</v>
      </c>
      <c r="W54" s="84">
        <v>3432</v>
      </c>
      <c r="X54" s="84">
        <v>2036</v>
      </c>
      <c r="Y54" s="84">
        <v>0</v>
      </c>
      <c r="Z54" s="84">
        <v>0</v>
      </c>
      <c r="AA54" s="84">
        <v>0</v>
      </c>
      <c r="AB54" s="94">
        <f t="shared" si="4"/>
        <v>0</v>
      </c>
      <c r="AC54" s="84">
        <v>1396</v>
      </c>
      <c r="AD54" s="84">
        <v>0</v>
      </c>
    </row>
    <row r="55" spans="1:30" s="8" customFormat="1" ht="12" customHeight="1">
      <c r="A55" s="80" t="s">
        <v>204</v>
      </c>
      <c r="B55" s="83" t="s">
        <v>427</v>
      </c>
      <c r="C55" s="80" t="s">
        <v>428</v>
      </c>
      <c r="D55" s="84">
        <f t="shared" si="2"/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市町村分担金内訳!D20</f>
        <v>0</v>
      </c>
      <c r="K55" s="84">
        <v>0</v>
      </c>
      <c r="L55" s="84">
        <v>0</v>
      </c>
      <c r="M55" s="84">
        <f t="shared" si="3"/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市町村分担金内訳!E20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 t="shared" si="4"/>
        <v>0</v>
      </c>
      <c r="AC55" s="84">
        <v>0</v>
      </c>
      <c r="AD55" s="84">
        <v>0</v>
      </c>
    </row>
    <row r="56" spans="1:30" s="8" customFormat="1" ht="12" customHeight="1">
      <c r="A56" s="80" t="s">
        <v>204</v>
      </c>
      <c r="B56" s="83" t="s">
        <v>431</v>
      </c>
      <c r="C56" s="80" t="s">
        <v>432</v>
      </c>
      <c r="D56" s="84">
        <f t="shared" si="2"/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市町村分担金内訳!D21</f>
        <v>0</v>
      </c>
      <c r="K56" s="84">
        <v>0</v>
      </c>
      <c r="L56" s="84">
        <v>0</v>
      </c>
      <c r="M56" s="84">
        <f t="shared" si="3"/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市町村分担金内訳!E21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 t="shared" si="4"/>
        <v>0</v>
      </c>
      <c r="AC56" s="84">
        <v>0</v>
      </c>
      <c r="AD56" s="84">
        <v>0</v>
      </c>
    </row>
    <row r="57" spans="1:30" s="8" customFormat="1" ht="12" customHeight="1">
      <c r="A57" s="80" t="s">
        <v>204</v>
      </c>
      <c r="B57" s="83" t="s">
        <v>437</v>
      </c>
      <c r="C57" s="80" t="s">
        <v>436</v>
      </c>
      <c r="D57" s="84">
        <f t="shared" si="2"/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市町村分担金内訳!D22</f>
        <v>0</v>
      </c>
      <c r="K57" s="84">
        <v>0</v>
      </c>
      <c r="L57" s="84">
        <v>0</v>
      </c>
      <c r="M57" s="84">
        <f t="shared" si="3"/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市町村分担金内訳!E22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 t="shared" si="4"/>
        <v>0</v>
      </c>
      <c r="AC57" s="84">
        <v>0</v>
      </c>
      <c r="AD57" s="84">
        <v>0</v>
      </c>
    </row>
    <row r="58" spans="1:30" s="8" customFormat="1" ht="12" customHeight="1">
      <c r="A58" s="80" t="s">
        <v>204</v>
      </c>
      <c r="B58" s="83" t="s">
        <v>439</v>
      </c>
      <c r="C58" s="80" t="s">
        <v>440</v>
      </c>
      <c r="D58" s="84">
        <f t="shared" si="2"/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市町村分担金内訳!D23</f>
        <v>0</v>
      </c>
      <c r="K58" s="84">
        <v>0</v>
      </c>
      <c r="L58" s="84">
        <v>0</v>
      </c>
      <c r="M58" s="84">
        <f t="shared" si="3"/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市町村分担金内訳!E23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 t="shared" si="4"/>
        <v>0</v>
      </c>
      <c r="AC58" s="84">
        <v>0</v>
      </c>
      <c r="AD58" s="84">
        <v>0</v>
      </c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9:AD995">
    <cfRule type="expression" dxfId="640" priority="55" stopIfTrue="1">
      <formula>$A59&lt;&gt;""</formula>
    </cfRule>
  </conditionalFormatting>
  <conditionalFormatting sqref="A58:AD58">
    <cfRule type="expression" dxfId="639" priority="2" stopIfTrue="1">
      <formula>$A58&lt;&gt;""</formula>
    </cfRule>
  </conditionalFormatting>
  <conditionalFormatting sqref="A8:AD8">
    <cfRule type="expression" dxfId="638" priority="53" stopIfTrue="1">
      <formula>$A8&lt;&gt;""</formula>
    </cfRule>
  </conditionalFormatting>
  <conditionalFormatting sqref="A9:AD9">
    <cfRule type="expression" dxfId="637" priority="52" stopIfTrue="1">
      <formula>$A9&lt;&gt;""</formula>
    </cfRule>
  </conditionalFormatting>
  <conditionalFormatting sqref="A10:AD10">
    <cfRule type="expression" dxfId="636" priority="51" stopIfTrue="1">
      <formula>$A10&lt;&gt;""</formula>
    </cfRule>
  </conditionalFormatting>
  <conditionalFormatting sqref="A11:AD11">
    <cfRule type="expression" dxfId="635" priority="50" stopIfTrue="1">
      <formula>$A11&lt;&gt;""</formula>
    </cfRule>
  </conditionalFormatting>
  <conditionalFormatting sqref="A12:AD12">
    <cfRule type="expression" dxfId="634" priority="49" stopIfTrue="1">
      <formula>$A12&lt;&gt;""</formula>
    </cfRule>
  </conditionalFormatting>
  <conditionalFormatting sqref="A13:AD13">
    <cfRule type="expression" dxfId="633" priority="48" stopIfTrue="1">
      <formula>$A13&lt;&gt;""</formula>
    </cfRule>
  </conditionalFormatting>
  <conditionalFormatting sqref="A14:AD14">
    <cfRule type="expression" dxfId="632" priority="47" stopIfTrue="1">
      <formula>$A14&lt;&gt;""</formula>
    </cfRule>
  </conditionalFormatting>
  <conditionalFormatting sqref="A15:AD15">
    <cfRule type="expression" dxfId="631" priority="46" stopIfTrue="1">
      <formula>$A15&lt;&gt;""</formula>
    </cfRule>
  </conditionalFormatting>
  <conditionalFormatting sqref="A16:AD16">
    <cfRule type="expression" dxfId="630" priority="45" stopIfTrue="1">
      <formula>$A16&lt;&gt;""</formula>
    </cfRule>
  </conditionalFormatting>
  <conditionalFormatting sqref="A17:AD17">
    <cfRule type="expression" dxfId="629" priority="44" stopIfTrue="1">
      <formula>$A17&lt;&gt;""</formula>
    </cfRule>
  </conditionalFormatting>
  <conditionalFormatting sqref="A18:AD18">
    <cfRule type="expression" dxfId="628" priority="43" stopIfTrue="1">
      <formula>$A18&lt;&gt;""</formula>
    </cfRule>
  </conditionalFormatting>
  <conditionalFormatting sqref="A19:AD19">
    <cfRule type="expression" dxfId="627" priority="42" stopIfTrue="1">
      <formula>$A19&lt;&gt;""</formula>
    </cfRule>
  </conditionalFormatting>
  <conditionalFormatting sqref="A20:AD20">
    <cfRule type="expression" dxfId="626" priority="41" stopIfTrue="1">
      <formula>$A20&lt;&gt;""</formula>
    </cfRule>
  </conditionalFormatting>
  <conditionalFormatting sqref="A21:AD21">
    <cfRule type="expression" dxfId="625" priority="40" stopIfTrue="1">
      <formula>$A21&lt;&gt;""</formula>
    </cfRule>
  </conditionalFormatting>
  <conditionalFormatting sqref="A22:AD22">
    <cfRule type="expression" dxfId="624" priority="39" stopIfTrue="1">
      <formula>$A22&lt;&gt;""</formula>
    </cfRule>
  </conditionalFormatting>
  <conditionalFormatting sqref="A23:AD23">
    <cfRule type="expression" dxfId="623" priority="38" stopIfTrue="1">
      <formula>$A23&lt;&gt;""</formula>
    </cfRule>
  </conditionalFormatting>
  <conditionalFormatting sqref="A24:AD24">
    <cfRule type="expression" dxfId="622" priority="37" stopIfTrue="1">
      <formula>$A24&lt;&gt;""</formula>
    </cfRule>
  </conditionalFormatting>
  <conditionalFormatting sqref="A25:AD25">
    <cfRule type="expression" dxfId="621" priority="36" stopIfTrue="1">
      <formula>$A25&lt;&gt;""</formula>
    </cfRule>
  </conditionalFormatting>
  <conditionalFormatting sqref="A26:AD26">
    <cfRule type="expression" dxfId="620" priority="35" stopIfTrue="1">
      <formula>$A26&lt;&gt;""</formula>
    </cfRule>
  </conditionalFormatting>
  <conditionalFormatting sqref="A27:AD27">
    <cfRule type="expression" dxfId="619" priority="34" stopIfTrue="1">
      <formula>$A27&lt;&gt;""</formula>
    </cfRule>
  </conditionalFormatting>
  <conditionalFormatting sqref="A28:AD28">
    <cfRule type="expression" dxfId="618" priority="33" stopIfTrue="1">
      <formula>$A28&lt;&gt;""</formula>
    </cfRule>
  </conditionalFormatting>
  <conditionalFormatting sqref="A29:AD29">
    <cfRule type="expression" dxfId="617" priority="32" stopIfTrue="1">
      <formula>$A29&lt;&gt;""</formula>
    </cfRule>
  </conditionalFormatting>
  <conditionalFormatting sqref="A30:AD30">
    <cfRule type="expression" dxfId="616" priority="31" stopIfTrue="1">
      <formula>$A30&lt;&gt;""</formula>
    </cfRule>
  </conditionalFormatting>
  <conditionalFormatting sqref="A31:AD31">
    <cfRule type="expression" dxfId="615" priority="30" stopIfTrue="1">
      <formula>$A31&lt;&gt;""</formula>
    </cfRule>
  </conditionalFormatting>
  <conditionalFormatting sqref="A32:AD32">
    <cfRule type="expression" dxfId="614" priority="29" stopIfTrue="1">
      <formula>$A32&lt;&gt;""</formula>
    </cfRule>
  </conditionalFormatting>
  <conditionalFormatting sqref="A33:AD33">
    <cfRule type="expression" dxfId="613" priority="28" stopIfTrue="1">
      <formula>$A33&lt;&gt;""</formula>
    </cfRule>
  </conditionalFormatting>
  <conditionalFormatting sqref="A34:AD34">
    <cfRule type="expression" dxfId="612" priority="27" stopIfTrue="1">
      <formula>$A34&lt;&gt;""</formula>
    </cfRule>
  </conditionalFormatting>
  <conditionalFormatting sqref="A35:AD35">
    <cfRule type="expression" dxfId="611" priority="26" stopIfTrue="1">
      <formula>$A35&lt;&gt;""</formula>
    </cfRule>
  </conditionalFormatting>
  <conditionalFormatting sqref="A36:AD36">
    <cfRule type="expression" dxfId="610" priority="25" stopIfTrue="1">
      <formula>$A36&lt;&gt;""</formula>
    </cfRule>
  </conditionalFormatting>
  <conditionalFormatting sqref="A37:AD37">
    <cfRule type="expression" dxfId="609" priority="24" stopIfTrue="1">
      <formula>$A37&lt;&gt;""</formula>
    </cfRule>
  </conditionalFormatting>
  <conditionalFormatting sqref="A38:AD38">
    <cfRule type="expression" dxfId="608" priority="23" stopIfTrue="1">
      <formula>$A38&lt;&gt;""</formula>
    </cfRule>
  </conditionalFormatting>
  <conditionalFormatting sqref="A39:AD39">
    <cfRule type="expression" dxfId="607" priority="22" stopIfTrue="1">
      <formula>$A39&lt;&gt;""</formula>
    </cfRule>
  </conditionalFormatting>
  <conditionalFormatting sqref="A40:AD40">
    <cfRule type="expression" dxfId="606" priority="21" stopIfTrue="1">
      <formula>$A40&lt;&gt;""</formula>
    </cfRule>
  </conditionalFormatting>
  <conditionalFormatting sqref="A41:AD41">
    <cfRule type="expression" dxfId="605" priority="20" stopIfTrue="1">
      <formula>$A41&lt;&gt;""</formula>
    </cfRule>
  </conditionalFormatting>
  <conditionalFormatting sqref="A42:AD42">
    <cfRule type="expression" dxfId="604" priority="19" stopIfTrue="1">
      <formula>$A42&lt;&gt;""</formula>
    </cfRule>
  </conditionalFormatting>
  <conditionalFormatting sqref="A7:AD7">
    <cfRule type="expression" dxfId="603" priority="1" stopIfTrue="1">
      <formula>$A7&lt;&gt;""</formula>
    </cfRule>
  </conditionalFormatting>
  <conditionalFormatting sqref="A43:AD43">
    <cfRule type="expression" dxfId="602" priority="17" stopIfTrue="1">
      <formula>$A43&lt;&gt;""</formula>
    </cfRule>
  </conditionalFormatting>
  <conditionalFormatting sqref="A44:AD44">
    <cfRule type="expression" dxfId="601" priority="16" stopIfTrue="1">
      <formula>$A44&lt;&gt;""</formula>
    </cfRule>
  </conditionalFormatting>
  <conditionalFormatting sqref="A45:AD45">
    <cfRule type="expression" dxfId="600" priority="15" stopIfTrue="1">
      <formula>$A45&lt;&gt;""</formula>
    </cfRule>
  </conditionalFormatting>
  <conditionalFormatting sqref="A46:AD46">
    <cfRule type="expression" dxfId="599" priority="14" stopIfTrue="1">
      <formula>$A46&lt;&gt;""</formula>
    </cfRule>
  </conditionalFormatting>
  <conditionalFormatting sqref="A47:AD47">
    <cfRule type="expression" dxfId="598" priority="13" stopIfTrue="1">
      <formula>$A47&lt;&gt;""</formula>
    </cfRule>
  </conditionalFormatting>
  <conditionalFormatting sqref="A48:AD48">
    <cfRule type="expression" dxfId="597" priority="12" stopIfTrue="1">
      <formula>$A48&lt;&gt;""</formula>
    </cfRule>
  </conditionalFormatting>
  <conditionalFormatting sqref="A49:AD49">
    <cfRule type="expression" dxfId="596" priority="11" stopIfTrue="1">
      <formula>$A49&lt;&gt;""</formula>
    </cfRule>
  </conditionalFormatting>
  <conditionalFormatting sqref="A50:AD50">
    <cfRule type="expression" dxfId="595" priority="10" stopIfTrue="1">
      <formula>$A50&lt;&gt;""</formula>
    </cfRule>
  </conditionalFormatting>
  <conditionalFormatting sqref="A51:AD51">
    <cfRule type="expression" dxfId="594" priority="9" stopIfTrue="1">
      <formula>$A51&lt;&gt;""</formula>
    </cfRule>
  </conditionalFormatting>
  <conditionalFormatting sqref="A52:AD52">
    <cfRule type="expression" dxfId="593" priority="8" stopIfTrue="1">
      <formula>$A52&lt;&gt;""</formula>
    </cfRule>
  </conditionalFormatting>
  <conditionalFormatting sqref="A53:AD53">
    <cfRule type="expression" dxfId="592" priority="7" stopIfTrue="1">
      <formula>$A53&lt;&gt;""</formula>
    </cfRule>
  </conditionalFormatting>
  <conditionalFormatting sqref="A54:AD54">
    <cfRule type="expression" dxfId="591" priority="6" stopIfTrue="1">
      <formula>$A54&lt;&gt;""</formula>
    </cfRule>
  </conditionalFormatting>
  <conditionalFormatting sqref="A55:AD55">
    <cfRule type="expression" dxfId="590" priority="5" stopIfTrue="1">
      <formula>$A55&lt;&gt;""</formula>
    </cfRule>
  </conditionalFormatting>
  <conditionalFormatting sqref="A56:AD56">
    <cfRule type="expression" dxfId="589" priority="4" stopIfTrue="1">
      <formula>$A56&lt;&gt;""</formula>
    </cfRule>
  </conditionalFormatting>
  <conditionalFormatting sqref="A57:AD57">
    <cfRule type="expression" dxfId="588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57" man="1"/>
    <brk id="21" min="1" max="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443</v>
      </c>
      <c r="C7" s="78" t="s">
        <v>194</v>
      </c>
      <c r="D7" s="79">
        <f>SUM($D$8:$D$58)</f>
        <v>13882</v>
      </c>
      <c r="E7" s="79">
        <f>SUM($E$8:$E$58)</f>
        <v>13882</v>
      </c>
      <c r="F7" s="79">
        <f>SUM($F$8:$F$58)</f>
        <v>2078</v>
      </c>
      <c r="G7" s="79">
        <f>SUM($G$8:$G$58)</f>
        <v>0</v>
      </c>
      <c r="H7" s="79">
        <f>SUM($H$8:$H$58)</f>
        <v>7607</v>
      </c>
      <c r="I7" s="79">
        <f>SUM($I$8:$I$58)</f>
        <v>4197</v>
      </c>
      <c r="J7" s="79">
        <f>SUM($J$8:$J$58)</f>
        <v>0</v>
      </c>
      <c r="K7" s="79">
        <f>SUM($K$8:$K$58)</f>
        <v>0</v>
      </c>
      <c r="L7" s="79">
        <f>SUM($L$8:$L$58)</f>
        <v>276898</v>
      </c>
      <c r="M7" s="79">
        <f>SUM($M$8:$M$58)</f>
        <v>1770</v>
      </c>
      <c r="N7" s="79">
        <f>SUM($N$8:$N$58)</f>
        <v>1770</v>
      </c>
      <c r="O7" s="79">
        <f>SUM($O$8:$O$58)</f>
        <v>0</v>
      </c>
      <c r="P7" s="79">
        <f>SUM($P$8:$P$58)</f>
        <v>0</v>
      </c>
      <c r="Q7" s="79">
        <f>SUM($Q$8:$Q$58)</f>
        <v>0</v>
      </c>
      <c r="R7" s="79">
        <f>SUM($R$8:$R$58)</f>
        <v>11427</v>
      </c>
      <c r="S7" s="79">
        <f>SUM($S$8:$S$58)</f>
        <v>4277</v>
      </c>
      <c r="T7" s="79">
        <f>SUM($T$8:$T$58)</f>
        <v>7101</v>
      </c>
      <c r="U7" s="79">
        <f>SUM($U$8:$U$58)</f>
        <v>49</v>
      </c>
      <c r="V7" s="79">
        <f>SUM($V$8:$V$58)</f>
        <v>1954</v>
      </c>
      <c r="W7" s="79">
        <f>SUM($W$8:$W$58)</f>
        <v>261573</v>
      </c>
      <c r="X7" s="79">
        <f>SUM($X$8:$X$58)</f>
        <v>56709</v>
      </c>
      <c r="Y7" s="79">
        <f>SUM($Y$8:$Y$58)</f>
        <v>174510</v>
      </c>
      <c r="Z7" s="79">
        <f>SUM($Z$8:$Z$58)</f>
        <v>16380</v>
      </c>
      <c r="AA7" s="79">
        <f>SUM($AA$8:$AA$58)</f>
        <v>13974</v>
      </c>
      <c r="AB7" s="79">
        <f>SUM($AB$8:$AB$58)</f>
        <v>0</v>
      </c>
      <c r="AC7" s="79">
        <f>SUM($AC$8:$AC$58)</f>
        <v>174</v>
      </c>
      <c r="AD7" s="79">
        <f>SUM($AD$8:$AD$58)</f>
        <v>431</v>
      </c>
      <c r="AE7" s="79">
        <f>SUM($AE$8:$AE$58)</f>
        <v>291211</v>
      </c>
      <c r="AF7" s="79">
        <f>SUM($AF$8:$AF$58)</f>
        <v>0</v>
      </c>
      <c r="AG7" s="79">
        <f>SUM($AG$8:$AG$58)</f>
        <v>0</v>
      </c>
      <c r="AH7" s="79">
        <f>SUM($AH$8:$AH$58)</f>
        <v>0</v>
      </c>
      <c r="AI7" s="79">
        <f>SUM($AI$8:$AI$58)</f>
        <v>0</v>
      </c>
      <c r="AJ7" s="79">
        <f>SUM($AJ$8:$AJ$58)</f>
        <v>0</v>
      </c>
      <c r="AK7" s="79">
        <f>SUM($AK$8:$AK$58)</f>
        <v>0</v>
      </c>
      <c r="AL7" s="79">
        <f>SUM($AL$8:$AL$58)</f>
        <v>0</v>
      </c>
      <c r="AM7" s="79">
        <f>SUM($AM$8:$AM$58)</f>
        <v>0</v>
      </c>
      <c r="AN7" s="79">
        <f>SUM($AN$8:$AN$58)</f>
        <v>705</v>
      </c>
      <c r="AO7" s="79">
        <f>SUM($AO$8:$AO$58)</f>
        <v>0</v>
      </c>
      <c r="AP7" s="79">
        <f>SUM($AP$8:$AP$58)</f>
        <v>0</v>
      </c>
      <c r="AQ7" s="79">
        <f>SUM($AQ$8:$AQ$58)</f>
        <v>0</v>
      </c>
      <c r="AR7" s="79">
        <f>SUM($AR$8:$AR$58)</f>
        <v>0</v>
      </c>
      <c r="AS7" s="79">
        <f>SUM($AS$8:$AS$58)</f>
        <v>0</v>
      </c>
      <c r="AT7" s="79">
        <f>SUM($AT$8:$AT$58)</f>
        <v>18</v>
      </c>
      <c r="AU7" s="79">
        <f>SUM($AU$8:$AU$58)</f>
        <v>0</v>
      </c>
      <c r="AV7" s="79">
        <f>SUM($AV$8:$AV$58)</f>
        <v>18</v>
      </c>
      <c r="AW7" s="79">
        <f>SUM($AW$8:$AW$58)</f>
        <v>0</v>
      </c>
      <c r="AX7" s="79">
        <f>SUM($AX$8:$AX$58)</f>
        <v>0</v>
      </c>
      <c r="AY7" s="79">
        <f>SUM($AY$8:$AY$58)</f>
        <v>687</v>
      </c>
      <c r="AZ7" s="79">
        <f>SUM($AZ$8:$AZ$58)</f>
        <v>687</v>
      </c>
      <c r="BA7" s="79">
        <f>SUM($BA$8:$BA$58)</f>
        <v>0</v>
      </c>
      <c r="BB7" s="79">
        <f>SUM($BB$8:$BB$58)</f>
        <v>0</v>
      </c>
      <c r="BC7" s="79">
        <f>SUM($BC$8:$BC$58)</f>
        <v>0</v>
      </c>
      <c r="BD7" s="79">
        <f>SUM($BD$8:$BD$58)</f>
        <v>0</v>
      </c>
      <c r="BE7" s="79">
        <f>SUM($BE$8:$BE$58)</f>
        <v>0</v>
      </c>
      <c r="BF7" s="79">
        <f>SUM($BF$8:$BF$58)</f>
        <v>2160</v>
      </c>
      <c r="BG7" s="79">
        <f>SUM($BG$8:$BG$58)</f>
        <v>2865</v>
      </c>
      <c r="BH7" s="79">
        <f>SUM($BH$8:$BH$58)</f>
        <v>13882</v>
      </c>
      <c r="BI7" s="79">
        <f>SUM($BI$8:$BI$58)</f>
        <v>13882</v>
      </c>
      <c r="BJ7" s="79">
        <f>SUM($BJ$8:$BJ$58)</f>
        <v>2078</v>
      </c>
      <c r="BK7" s="79">
        <f>SUM($BK$8:$BK$58)</f>
        <v>0</v>
      </c>
      <c r="BL7" s="79">
        <f>SUM($BL$8:$BL$58)</f>
        <v>7607</v>
      </c>
      <c r="BM7" s="79">
        <f>SUM($BM$8:$BM$58)</f>
        <v>4197</v>
      </c>
      <c r="BN7" s="79">
        <f>SUM($BN$8:$BN$58)</f>
        <v>0</v>
      </c>
      <c r="BO7" s="79">
        <f>SUM($BO$8:$BO$58)</f>
        <v>0</v>
      </c>
      <c r="BP7" s="79">
        <f>SUM($BP$8:$BP$58)</f>
        <v>277603</v>
      </c>
      <c r="BQ7" s="79">
        <f>SUM($BQ$8:$BQ$58)</f>
        <v>1770</v>
      </c>
      <c r="BR7" s="79">
        <f>SUM($BR$8:$BR$58)</f>
        <v>1770</v>
      </c>
      <c r="BS7" s="79">
        <f>SUM($BS$8:$BS$58)</f>
        <v>0</v>
      </c>
      <c r="BT7" s="79">
        <f>SUM($BT$8:$BT$58)</f>
        <v>0</v>
      </c>
      <c r="BU7" s="79">
        <f>SUM($BU$8:$BU$58)</f>
        <v>0</v>
      </c>
      <c r="BV7" s="79">
        <f>SUM($BV$8:$BV$58)</f>
        <v>11445</v>
      </c>
      <c r="BW7" s="79">
        <f>SUM($BW$8:$BW$58)</f>
        <v>4277</v>
      </c>
      <c r="BX7" s="79">
        <f>SUM($BX$8:$BX$58)</f>
        <v>7119</v>
      </c>
      <c r="BY7" s="79">
        <f>SUM($BY$8:$BY$58)</f>
        <v>49</v>
      </c>
      <c r="BZ7" s="79">
        <f>SUM($BZ$8:$BZ$58)</f>
        <v>1954</v>
      </c>
      <c r="CA7" s="79">
        <f>SUM($CA$8:$CA$58)</f>
        <v>262260</v>
      </c>
      <c r="CB7" s="79">
        <f>SUM($CB$8:$CB$58)</f>
        <v>57396</v>
      </c>
      <c r="CC7" s="79">
        <f>SUM($CC$8:$CC$58)</f>
        <v>174510</v>
      </c>
      <c r="CD7" s="79">
        <f>SUM($CD$8:$CD$58)</f>
        <v>16380</v>
      </c>
      <c r="CE7" s="79">
        <f>SUM($CE$8:$CE$58)</f>
        <v>13974</v>
      </c>
      <c r="CF7" s="79">
        <f>SUM($CF$8:$CF$58)</f>
        <v>0</v>
      </c>
      <c r="CG7" s="79">
        <f>SUM($CG$8:$CG$58)</f>
        <v>174</v>
      </c>
      <c r="CH7" s="79">
        <f>SUM($CH$8:$CH$58)</f>
        <v>2591</v>
      </c>
      <c r="CI7" s="79">
        <f>SUM($CI$8:$CI$58)</f>
        <v>294076</v>
      </c>
    </row>
    <row r="8" spans="1:87" s="8" customFormat="1" ht="12" customHeight="1">
      <c r="A8" s="80" t="s">
        <v>206</v>
      </c>
      <c r="B8" s="83" t="s">
        <v>207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8984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48</v>
      </c>
      <c r="S8" s="84">
        <v>13</v>
      </c>
      <c r="T8" s="84">
        <v>35</v>
      </c>
      <c r="U8" s="84">
        <v>0</v>
      </c>
      <c r="V8" s="84">
        <v>0</v>
      </c>
      <c r="W8" s="84">
        <v>8936</v>
      </c>
      <c r="X8" s="84">
        <v>4208</v>
      </c>
      <c r="Y8" s="84">
        <v>4728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8984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628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18</v>
      </c>
      <c r="AU8" s="84">
        <v>0</v>
      </c>
      <c r="AV8" s="84">
        <v>18</v>
      </c>
      <c r="AW8" s="84">
        <v>0</v>
      </c>
      <c r="AX8" s="84">
        <v>0</v>
      </c>
      <c r="AY8" s="84">
        <v>610</v>
      </c>
      <c r="AZ8" s="84">
        <v>610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628</v>
      </c>
      <c r="BH8" s="84">
        <f t="shared" ref="BH8:BH58" si="0">SUM(D8,AF8)</f>
        <v>0</v>
      </c>
      <c r="BI8" s="84">
        <f t="shared" ref="BI8:BI58" si="1">SUM(E8,AG8)</f>
        <v>0</v>
      </c>
      <c r="BJ8" s="84">
        <f t="shared" ref="BJ8:BJ58" si="2">SUM(F8,AH8)</f>
        <v>0</v>
      </c>
      <c r="BK8" s="84">
        <f t="shared" ref="BK8:BK58" si="3">SUM(G8,AI8)</f>
        <v>0</v>
      </c>
      <c r="BL8" s="84">
        <f t="shared" ref="BL8:BL58" si="4">SUM(H8,AJ8)</f>
        <v>0</v>
      </c>
      <c r="BM8" s="84">
        <f t="shared" ref="BM8:BM58" si="5">SUM(I8,AK8)</f>
        <v>0</v>
      </c>
      <c r="BN8" s="84">
        <f t="shared" ref="BN8:BN58" si="6">SUM(J8,AL8)</f>
        <v>0</v>
      </c>
      <c r="BO8" s="94">
        <f t="shared" ref="BO8:BO42" si="7">SUM(K8,AM8)</f>
        <v>0</v>
      </c>
      <c r="BP8" s="84">
        <f t="shared" ref="BP8:BP58" si="8">SUM(L8,AN8)</f>
        <v>9612</v>
      </c>
      <c r="BQ8" s="84">
        <f t="shared" ref="BQ8:BQ58" si="9">SUM(M8,AO8)</f>
        <v>0</v>
      </c>
      <c r="BR8" s="84">
        <f t="shared" ref="BR8:BR58" si="10">SUM(N8,AP8)</f>
        <v>0</v>
      </c>
      <c r="BS8" s="84">
        <f t="shared" ref="BS8:BS58" si="11">SUM(O8,AQ8)</f>
        <v>0</v>
      </c>
      <c r="BT8" s="84">
        <f t="shared" ref="BT8:BT58" si="12">SUM(P8,AR8)</f>
        <v>0</v>
      </c>
      <c r="BU8" s="84">
        <f t="shared" ref="BU8:BU58" si="13">SUM(Q8,AS8)</f>
        <v>0</v>
      </c>
      <c r="BV8" s="84">
        <f t="shared" ref="BV8:BV58" si="14">SUM(R8,AT8)</f>
        <v>66</v>
      </c>
      <c r="BW8" s="84">
        <f t="shared" ref="BW8:BW58" si="15">SUM(S8,AU8)</f>
        <v>13</v>
      </c>
      <c r="BX8" s="84">
        <f t="shared" ref="BX8:BX58" si="16">SUM(T8,AV8)</f>
        <v>53</v>
      </c>
      <c r="BY8" s="84">
        <f t="shared" ref="BY8:BY58" si="17">SUM(U8,AW8)</f>
        <v>0</v>
      </c>
      <c r="BZ8" s="84">
        <f t="shared" ref="BZ8:BZ58" si="18">SUM(V8,AX8)</f>
        <v>0</v>
      </c>
      <c r="CA8" s="84">
        <f t="shared" ref="CA8:CA58" si="19">SUM(W8,AY8)</f>
        <v>9546</v>
      </c>
      <c r="CB8" s="84">
        <f t="shared" ref="CB8:CB58" si="20">SUM(X8,AZ8)</f>
        <v>4818</v>
      </c>
      <c r="CC8" s="84">
        <f t="shared" ref="CC8:CC58" si="21">SUM(Y8,BA8)</f>
        <v>4728</v>
      </c>
      <c r="CD8" s="84">
        <f t="shared" ref="CD8:CD58" si="22">SUM(Z8,BB8)</f>
        <v>0</v>
      </c>
      <c r="CE8" s="84">
        <f t="shared" ref="CE8:CE58" si="23">SUM(AA8,BC8)</f>
        <v>0</v>
      </c>
      <c r="CF8" s="94">
        <f t="shared" ref="CF8:CF42" si="24">SUM(AB8,BD8)</f>
        <v>0</v>
      </c>
      <c r="CG8" s="84">
        <f t="shared" ref="CG8:CG58" si="25">SUM(AC8,BE8)</f>
        <v>0</v>
      </c>
      <c r="CH8" s="84">
        <f t="shared" ref="CH8:CH58" si="26">SUM(AD8,BF8)</f>
        <v>0</v>
      </c>
      <c r="CI8" s="84">
        <f t="shared" ref="CI8:CI58" si="27">SUM(AE8,BG8)</f>
        <v>9612</v>
      </c>
    </row>
    <row r="9" spans="1:87" s="8" customFormat="1" ht="12" customHeight="1">
      <c r="A9" s="80" t="s">
        <v>206</v>
      </c>
      <c r="B9" s="83" t="s">
        <v>211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4988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4988</v>
      </c>
      <c r="X9" s="84">
        <v>950</v>
      </c>
      <c r="Y9" s="84">
        <v>3418</v>
      </c>
      <c r="Z9" s="84">
        <v>620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4988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4988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4988</v>
      </c>
      <c r="CB9" s="84">
        <f t="shared" si="20"/>
        <v>950</v>
      </c>
      <c r="CC9" s="84">
        <f t="shared" si="21"/>
        <v>3418</v>
      </c>
      <c r="CD9" s="84">
        <f t="shared" si="22"/>
        <v>620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4988</v>
      </c>
    </row>
    <row r="10" spans="1:87" s="8" customFormat="1" ht="12" customHeight="1">
      <c r="A10" s="80" t="s">
        <v>204</v>
      </c>
      <c r="B10" s="83" t="s">
        <v>215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11027</v>
      </c>
      <c r="M10" s="84">
        <v>1770</v>
      </c>
      <c r="N10" s="84">
        <v>1770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9257</v>
      </c>
      <c r="X10" s="84">
        <v>0</v>
      </c>
      <c r="Y10" s="84">
        <v>0</v>
      </c>
      <c r="Z10" s="84">
        <v>0</v>
      </c>
      <c r="AA10" s="84">
        <v>9257</v>
      </c>
      <c r="AB10" s="94">
        <f>組合分担金内訳!E10</f>
        <v>0</v>
      </c>
      <c r="AC10" s="84">
        <v>0</v>
      </c>
      <c r="AD10" s="84">
        <v>0</v>
      </c>
      <c r="AE10" s="84">
        <v>11027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11027</v>
      </c>
      <c r="BQ10" s="84">
        <f t="shared" si="9"/>
        <v>1770</v>
      </c>
      <c r="BR10" s="84">
        <f t="shared" si="10"/>
        <v>1770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9257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9257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11027</v>
      </c>
    </row>
    <row r="11" spans="1:87" s="8" customFormat="1" ht="12" customHeight="1">
      <c r="A11" s="80" t="s">
        <v>204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5978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5978</v>
      </c>
      <c r="X11" s="84">
        <v>2082</v>
      </c>
      <c r="Y11" s="84">
        <v>3518</v>
      </c>
      <c r="Z11" s="84">
        <v>0</v>
      </c>
      <c r="AA11" s="84">
        <v>378</v>
      </c>
      <c r="AB11" s="94">
        <f>組合分担金内訳!E11</f>
        <v>0</v>
      </c>
      <c r="AC11" s="84">
        <v>0</v>
      </c>
      <c r="AD11" s="84">
        <v>0</v>
      </c>
      <c r="AE11" s="84">
        <v>5978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5978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5978</v>
      </c>
      <c r="CB11" s="84">
        <f t="shared" si="20"/>
        <v>2082</v>
      </c>
      <c r="CC11" s="84">
        <f t="shared" si="21"/>
        <v>3518</v>
      </c>
      <c r="CD11" s="84">
        <f t="shared" si="22"/>
        <v>0</v>
      </c>
      <c r="CE11" s="84">
        <f t="shared" si="23"/>
        <v>378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5978</v>
      </c>
    </row>
    <row r="12" spans="1:87" s="8" customFormat="1" ht="12" customHeight="1">
      <c r="A12" s="80" t="s">
        <v>204</v>
      </c>
      <c r="B12" s="83" t="s">
        <v>223</v>
      </c>
      <c r="C12" s="80" t="s">
        <v>225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1567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762</v>
      </c>
      <c r="S12" s="84">
        <v>0</v>
      </c>
      <c r="T12" s="84">
        <v>762</v>
      </c>
      <c r="U12" s="84">
        <v>0</v>
      </c>
      <c r="V12" s="84">
        <v>0</v>
      </c>
      <c r="W12" s="84">
        <v>805</v>
      </c>
      <c r="X12" s="84">
        <v>88</v>
      </c>
      <c r="Y12" s="84">
        <v>475</v>
      </c>
      <c r="Z12" s="84">
        <v>242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1567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1567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762</v>
      </c>
      <c r="BW12" s="84">
        <f t="shared" si="15"/>
        <v>0</v>
      </c>
      <c r="BX12" s="84">
        <f t="shared" si="16"/>
        <v>762</v>
      </c>
      <c r="BY12" s="84">
        <f t="shared" si="17"/>
        <v>0</v>
      </c>
      <c r="BZ12" s="84">
        <f t="shared" si="18"/>
        <v>0</v>
      </c>
      <c r="CA12" s="84">
        <f t="shared" si="19"/>
        <v>805</v>
      </c>
      <c r="CB12" s="84">
        <f t="shared" si="20"/>
        <v>88</v>
      </c>
      <c r="CC12" s="84">
        <f t="shared" si="21"/>
        <v>475</v>
      </c>
      <c r="CD12" s="84">
        <f t="shared" si="22"/>
        <v>242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1567</v>
      </c>
    </row>
    <row r="13" spans="1:87" s="8" customFormat="1" ht="12" customHeight="1">
      <c r="A13" s="80" t="s">
        <v>206</v>
      </c>
      <c r="B13" s="83" t="s">
        <v>227</v>
      </c>
      <c r="C13" s="80" t="s">
        <v>228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258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84</v>
      </c>
      <c r="X13" s="84">
        <v>0</v>
      </c>
      <c r="Y13" s="84">
        <v>0</v>
      </c>
      <c r="Z13" s="84">
        <v>0</v>
      </c>
      <c r="AA13" s="84">
        <v>84</v>
      </c>
      <c r="AB13" s="94">
        <f>組合分担金内訳!E13</f>
        <v>0</v>
      </c>
      <c r="AC13" s="84">
        <v>174</v>
      </c>
      <c r="AD13" s="84">
        <v>0</v>
      </c>
      <c r="AE13" s="84">
        <v>258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258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84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84</v>
      </c>
      <c r="CF13" s="94">
        <f t="shared" si="24"/>
        <v>0</v>
      </c>
      <c r="CG13" s="84">
        <f t="shared" si="25"/>
        <v>174</v>
      </c>
      <c r="CH13" s="84">
        <f t="shared" si="26"/>
        <v>0</v>
      </c>
      <c r="CI13" s="84">
        <f t="shared" si="27"/>
        <v>258</v>
      </c>
    </row>
    <row r="14" spans="1:87" s="8" customFormat="1" ht="12" customHeight="1">
      <c r="A14" s="80" t="s">
        <v>204</v>
      </c>
      <c r="B14" s="83" t="s">
        <v>231</v>
      </c>
      <c r="C14" s="80" t="s">
        <v>232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188909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1954</v>
      </c>
      <c r="W14" s="84">
        <v>186955</v>
      </c>
      <c r="X14" s="84">
        <v>35000</v>
      </c>
      <c r="Y14" s="84">
        <v>143307</v>
      </c>
      <c r="Z14" s="84">
        <v>5000</v>
      </c>
      <c r="AA14" s="84">
        <v>3648</v>
      </c>
      <c r="AB14" s="94">
        <f>組合分担金内訳!E14</f>
        <v>0</v>
      </c>
      <c r="AC14" s="84">
        <v>0</v>
      </c>
      <c r="AD14" s="84">
        <v>0</v>
      </c>
      <c r="AE14" s="84">
        <v>188909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188909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1954</v>
      </c>
      <c r="CA14" s="84">
        <f t="shared" si="19"/>
        <v>186955</v>
      </c>
      <c r="CB14" s="84">
        <f t="shared" si="20"/>
        <v>35000</v>
      </c>
      <c r="CC14" s="84">
        <f t="shared" si="21"/>
        <v>143307</v>
      </c>
      <c r="CD14" s="84">
        <f t="shared" si="22"/>
        <v>5000</v>
      </c>
      <c r="CE14" s="84">
        <f t="shared" si="23"/>
        <v>3648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188909</v>
      </c>
    </row>
    <row r="15" spans="1:87" s="8" customFormat="1" ht="12" customHeight="1">
      <c r="A15" s="80" t="s">
        <v>204</v>
      </c>
      <c r="B15" s="83" t="s">
        <v>237</v>
      </c>
      <c r="C15" s="80" t="s">
        <v>238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446</v>
      </c>
      <c r="B16" s="83" t="s">
        <v>447</v>
      </c>
      <c r="C16" s="80" t="s">
        <v>448</v>
      </c>
      <c r="D16" s="84">
        <v>10450</v>
      </c>
      <c r="E16" s="84">
        <v>10450</v>
      </c>
      <c r="F16" s="84">
        <v>2078</v>
      </c>
      <c r="G16" s="84">
        <v>0</v>
      </c>
      <c r="H16" s="84">
        <v>4175</v>
      </c>
      <c r="I16" s="84">
        <v>4197</v>
      </c>
      <c r="J16" s="84">
        <v>0</v>
      </c>
      <c r="K16" s="94">
        <f>[1]組合分担金内訳!D16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[1]組合分担金内訳!E16</f>
        <v>0</v>
      </c>
      <c r="AC16" s="84">
        <v>0</v>
      </c>
      <c r="AD16" s="84">
        <v>0</v>
      </c>
      <c r="AE16" s="84">
        <v>10450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[1]組合分担金内訳!G16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[1]組合分担金内訳!H16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10450</v>
      </c>
      <c r="BI16" s="84">
        <f t="shared" si="1"/>
        <v>10450</v>
      </c>
      <c r="BJ16" s="84">
        <f t="shared" si="2"/>
        <v>2078</v>
      </c>
      <c r="BK16" s="84">
        <f t="shared" si="3"/>
        <v>0</v>
      </c>
      <c r="BL16" s="84">
        <f t="shared" si="4"/>
        <v>4175</v>
      </c>
      <c r="BM16" s="84">
        <f t="shared" si="5"/>
        <v>4197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10450</v>
      </c>
    </row>
    <row r="17" spans="1:87" s="8" customFormat="1" ht="12" customHeight="1">
      <c r="A17" s="80" t="s">
        <v>204</v>
      </c>
      <c r="B17" s="83" t="s">
        <v>243</v>
      </c>
      <c r="C17" s="80" t="s">
        <v>244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248</v>
      </c>
      <c r="C18" s="80" t="s">
        <v>249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206</v>
      </c>
      <c r="B19" s="83" t="s">
        <v>254</v>
      </c>
      <c r="C19" s="80" t="s">
        <v>255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206</v>
      </c>
      <c r="B20" s="83" t="s">
        <v>260</v>
      </c>
      <c r="C20" s="80" t="s">
        <v>259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206</v>
      </c>
      <c r="B21" s="83" t="s">
        <v>263</v>
      </c>
      <c r="C21" s="80" t="s">
        <v>264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412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412</v>
      </c>
      <c r="S21" s="84">
        <v>0</v>
      </c>
      <c r="T21" s="84">
        <v>412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412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412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412</v>
      </c>
      <c r="BW21" s="84">
        <f t="shared" si="15"/>
        <v>0</v>
      </c>
      <c r="BX21" s="84">
        <f t="shared" si="16"/>
        <v>412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412</v>
      </c>
    </row>
    <row r="22" spans="1:87" s="8" customFormat="1" ht="12" customHeight="1">
      <c r="A22" s="80" t="s">
        <v>204</v>
      </c>
      <c r="B22" s="83" t="s">
        <v>270</v>
      </c>
      <c r="C22" s="80" t="s">
        <v>271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206</v>
      </c>
      <c r="B23" s="83" t="s">
        <v>274</v>
      </c>
      <c r="C23" s="80" t="s">
        <v>275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23350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6131</v>
      </c>
      <c r="S23" s="84">
        <v>190</v>
      </c>
      <c r="T23" s="84">
        <v>5892</v>
      </c>
      <c r="U23" s="84">
        <v>49</v>
      </c>
      <c r="V23" s="84">
        <v>0</v>
      </c>
      <c r="W23" s="84">
        <v>17219</v>
      </c>
      <c r="X23" s="84">
        <v>5138</v>
      </c>
      <c r="Y23" s="84">
        <v>4460</v>
      </c>
      <c r="Z23" s="84">
        <v>7621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23350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77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77</v>
      </c>
      <c r="AZ23" s="84">
        <v>77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2160</v>
      </c>
      <c r="BG23" s="84">
        <v>2237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23427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6131</v>
      </c>
      <c r="BW23" s="84">
        <f t="shared" si="15"/>
        <v>190</v>
      </c>
      <c r="BX23" s="84">
        <f t="shared" si="16"/>
        <v>5892</v>
      </c>
      <c r="BY23" s="84">
        <f t="shared" si="17"/>
        <v>49</v>
      </c>
      <c r="BZ23" s="84">
        <f t="shared" si="18"/>
        <v>0</v>
      </c>
      <c r="CA23" s="84">
        <f t="shared" si="19"/>
        <v>17296</v>
      </c>
      <c r="CB23" s="84">
        <f t="shared" si="20"/>
        <v>5215</v>
      </c>
      <c r="CC23" s="84">
        <f t="shared" si="21"/>
        <v>4460</v>
      </c>
      <c r="CD23" s="84">
        <f t="shared" si="22"/>
        <v>7621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2160</v>
      </c>
      <c r="CI23" s="84">
        <f t="shared" si="27"/>
        <v>25587</v>
      </c>
    </row>
    <row r="24" spans="1:87" s="8" customFormat="1" ht="12" customHeight="1">
      <c r="A24" s="80" t="s">
        <v>206</v>
      </c>
      <c r="B24" s="83" t="s">
        <v>276</v>
      </c>
      <c r="C24" s="80" t="s">
        <v>278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282</v>
      </c>
      <c r="C25" s="80" t="s">
        <v>283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206</v>
      </c>
      <c r="B26" s="83" t="s">
        <v>284</v>
      </c>
      <c r="C26" s="80" t="s">
        <v>285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2032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2032</v>
      </c>
      <c r="S26" s="84">
        <v>2032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2032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2032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2032</v>
      </c>
      <c r="BW26" s="84">
        <f t="shared" si="15"/>
        <v>2032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2032</v>
      </c>
    </row>
    <row r="27" spans="1:87" s="8" customFormat="1" ht="12" customHeight="1">
      <c r="A27" s="80" t="s">
        <v>204</v>
      </c>
      <c r="B27" s="83" t="s">
        <v>288</v>
      </c>
      <c r="C27" s="80" t="s">
        <v>289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206</v>
      </c>
      <c r="B28" s="83" t="s">
        <v>293</v>
      </c>
      <c r="C28" s="80" t="s">
        <v>295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298</v>
      </c>
      <c r="C29" s="80" t="s">
        <v>301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201</v>
      </c>
      <c r="B30" s="83" t="s">
        <v>303</v>
      </c>
      <c r="C30" s="80" t="s">
        <v>305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206</v>
      </c>
      <c r="B31" s="83" t="s">
        <v>307</v>
      </c>
      <c r="C31" s="80" t="s">
        <v>308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206</v>
      </c>
      <c r="B32" s="83" t="s">
        <v>314</v>
      </c>
      <c r="C32" s="80" t="s">
        <v>315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4000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4000</v>
      </c>
      <c r="X32" s="84">
        <v>1376</v>
      </c>
      <c r="Y32" s="84">
        <v>2100</v>
      </c>
      <c r="Z32" s="84">
        <v>0</v>
      </c>
      <c r="AA32" s="84">
        <v>524</v>
      </c>
      <c r="AB32" s="94">
        <f>組合分担金内訳!E32</f>
        <v>0</v>
      </c>
      <c r="AC32" s="84">
        <v>0</v>
      </c>
      <c r="AD32" s="84">
        <v>0</v>
      </c>
      <c r="AE32" s="84">
        <v>4000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4000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4000</v>
      </c>
      <c r="CB32" s="84">
        <f t="shared" si="20"/>
        <v>1376</v>
      </c>
      <c r="CC32" s="84">
        <f t="shared" si="21"/>
        <v>2100</v>
      </c>
      <c r="CD32" s="84">
        <f t="shared" si="22"/>
        <v>0</v>
      </c>
      <c r="CE32" s="84">
        <f t="shared" si="23"/>
        <v>524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4000</v>
      </c>
    </row>
    <row r="33" spans="1:87" s="8" customFormat="1" ht="12" customHeight="1">
      <c r="A33" s="80" t="s">
        <v>204</v>
      </c>
      <c r="B33" s="83" t="s">
        <v>321</v>
      </c>
      <c r="C33" s="80" t="s">
        <v>322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12628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12628</v>
      </c>
      <c r="X33" s="84">
        <v>3565</v>
      </c>
      <c r="Y33" s="84">
        <v>8980</v>
      </c>
      <c r="Z33" s="84">
        <v>0</v>
      </c>
      <c r="AA33" s="84">
        <v>83</v>
      </c>
      <c r="AB33" s="94">
        <f>組合分担金内訳!E33</f>
        <v>0</v>
      </c>
      <c r="AC33" s="84">
        <v>0</v>
      </c>
      <c r="AD33" s="84">
        <v>0</v>
      </c>
      <c r="AE33" s="84">
        <v>12628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12628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12628</v>
      </c>
      <c r="CB33" s="84">
        <f t="shared" si="20"/>
        <v>3565</v>
      </c>
      <c r="CC33" s="84">
        <f t="shared" si="21"/>
        <v>8980</v>
      </c>
      <c r="CD33" s="84">
        <f t="shared" si="22"/>
        <v>0</v>
      </c>
      <c r="CE33" s="84">
        <f t="shared" si="23"/>
        <v>83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12628</v>
      </c>
    </row>
    <row r="34" spans="1:87" s="8" customFormat="1" ht="12" customHeight="1">
      <c r="A34" s="80" t="s">
        <v>201</v>
      </c>
      <c r="B34" s="83" t="s">
        <v>327</v>
      </c>
      <c r="C34" s="80" t="s">
        <v>326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1657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1657</v>
      </c>
      <c r="S34" s="84">
        <v>1657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1657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1657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1657</v>
      </c>
      <c r="BW34" s="84">
        <f t="shared" si="15"/>
        <v>1657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1657</v>
      </c>
    </row>
    <row r="35" spans="1:87" s="8" customFormat="1" ht="12" customHeight="1">
      <c r="A35" s="80" t="s">
        <v>206</v>
      </c>
      <c r="B35" s="83" t="s">
        <v>333</v>
      </c>
      <c r="C35" s="80" t="s">
        <v>331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209</v>
      </c>
      <c r="B36" s="83" t="s">
        <v>337</v>
      </c>
      <c r="C36" s="80" t="s">
        <v>338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385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385</v>
      </c>
      <c r="S36" s="84">
        <v>385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385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385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385</v>
      </c>
      <c r="BW36" s="84">
        <f t="shared" si="15"/>
        <v>385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385</v>
      </c>
    </row>
    <row r="37" spans="1:87" s="8" customFormat="1" ht="12" customHeight="1">
      <c r="A37" s="80" t="s">
        <v>201</v>
      </c>
      <c r="B37" s="83" t="s">
        <v>344</v>
      </c>
      <c r="C37" s="80" t="s">
        <v>342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3507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3507</v>
      </c>
      <c r="X37" s="84">
        <v>3507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3507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3507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3507</v>
      </c>
      <c r="CB37" s="84">
        <f t="shared" si="20"/>
        <v>3507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3507</v>
      </c>
    </row>
    <row r="38" spans="1:87" s="8" customFormat="1" ht="12" customHeight="1">
      <c r="A38" s="80" t="s">
        <v>204</v>
      </c>
      <c r="B38" s="83" t="s">
        <v>349</v>
      </c>
      <c r="C38" s="80" t="s">
        <v>348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431</v>
      </c>
      <c r="AE38" s="84">
        <v>431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431</v>
      </c>
      <c r="CI38" s="84">
        <f t="shared" si="27"/>
        <v>431</v>
      </c>
    </row>
    <row r="39" spans="1:87" s="8" customFormat="1" ht="12" customHeight="1">
      <c r="A39" s="80" t="s">
        <v>201</v>
      </c>
      <c r="B39" s="83" t="s">
        <v>351</v>
      </c>
      <c r="C39" s="80" t="s">
        <v>355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204</v>
      </c>
      <c r="B40" s="83" t="s">
        <v>359</v>
      </c>
      <c r="C40" s="80" t="s">
        <v>361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204</v>
      </c>
      <c r="B41" s="83" t="s">
        <v>365</v>
      </c>
      <c r="C41" s="80" t="s">
        <v>364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795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795</v>
      </c>
      <c r="X41" s="84">
        <v>795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795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795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795</v>
      </c>
      <c r="CB41" s="84">
        <f t="shared" si="20"/>
        <v>795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795</v>
      </c>
    </row>
    <row r="42" spans="1:87" s="8" customFormat="1" ht="12" customHeight="1">
      <c r="A42" s="80" t="s">
        <v>206</v>
      </c>
      <c r="B42" s="83" t="s">
        <v>373</v>
      </c>
      <c r="C42" s="80" t="s">
        <v>369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206</v>
      </c>
      <c r="B43" s="83" t="s">
        <v>378</v>
      </c>
      <c r="C43" s="80" t="s">
        <v>377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201</v>
      </c>
      <c r="B44" s="83" t="s">
        <v>379</v>
      </c>
      <c r="C44" s="80" t="s">
        <v>381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206</v>
      </c>
      <c r="B45" s="83" t="s">
        <v>386</v>
      </c>
      <c r="C45" s="80" t="s">
        <v>387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204</v>
      </c>
      <c r="B46" s="83" t="s">
        <v>390</v>
      </c>
      <c r="C46" s="80" t="s">
        <v>389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204</v>
      </c>
      <c r="B47" s="83" t="s">
        <v>393</v>
      </c>
      <c r="C47" s="80" t="s">
        <v>394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204</v>
      </c>
      <c r="B48" s="83" t="s">
        <v>400</v>
      </c>
      <c r="C48" s="80" t="s">
        <v>399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206</v>
      </c>
      <c r="B49" s="83" t="s">
        <v>401</v>
      </c>
      <c r="C49" s="80" t="s">
        <v>403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204</v>
      </c>
      <c r="B50" s="83" t="s">
        <v>405</v>
      </c>
      <c r="C50" s="80" t="s">
        <v>406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204</v>
      </c>
      <c r="B51" s="83" t="s">
        <v>409</v>
      </c>
      <c r="C51" s="80" t="s">
        <v>410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204</v>
      </c>
      <c r="B52" s="83" t="s">
        <v>413</v>
      </c>
      <c r="C52" s="80" t="s">
        <v>414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206</v>
      </c>
      <c r="B53" s="83" t="s">
        <v>421</v>
      </c>
      <c r="C53" s="80" t="s">
        <v>420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6421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6421</v>
      </c>
      <c r="X53" s="84">
        <v>0</v>
      </c>
      <c r="Y53" s="84">
        <v>3524</v>
      </c>
      <c r="Z53" s="84">
        <v>2897</v>
      </c>
      <c r="AA53" s="84">
        <v>0</v>
      </c>
      <c r="AB53" s="94">
        <v>0</v>
      </c>
      <c r="AC53" s="84">
        <v>0</v>
      </c>
      <c r="AD53" s="84">
        <v>0</v>
      </c>
      <c r="AE53" s="84">
        <v>6421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6421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6421</v>
      </c>
      <c r="CB53" s="84">
        <f t="shared" si="20"/>
        <v>0</v>
      </c>
      <c r="CC53" s="84">
        <f t="shared" si="21"/>
        <v>3524</v>
      </c>
      <c r="CD53" s="84">
        <f t="shared" si="22"/>
        <v>2897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6421</v>
      </c>
    </row>
    <row r="54" spans="1:87" s="8" customFormat="1" ht="12" customHeight="1">
      <c r="A54" s="80" t="s">
        <v>204</v>
      </c>
      <c r="B54" s="83" t="s">
        <v>425</v>
      </c>
      <c r="C54" s="80" t="s">
        <v>426</v>
      </c>
      <c r="D54" s="84">
        <v>3432</v>
      </c>
      <c r="E54" s="84">
        <v>3432</v>
      </c>
      <c r="F54" s="84">
        <v>0</v>
      </c>
      <c r="G54" s="84">
        <v>0</v>
      </c>
      <c r="H54" s="84">
        <v>3432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3432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3432</v>
      </c>
      <c r="BI54" s="84">
        <f t="shared" si="1"/>
        <v>3432</v>
      </c>
      <c r="BJ54" s="84">
        <f t="shared" si="2"/>
        <v>0</v>
      </c>
      <c r="BK54" s="84">
        <f t="shared" si="3"/>
        <v>0</v>
      </c>
      <c r="BL54" s="84">
        <f t="shared" si="4"/>
        <v>3432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3432</v>
      </c>
    </row>
    <row r="55" spans="1:87" s="8" customFormat="1" ht="12" customHeight="1">
      <c r="A55" s="80" t="s">
        <v>206</v>
      </c>
      <c r="B55" s="83" t="s">
        <v>429</v>
      </c>
      <c r="C55" s="80" t="s">
        <v>428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206</v>
      </c>
      <c r="B56" s="83" t="s">
        <v>433</v>
      </c>
      <c r="C56" s="80" t="s">
        <v>432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204</v>
      </c>
      <c r="B57" s="83" t="s">
        <v>435</v>
      </c>
      <c r="C57" s="80" t="s">
        <v>436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204</v>
      </c>
      <c r="B58" s="83" t="s">
        <v>439</v>
      </c>
      <c r="C58" s="80" t="s">
        <v>440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9:CI995">
    <cfRule type="expression" dxfId="587" priority="55" stopIfTrue="1">
      <formula>$A59&lt;&gt;""</formula>
    </cfRule>
  </conditionalFormatting>
  <conditionalFormatting sqref="A58:CI58">
    <cfRule type="expression" dxfId="586" priority="2" stopIfTrue="1">
      <formula>$A58&lt;&gt;""</formula>
    </cfRule>
  </conditionalFormatting>
  <conditionalFormatting sqref="A8:CI8">
    <cfRule type="expression" dxfId="585" priority="53" stopIfTrue="1">
      <formula>$A8&lt;&gt;""</formula>
    </cfRule>
  </conditionalFormatting>
  <conditionalFormatting sqref="A9:CI9">
    <cfRule type="expression" dxfId="584" priority="52" stopIfTrue="1">
      <formula>$A9&lt;&gt;""</formula>
    </cfRule>
  </conditionalFormatting>
  <conditionalFormatting sqref="A10:CI10">
    <cfRule type="expression" dxfId="583" priority="51" stopIfTrue="1">
      <formula>$A10&lt;&gt;""</formula>
    </cfRule>
  </conditionalFormatting>
  <conditionalFormatting sqref="A11:CI11">
    <cfRule type="expression" dxfId="582" priority="50" stopIfTrue="1">
      <formula>$A11&lt;&gt;""</formula>
    </cfRule>
  </conditionalFormatting>
  <conditionalFormatting sqref="A12:CI12">
    <cfRule type="expression" dxfId="581" priority="49" stopIfTrue="1">
      <formula>$A12&lt;&gt;""</formula>
    </cfRule>
  </conditionalFormatting>
  <conditionalFormatting sqref="A13:CI13">
    <cfRule type="expression" dxfId="580" priority="48" stopIfTrue="1">
      <formula>$A13&lt;&gt;""</formula>
    </cfRule>
  </conditionalFormatting>
  <conditionalFormatting sqref="A14:CI14">
    <cfRule type="expression" dxfId="579" priority="47" stopIfTrue="1">
      <formula>$A14&lt;&gt;""</formula>
    </cfRule>
  </conditionalFormatting>
  <conditionalFormatting sqref="A15:CI15">
    <cfRule type="expression" dxfId="578" priority="46" stopIfTrue="1">
      <formula>$A15&lt;&gt;""</formula>
    </cfRule>
  </conditionalFormatting>
  <conditionalFormatting sqref="A16:CI16">
    <cfRule type="expression" dxfId="577" priority="45" stopIfTrue="1">
      <formula>$A16&lt;&gt;""</formula>
    </cfRule>
  </conditionalFormatting>
  <conditionalFormatting sqref="A17:CI17">
    <cfRule type="expression" dxfId="576" priority="44" stopIfTrue="1">
      <formula>$A17&lt;&gt;""</formula>
    </cfRule>
  </conditionalFormatting>
  <conditionalFormatting sqref="A18:CI18">
    <cfRule type="expression" dxfId="575" priority="43" stopIfTrue="1">
      <formula>$A18&lt;&gt;""</formula>
    </cfRule>
  </conditionalFormatting>
  <conditionalFormatting sqref="A19:CI19">
    <cfRule type="expression" dxfId="574" priority="42" stopIfTrue="1">
      <formula>$A19&lt;&gt;""</formula>
    </cfRule>
  </conditionalFormatting>
  <conditionalFormatting sqref="A20:CI20">
    <cfRule type="expression" dxfId="573" priority="41" stopIfTrue="1">
      <formula>$A20&lt;&gt;""</formula>
    </cfRule>
  </conditionalFormatting>
  <conditionalFormatting sqref="A21:CI21">
    <cfRule type="expression" dxfId="572" priority="40" stopIfTrue="1">
      <formula>$A21&lt;&gt;""</formula>
    </cfRule>
  </conditionalFormatting>
  <conditionalFormatting sqref="A22:CI22">
    <cfRule type="expression" dxfId="571" priority="39" stopIfTrue="1">
      <formula>$A22&lt;&gt;""</formula>
    </cfRule>
  </conditionalFormatting>
  <conditionalFormatting sqref="A23:CI23">
    <cfRule type="expression" dxfId="570" priority="38" stopIfTrue="1">
      <formula>$A23&lt;&gt;""</formula>
    </cfRule>
  </conditionalFormatting>
  <conditionalFormatting sqref="A24:CI24">
    <cfRule type="expression" dxfId="569" priority="37" stopIfTrue="1">
      <formula>$A24&lt;&gt;""</formula>
    </cfRule>
  </conditionalFormatting>
  <conditionalFormatting sqref="A25:CI25">
    <cfRule type="expression" dxfId="568" priority="36" stopIfTrue="1">
      <formula>$A25&lt;&gt;""</formula>
    </cfRule>
  </conditionalFormatting>
  <conditionalFormatting sqref="A26:CI26">
    <cfRule type="expression" dxfId="567" priority="35" stopIfTrue="1">
      <formula>$A26&lt;&gt;""</formula>
    </cfRule>
  </conditionalFormatting>
  <conditionalFormatting sqref="A27:CI27">
    <cfRule type="expression" dxfId="566" priority="34" stopIfTrue="1">
      <formula>$A27&lt;&gt;""</formula>
    </cfRule>
  </conditionalFormatting>
  <conditionalFormatting sqref="A28:CI28">
    <cfRule type="expression" dxfId="565" priority="33" stopIfTrue="1">
      <formula>$A28&lt;&gt;""</formula>
    </cfRule>
  </conditionalFormatting>
  <conditionalFormatting sqref="A29:CI29">
    <cfRule type="expression" dxfId="564" priority="32" stopIfTrue="1">
      <formula>$A29&lt;&gt;""</formula>
    </cfRule>
  </conditionalFormatting>
  <conditionalFormatting sqref="A30:CI30">
    <cfRule type="expression" dxfId="563" priority="31" stopIfTrue="1">
      <formula>$A30&lt;&gt;""</formula>
    </cfRule>
  </conditionalFormatting>
  <conditionalFormatting sqref="A31:CI31">
    <cfRule type="expression" dxfId="562" priority="30" stopIfTrue="1">
      <formula>$A31&lt;&gt;""</formula>
    </cfRule>
  </conditionalFormatting>
  <conditionalFormatting sqref="A32:CI32">
    <cfRule type="expression" dxfId="561" priority="29" stopIfTrue="1">
      <formula>$A32&lt;&gt;""</formula>
    </cfRule>
  </conditionalFormatting>
  <conditionalFormatting sqref="A33:CI33">
    <cfRule type="expression" dxfId="560" priority="28" stopIfTrue="1">
      <formula>$A33&lt;&gt;""</formula>
    </cfRule>
  </conditionalFormatting>
  <conditionalFormatting sqref="A34:CI34">
    <cfRule type="expression" dxfId="559" priority="27" stopIfTrue="1">
      <formula>$A34&lt;&gt;""</formula>
    </cfRule>
  </conditionalFormatting>
  <conditionalFormatting sqref="A35:CI35">
    <cfRule type="expression" dxfId="558" priority="26" stopIfTrue="1">
      <formula>$A35&lt;&gt;""</formula>
    </cfRule>
  </conditionalFormatting>
  <conditionalFormatting sqref="A36:CI36">
    <cfRule type="expression" dxfId="557" priority="25" stopIfTrue="1">
      <formula>$A36&lt;&gt;""</formula>
    </cfRule>
  </conditionalFormatting>
  <conditionalFormatting sqref="A37:CI37">
    <cfRule type="expression" dxfId="556" priority="24" stopIfTrue="1">
      <formula>$A37&lt;&gt;""</formula>
    </cfRule>
  </conditionalFormatting>
  <conditionalFormatting sqref="A38:CI38">
    <cfRule type="expression" dxfId="555" priority="23" stopIfTrue="1">
      <formula>$A38&lt;&gt;""</formula>
    </cfRule>
  </conditionalFormatting>
  <conditionalFormatting sqref="A39:CI39">
    <cfRule type="expression" dxfId="554" priority="22" stopIfTrue="1">
      <formula>$A39&lt;&gt;""</formula>
    </cfRule>
  </conditionalFormatting>
  <conditionalFormatting sqref="A40:CI40">
    <cfRule type="expression" dxfId="553" priority="21" stopIfTrue="1">
      <formula>$A40&lt;&gt;""</formula>
    </cfRule>
  </conditionalFormatting>
  <conditionalFormatting sqref="A41:CI41">
    <cfRule type="expression" dxfId="552" priority="20" stopIfTrue="1">
      <formula>$A41&lt;&gt;""</formula>
    </cfRule>
  </conditionalFormatting>
  <conditionalFormatting sqref="A42:CI42">
    <cfRule type="expression" dxfId="551" priority="19" stopIfTrue="1">
      <formula>$A42&lt;&gt;""</formula>
    </cfRule>
  </conditionalFormatting>
  <conditionalFormatting sqref="A7:CI7">
    <cfRule type="expression" dxfId="550" priority="1" stopIfTrue="1">
      <formula>$A7&lt;&gt;""</formula>
    </cfRule>
  </conditionalFormatting>
  <conditionalFormatting sqref="A43:CI43">
    <cfRule type="expression" dxfId="549" priority="17" stopIfTrue="1">
      <formula>$A43&lt;&gt;""</formula>
    </cfRule>
  </conditionalFormatting>
  <conditionalFormatting sqref="A44:CI44">
    <cfRule type="expression" dxfId="548" priority="16" stopIfTrue="1">
      <formula>$A44&lt;&gt;""</formula>
    </cfRule>
  </conditionalFormatting>
  <conditionalFormatting sqref="A45:CI45">
    <cfRule type="expression" dxfId="547" priority="15" stopIfTrue="1">
      <formula>$A45&lt;&gt;""</formula>
    </cfRule>
  </conditionalFormatting>
  <conditionalFormatting sqref="A46:CI46">
    <cfRule type="expression" dxfId="546" priority="14" stopIfTrue="1">
      <formula>$A46&lt;&gt;""</formula>
    </cfRule>
  </conditionalFormatting>
  <conditionalFormatting sqref="A47:CI47">
    <cfRule type="expression" dxfId="545" priority="13" stopIfTrue="1">
      <formula>$A47&lt;&gt;""</formula>
    </cfRule>
  </conditionalFormatting>
  <conditionalFormatting sqref="A48:CI48">
    <cfRule type="expression" dxfId="544" priority="12" stopIfTrue="1">
      <formula>$A48&lt;&gt;""</formula>
    </cfRule>
  </conditionalFormatting>
  <conditionalFormatting sqref="A49:CI49">
    <cfRule type="expression" dxfId="543" priority="11" stopIfTrue="1">
      <formula>$A49&lt;&gt;""</formula>
    </cfRule>
  </conditionalFormatting>
  <conditionalFormatting sqref="A50:CI50">
    <cfRule type="expression" dxfId="542" priority="10" stopIfTrue="1">
      <formula>$A50&lt;&gt;""</formula>
    </cfRule>
  </conditionalFormatting>
  <conditionalFormatting sqref="A51:CI51">
    <cfRule type="expression" dxfId="541" priority="9" stopIfTrue="1">
      <formula>$A51&lt;&gt;""</formula>
    </cfRule>
  </conditionalFormatting>
  <conditionalFormatting sqref="A52:CI52">
    <cfRule type="expression" dxfId="540" priority="8" stopIfTrue="1">
      <formula>$A52&lt;&gt;""</formula>
    </cfRule>
  </conditionalFormatting>
  <conditionalFormatting sqref="A53:CI53">
    <cfRule type="expression" dxfId="539" priority="7" stopIfTrue="1">
      <formula>$A53&lt;&gt;""</formula>
    </cfRule>
  </conditionalFormatting>
  <conditionalFormatting sqref="A54:CI54">
    <cfRule type="expression" dxfId="538" priority="6" stopIfTrue="1">
      <formula>$A54&lt;&gt;""</formula>
    </cfRule>
  </conditionalFormatting>
  <conditionalFormatting sqref="A55:CI55">
    <cfRule type="expression" dxfId="537" priority="5" stopIfTrue="1">
      <formula>$A55&lt;&gt;""</formula>
    </cfRule>
  </conditionalFormatting>
  <conditionalFormatting sqref="A56:CI56">
    <cfRule type="expression" dxfId="536" priority="4" stopIfTrue="1">
      <formula>$A56&lt;&gt;""</formula>
    </cfRule>
  </conditionalFormatting>
  <conditionalFormatting sqref="A57:CI57">
    <cfRule type="expression" dxfId="535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57" man="1"/>
    <brk id="67" min="1" max="5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444</v>
      </c>
      <c r="B7" s="92" t="s">
        <v>443</v>
      </c>
      <c r="C7" s="78" t="s">
        <v>445</v>
      </c>
      <c r="D7" s="101">
        <f>SUM($D$8:$D$42)</f>
        <v>0</v>
      </c>
      <c r="E7" s="101">
        <f>SUM($E$8:$E$42)</f>
        <v>0</v>
      </c>
      <c r="F7" s="101">
        <f>SUM($F$8:$F$42)</f>
        <v>0</v>
      </c>
      <c r="G7" s="101">
        <f>SUM($G$8:$G$42)</f>
        <v>0</v>
      </c>
      <c r="H7" s="101">
        <f>SUM($H$8:$H$42)</f>
        <v>0</v>
      </c>
      <c r="I7" s="101">
        <f>SUM($I$8:$I$42)</f>
        <v>0</v>
      </c>
      <c r="J7" s="101">
        <f>COUNTIF($J$8:$J$42,"&lt;&gt;") - COUNTIF($J$8:$J$42,"&lt; &gt;")</f>
        <v>0</v>
      </c>
      <c r="K7" s="101">
        <f>COUNTIF($K$8:$K$42,"&lt;&gt;") - COUNTIF($K$8:$K$42,"&lt; &gt;")</f>
        <v>0</v>
      </c>
      <c r="L7" s="101">
        <f>SUM($L$8:$L$42)</f>
        <v>0</v>
      </c>
      <c r="M7" s="101">
        <f>SUM($M$8:$M$42)</f>
        <v>0</v>
      </c>
      <c r="N7" s="101">
        <f>SUM($N$8:$N$42)</f>
        <v>0</v>
      </c>
      <c r="O7" s="101">
        <f>SUM($O$8:$O$42)</f>
        <v>0</v>
      </c>
      <c r="P7" s="101">
        <f>SUM($P$8:$P$42)</f>
        <v>0</v>
      </c>
      <c r="Q7" s="101">
        <f>SUM($Q$8:$Q$42)</f>
        <v>0</v>
      </c>
      <c r="R7" s="101">
        <f>COUNTIF($R$8:$R$42,"&lt;&gt;") - COUNTIF($R$8:$R$42,"&lt; &gt;")</f>
        <v>0</v>
      </c>
      <c r="S7" s="101">
        <f>COUNTIF($S$8:$S$42,"&lt;&gt;") - COUNTIF($S$8:$S$42,"&lt; &gt;")</f>
        <v>0</v>
      </c>
      <c r="T7" s="101">
        <f>SUM($T$8:$T$42)</f>
        <v>0</v>
      </c>
      <c r="U7" s="101">
        <f>SUM($U$8:$U$42)</f>
        <v>0</v>
      </c>
      <c r="V7" s="101">
        <f>SUM($V$8:$V$42)</f>
        <v>0</v>
      </c>
      <c r="W7" s="101">
        <f>SUM($W$8:$W$42)</f>
        <v>0</v>
      </c>
      <c r="X7" s="101">
        <f>SUM($X$8:$X$42)</f>
        <v>0</v>
      </c>
      <c r="Y7" s="101">
        <f>SUM($Y$8:$Y$42)</f>
        <v>0</v>
      </c>
      <c r="Z7" s="101">
        <f>COUNTIF($Z$8:$Z$42,"&lt;&gt;") - COUNTIF($Z$8:$Z$42,"&lt; &gt;")</f>
        <v>0</v>
      </c>
      <c r="AA7" s="101">
        <f>COUNTIF($AA$8:$AA$42,"&lt;&gt;") - COUNTIF($AA$8:$AA$42,"&lt; &gt;")</f>
        <v>0</v>
      </c>
      <c r="AB7" s="101">
        <f>SUM($AB$8:$AB$42)</f>
        <v>0</v>
      </c>
      <c r="AC7" s="101">
        <f>SUM($AC$8:$AC$42)</f>
        <v>0</v>
      </c>
      <c r="AD7" s="101">
        <f>SUM($AD$8:$AD$42)</f>
        <v>0</v>
      </c>
      <c r="AE7" s="101">
        <f>SUM($AE$8:$AE$42)</f>
        <v>0</v>
      </c>
      <c r="AF7" s="101">
        <f>SUM($AF$8:$AF$42)</f>
        <v>0</v>
      </c>
      <c r="AG7" s="101">
        <f>SUM($AG$8:$AG$42)</f>
        <v>0</v>
      </c>
      <c r="AH7" s="101">
        <f>COUNTIF($AH$8:$AH$42,"&lt;&gt;") - COUNTIF($AH$8:$AH$42,"&lt; &gt;")</f>
        <v>0</v>
      </c>
      <c r="AI7" s="101">
        <f>COUNTIF($AI$8:$AI$42,"&lt;&gt;") - COUNTIF($AI$8:$AI$42,"&lt; &gt;")</f>
        <v>0</v>
      </c>
      <c r="AJ7" s="101">
        <f>SUM($AJ$8:$AJ$42)</f>
        <v>0</v>
      </c>
      <c r="AK7" s="101">
        <f>SUM($AK$8:$AK$42)</f>
        <v>0</v>
      </c>
      <c r="AL7" s="101">
        <f>SUM($AL$8:$AL$42)</f>
        <v>0</v>
      </c>
      <c r="AM7" s="101">
        <f>SUM($AM$8:$AM$42)</f>
        <v>0</v>
      </c>
      <c r="AN7" s="101">
        <f>SUM($AN$8:$AN$42)</f>
        <v>0</v>
      </c>
      <c r="AO7" s="101">
        <f>SUM($AO$8:$AO$42)</f>
        <v>0</v>
      </c>
      <c r="AP7" s="101">
        <f>COUNTIF($AP$8:$AP$42,"&lt;&gt;") - COUNTIF($AP$8:$AP$42,"&lt; &gt;")</f>
        <v>0</v>
      </c>
      <c r="AQ7" s="101">
        <f>COUNTIF($AQ$8:$AQ$42,"&lt;&gt;") - COUNTIF($AQ$8:$AQ$42,"&lt; &gt;")</f>
        <v>0</v>
      </c>
      <c r="AR7" s="101">
        <f>SUM($AR$8:$AR$42)</f>
        <v>0</v>
      </c>
      <c r="AS7" s="101">
        <f>SUM($AS$8:$AS$42)</f>
        <v>0</v>
      </c>
      <c r="AT7" s="101">
        <f>SUM($AT$8:$AT$42)</f>
        <v>0</v>
      </c>
      <c r="AU7" s="101">
        <f>SUM($AU$8:$AU$42)</f>
        <v>0</v>
      </c>
      <c r="AV7" s="101">
        <f>SUM($AV$8:$AV$42)</f>
        <v>0</v>
      </c>
      <c r="AW7" s="101">
        <f>SUM($AW$8:$AW$42)</f>
        <v>0</v>
      </c>
      <c r="AX7" s="101">
        <f>COUNTIF($AX$8:$AX$42,"&lt;&gt;") - COUNTIF($AX$8:$AX$42,"&lt; &gt;")</f>
        <v>0</v>
      </c>
      <c r="AY7" s="101">
        <f>COUNTIF($AY$8:$AY$42,"&lt;&gt;") - COUNTIF($AY$8:$AY$42,"&lt; &gt;")</f>
        <v>0</v>
      </c>
      <c r="AZ7" s="101">
        <f>SUM($AZ$8:$AZ$42)</f>
        <v>0</v>
      </c>
      <c r="BA7" s="101">
        <f>SUM($BA$8:$BA$42)</f>
        <v>0</v>
      </c>
      <c r="BB7" s="101">
        <f>SUM($BB$8:$BB$42)</f>
        <v>0</v>
      </c>
      <c r="BC7" s="101">
        <f>SUM($BC$8:$BC$42)</f>
        <v>0</v>
      </c>
      <c r="BD7" s="101">
        <f>SUM($BD$8:$BD$42)</f>
        <v>0</v>
      </c>
      <c r="BE7" s="101">
        <f>SUM($BE$8:$BE$42)</f>
        <v>0</v>
      </c>
    </row>
    <row r="8" spans="1:57" s="8" customFormat="1" ht="12" customHeight="1">
      <c r="A8" s="80" t="s">
        <v>206</v>
      </c>
      <c r="B8" s="83" t="s">
        <v>207</v>
      </c>
      <c r="C8" s="80" t="s">
        <v>208</v>
      </c>
      <c r="D8" s="81">
        <f t="shared" ref="D8:D42" si="0">SUM(L8,T8,AB8,AJ8,AR8,AZ8)</f>
        <v>0</v>
      </c>
      <c r="E8" s="81">
        <f t="shared" ref="E8:E42" si="1">SUM(M8,U8,AC8,AK8,AS8,BA8)</f>
        <v>0</v>
      </c>
      <c r="F8" s="81">
        <f t="shared" ref="F8:F42" si="2">SUM(D8:E8)</f>
        <v>0</v>
      </c>
      <c r="G8" s="81">
        <f t="shared" ref="G8:G42" si="3">SUM(O8,W8,AE8,AM8,AU8,BC8)</f>
        <v>0</v>
      </c>
      <c r="H8" s="81">
        <f t="shared" ref="H8:H42" si="4">SUM(P8,X8,AF8,AN8,AV8,BD8)</f>
        <v>0</v>
      </c>
      <c r="I8" s="81">
        <f t="shared" ref="I8:I42" si="5"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 t="shared" ref="N8:N42" si="6">SUM(L8,+M8)</f>
        <v>0</v>
      </c>
      <c r="O8" s="81">
        <v>0</v>
      </c>
      <c r="P8" s="81">
        <v>0</v>
      </c>
      <c r="Q8" s="81">
        <f t="shared" ref="Q8:Q42" si="7"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 t="shared" ref="AG8:AG42" si="8"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 t="shared" ref="AL8:AL42" si="9">SUM(AJ8,+AK8)</f>
        <v>0</v>
      </c>
      <c r="AM8" s="81">
        <v>0</v>
      </c>
      <c r="AN8" s="81">
        <v>0</v>
      </c>
      <c r="AO8" s="81">
        <f t="shared" ref="AO8:AO42" si="10"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 t="shared" ref="AT8:AT42" si="11">SUM(AR8,+AS8)</f>
        <v>0</v>
      </c>
      <c r="AU8" s="81">
        <v>0</v>
      </c>
      <c r="AV8" s="81">
        <v>0</v>
      </c>
      <c r="AW8" s="81">
        <f t="shared" ref="AW8:AW42" si="12"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 t="shared" ref="BB8:BB42" si="13">SUM(AZ8,BA8)</f>
        <v>0</v>
      </c>
      <c r="BC8" s="81">
        <v>0</v>
      </c>
      <c r="BD8" s="81">
        <v>0</v>
      </c>
      <c r="BE8" s="81">
        <f t="shared" ref="BE8:BE42" si="14">SUM(BC8,+BD8)</f>
        <v>0</v>
      </c>
    </row>
    <row r="9" spans="1:57" s="8" customFormat="1" ht="12" customHeight="1">
      <c r="A9" s="80" t="s">
        <v>206</v>
      </c>
      <c r="B9" s="83" t="s">
        <v>211</v>
      </c>
      <c r="C9" s="80" t="s">
        <v>212</v>
      </c>
      <c r="D9" s="81">
        <f t="shared" si="0"/>
        <v>0</v>
      </c>
      <c r="E9" s="81">
        <f t="shared" si="1"/>
        <v>0</v>
      </c>
      <c r="F9" s="81">
        <f t="shared" si="2"/>
        <v>0</v>
      </c>
      <c r="G9" s="81">
        <f t="shared" si="3"/>
        <v>0</v>
      </c>
      <c r="H9" s="81">
        <f t="shared" si="4"/>
        <v>0</v>
      </c>
      <c r="I9" s="81">
        <f t="shared" si="5"/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 t="shared" si="6"/>
        <v>0</v>
      </c>
      <c r="O9" s="81">
        <v>0</v>
      </c>
      <c r="P9" s="81">
        <v>0</v>
      </c>
      <c r="Q9" s="81">
        <f t="shared" si="7"/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 t="shared" si="8"/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 t="shared" si="9"/>
        <v>0</v>
      </c>
      <c r="AM9" s="81">
        <v>0</v>
      </c>
      <c r="AN9" s="81">
        <v>0</v>
      </c>
      <c r="AO9" s="81">
        <f t="shared" si="10"/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 t="shared" si="11"/>
        <v>0</v>
      </c>
      <c r="AU9" s="81">
        <v>0</v>
      </c>
      <c r="AV9" s="81">
        <v>0</v>
      </c>
      <c r="AW9" s="81">
        <f t="shared" si="12"/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 t="shared" si="13"/>
        <v>0</v>
      </c>
      <c r="BC9" s="81">
        <v>0</v>
      </c>
      <c r="BD9" s="81">
        <v>0</v>
      </c>
      <c r="BE9" s="81">
        <f t="shared" si="14"/>
        <v>0</v>
      </c>
    </row>
    <row r="10" spans="1:57" s="8" customFormat="1" ht="12" customHeight="1">
      <c r="A10" s="80" t="s">
        <v>206</v>
      </c>
      <c r="B10" s="83" t="s">
        <v>218</v>
      </c>
      <c r="C10" s="80" t="s">
        <v>216</v>
      </c>
      <c r="D10" s="81">
        <f t="shared" si="0"/>
        <v>0</v>
      </c>
      <c r="E10" s="81">
        <f t="shared" si="1"/>
        <v>0</v>
      </c>
      <c r="F10" s="81">
        <f t="shared" si="2"/>
        <v>0</v>
      </c>
      <c r="G10" s="81">
        <f t="shared" si="3"/>
        <v>0</v>
      </c>
      <c r="H10" s="81">
        <f t="shared" si="4"/>
        <v>0</v>
      </c>
      <c r="I10" s="81">
        <f t="shared" si="5"/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 t="shared" si="6"/>
        <v>0</v>
      </c>
      <c r="O10" s="81">
        <v>0</v>
      </c>
      <c r="P10" s="81">
        <v>0</v>
      </c>
      <c r="Q10" s="81">
        <f t="shared" si="7"/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 t="shared" si="8"/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 t="shared" si="9"/>
        <v>0</v>
      </c>
      <c r="AM10" s="81">
        <v>0</v>
      </c>
      <c r="AN10" s="81">
        <v>0</v>
      </c>
      <c r="AO10" s="81">
        <f t="shared" si="10"/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 t="shared" si="11"/>
        <v>0</v>
      </c>
      <c r="AU10" s="81">
        <v>0</v>
      </c>
      <c r="AV10" s="81">
        <v>0</v>
      </c>
      <c r="AW10" s="81">
        <f t="shared" si="12"/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 t="shared" si="13"/>
        <v>0</v>
      </c>
      <c r="BC10" s="81">
        <v>0</v>
      </c>
      <c r="BD10" s="81">
        <v>0</v>
      </c>
      <c r="BE10" s="81">
        <f t="shared" si="14"/>
        <v>0</v>
      </c>
    </row>
    <row r="11" spans="1:57" s="8" customFormat="1" ht="12" customHeight="1">
      <c r="A11" s="80" t="s">
        <v>206</v>
      </c>
      <c r="B11" s="83" t="s">
        <v>221</v>
      </c>
      <c r="C11" s="80" t="s">
        <v>222</v>
      </c>
      <c r="D11" s="81">
        <f t="shared" si="0"/>
        <v>0</v>
      </c>
      <c r="E11" s="81">
        <f t="shared" si="1"/>
        <v>0</v>
      </c>
      <c r="F11" s="81">
        <f t="shared" si="2"/>
        <v>0</v>
      </c>
      <c r="G11" s="81">
        <f t="shared" si="3"/>
        <v>0</v>
      </c>
      <c r="H11" s="81">
        <f t="shared" si="4"/>
        <v>0</v>
      </c>
      <c r="I11" s="81">
        <f t="shared" si="5"/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 t="shared" si="6"/>
        <v>0</v>
      </c>
      <c r="O11" s="81">
        <v>0</v>
      </c>
      <c r="P11" s="81">
        <v>0</v>
      </c>
      <c r="Q11" s="81">
        <f t="shared" si="7"/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 t="shared" si="8"/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 t="shared" si="9"/>
        <v>0</v>
      </c>
      <c r="AM11" s="81">
        <v>0</v>
      </c>
      <c r="AN11" s="81">
        <v>0</v>
      </c>
      <c r="AO11" s="81">
        <f t="shared" si="10"/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 t="shared" si="11"/>
        <v>0</v>
      </c>
      <c r="AU11" s="81">
        <v>0</v>
      </c>
      <c r="AV11" s="81">
        <v>0</v>
      </c>
      <c r="AW11" s="81">
        <f t="shared" si="12"/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 t="shared" si="13"/>
        <v>0</v>
      </c>
      <c r="BC11" s="81">
        <v>0</v>
      </c>
      <c r="BD11" s="81">
        <v>0</v>
      </c>
      <c r="BE11" s="81">
        <f t="shared" si="14"/>
        <v>0</v>
      </c>
    </row>
    <row r="12" spans="1:57" s="8" customFormat="1" ht="12" customHeight="1">
      <c r="A12" s="80" t="s">
        <v>206</v>
      </c>
      <c r="B12" s="83" t="s">
        <v>226</v>
      </c>
      <c r="C12" s="80" t="s">
        <v>224</v>
      </c>
      <c r="D12" s="81">
        <f t="shared" si="0"/>
        <v>0</v>
      </c>
      <c r="E12" s="81">
        <f t="shared" si="1"/>
        <v>0</v>
      </c>
      <c r="F12" s="81">
        <f t="shared" si="2"/>
        <v>0</v>
      </c>
      <c r="G12" s="81">
        <f t="shared" si="3"/>
        <v>0</v>
      </c>
      <c r="H12" s="81">
        <f t="shared" si="4"/>
        <v>0</v>
      </c>
      <c r="I12" s="81">
        <f t="shared" si="5"/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 t="shared" si="6"/>
        <v>0</v>
      </c>
      <c r="O12" s="81">
        <v>0</v>
      </c>
      <c r="P12" s="81">
        <v>0</v>
      </c>
      <c r="Q12" s="81">
        <f t="shared" si="7"/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 t="shared" si="8"/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 t="shared" si="9"/>
        <v>0</v>
      </c>
      <c r="AM12" s="81">
        <v>0</v>
      </c>
      <c r="AN12" s="81">
        <v>0</v>
      </c>
      <c r="AO12" s="81">
        <f t="shared" si="10"/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 t="shared" si="11"/>
        <v>0</v>
      </c>
      <c r="AU12" s="81">
        <v>0</v>
      </c>
      <c r="AV12" s="81">
        <v>0</v>
      </c>
      <c r="AW12" s="81">
        <f t="shared" si="12"/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 t="shared" si="13"/>
        <v>0</v>
      </c>
      <c r="BC12" s="81">
        <v>0</v>
      </c>
      <c r="BD12" s="81">
        <v>0</v>
      </c>
      <c r="BE12" s="81">
        <f t="shared" si="14"/>
        <v>0</v>
      </c>
    </row>
    <row r="13" spans="1:57" s="8" customFormat="1" ht="12" customHeight="1">
      <c r="A13" s="80" t="s">
        <v>206</v>
      </c>
      <c r="B13" s="83" t="s">
        <v>229</v>
      </c>
      <c r="C13" s="80" t="s">
        <v>230</v>
      </c>
      <c r="D13" s="81">
        <f t="shared" si="0"/>
        <v>0</v>
      </c>
      <c r="E13" s="81">
        <f t="shared" si="1"/>
        <v>0</v>
      </c>
      <c r="F13" s="81">
        <f t="shared" si="2"/>
        <v>0</v>
      </c>
      <c r="G13" s="81">
        <f t="shared" si="3"/>
        <v>0</v>
      </c>
      <c r="H13" s="81">
        <f t="shared" si="4"/>
        <v>0</v>
      </c>
      <c r="I13" s="81">
        <f t="shared" si="5"/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 t="shared" si="6"/>
        <v>0</v>
      </c>
      <c r="O13" s="81">
        <v>0</v>
      </c>
      <c r="P13" s="81">
        <v>0</v>
      </c>
      <c r="Q13" s="81">
        <f t="shared" si="7"/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 t="shared" si="8"/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 t="shared" si="9"/>
        <v>0</v>
      </c>
      <c r="AM13" s="81">
        <v>0</v>
      </c>
      <c r="AN13" s="81">
        <v>0</v>
      </c>
      <c r="AO13" s="81">
        <f t="shared" si="10"/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 t="shared" si="11"/>
        <v>0</v>
      </c>
      <c r="AU13" s="81">
        <v>0</v>
      </c>
      <c r="AV13" s="81">
        <v>0</v>
      </c>
      <c r="AW13" s="81">
        <f t="shared" si="12"/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 t="shared" si="13"/>
        <v>0</v>
      </c>
      <c r="BC13" s="81">
        <v>0</v>
      </c>
      <c r="BD13" s="81">
        <v>0</v>
      </c>
      <c r="BE13" s="81">
        <f t="shared" si="14"/>
        <v>0</v>
      </c>
    </row>
    <row r="14" spans="1:57" s="8" customFormat="1" ht="12" customHeight="1">
      <c r="A14" s="80" t="s">
        <v>206</v>
      </c>
      <c r="B14" s="83" t="s">
        <v>233</v>
      </c>
      <c r="C14" s="80" t="s">
        <v>234</v>
      </c>
      <c r="D14" s="81">
        <f t="shared" si="0"/>
        <v>0</v>
      </c>
      <c r="E14" s="81">
        <f t="shared" si="1"/>
        <v>0</v>
      </c>
      <c r="F14" s="81">
        <f t="shared" si="2"/>
        <v>0</v>
      </c>
      <c r="G14" s="81">
        <f t="shared" si="3"/>
        <v>0</v>
      </c>
      <c r="H14" s="81">
        <f t="shared" si="4"/>
        <v>0</v>
      </c>
      <c r="I14" s="81">
        <f t="shared" si="5"/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 t="shared" si="6"/>
        <v>0</v>
      </c>
      <c r="O14" s="81">
        <v>0</v>
      </c>
      <c r="P14" s="81">
        <v>0</v>
      </c>
      <c r="Q14" s="81">
        <f t="shared" si="7"/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 t="shared" si="8"/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 t="shared" si="9"/>
        <v>0</v>
      </c>
      <c r="AM14" s="81">
        <v>0</v>
      </c>
      <c r="AN14" s="81">
        <v>0</v>
      </c>
      <c r="AO14" s="81">
        <f t="shared" si="10"/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 t="shared" si="11"/>
        <v>0</v>
      </c>
      <c r="AU14" s="81">
        <v>0</v>
      </c>
      <c r="AV14" s="81">
        <v>0</v>
      </c>
      <c r="AW14" s="81">
        <f t="shared" si="12"/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 t="shared" si="13"/>
        <v>0</v>
      </c>
      <c r="BC14" s="81">
        <v>0</v>
      </c>
      <c r="BD14" s="81">
        <v>0</v>
      </c>
      <c r="BE14" s="81">
        <f t="shared" si="14"/>
        <v>0</v>
      </c>
    </row>
    <row r="15" spans="1:57" s="8" customFormat="1" ht="12" customHeight="1">
      <c r="A15" s="80" t="s">
        <v>206</v>
      </c>
      <c r="B15" s="83" t="s">
        <v>235</v>
      </c>
      <c r="C15" s="80" t="s">
        <v>236</v>
      </c>
      <c r="D15" s="81">
        <f t="shared" si="0"/>
        <v>0</v>
      </c>
      <c r="E15" s="81">
        <f t="shared" si="1"/>
        <v>0</v>
      </c>
      <c r="F15" s="81">
        <f t="shared" si="2"/>
        <v>0</v>
      </c>
      <c r="G15" s="81">
        <f t="shared" si="3"/>
        <v>0</v>
      </c>
      <c r="H15" s="81">
        <f t="shared" si="4"/>
        <v>0</v>
      </c>
      <c r="I15" s="81">
        <f t="shared" si="5"/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 t="shared" si="6"/>
        <v>0</v>
      </c>
      <c r="O15" s="81">
        <v>0</v>
      </c>
      <c r="P15" s="81">
        <v>0</v>
      </c>
      <c r="Q15" s="81">
        <f t="shared" si="7"/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 t="shared" si="8"/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 t="shared" si="9"/>
        <v>0</v>
      </c>
      <c r="AM15" s="81">
        <v>0</v>
      </c>
      <c r="AN15" s="81">
        <v>0</v>
      </c>
      <c r="AO15" s="81">
        <f t="shared" si="10"/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 t="shared" si="11"/>
        <v>0</v>
      </c>
      <c r="AU15" s="81">
        <v>0</v>
      </c>
      <c r="AV15" s="81">
        <v>0</v>
      </c>
      <c r="AW15" s="81">
        <f t="shared" si="12"/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 t="shared" si="13"/>
        <v>0</v>
      </c>
      <c r="BC15" s="81">
        <v>0</v>
      </c>
      <c r="BD15" s="81">
        <v>0</v>
      </c>
      <c r="BE15" s="81">
        <f t="shared" si="14"/>
        <v>0</v>
      </c>
    </row>
    <row r="16" spans="1:57" s="8" customFormat="1" ht="12" customHeight="1">
      <c r="A16" s="80" t="s">
        <v>206</v>
      </c>
      <c r="B16" s="83" t="s">
        <v>239</v>
      </c>
      <c r="C16" s="80" t="s">
        <v>240</v>
      </c>
      <c r="D16" s="81">
        <f t="shared" si="0"/>
        <v>0</v>
      </c>
      <c r="E16" s="81">
        <f t="shared" si="1"/>
        <v>0</v>
      </c>
      <c r="F16" s="81">
        <f t="shared" si="2"/>
        <v>0</v>
      </c>
      <c r="G16" s="81">
        <f t="shared" si="3"/>
        <v>0</v>
      </c>
      <c r="H16" s="81">
        <f t="shared" si="4"/>
        <v>0</v>
      </c>
      <c r="I16" s="81">
        <f t="shared" si="5"/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 t="shared" si="6"/>
        <v>0</v>
      </c>
      <c r="O16" s="81">
        <v>0</v>
      </c>
      <c r="P16" s="81">
        <v>0</v>
      </c>
      <c r="Q16" s="81">
        <f t="shared" si="7"/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 t="shared" si="8"/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 t="shared" si="9"/>
        <v>0</v>
      </c>
      <c r="AM16" s="81">
        <v>0</v>
      </c>
      <c r="AN16" s="81">
        <v>0</v>
      </c>
      <c r="AO16" s="81">
        <f t="shared" si="10"/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 t="shared" si="11"/>
        <v>0</v>
      </c>
      <c r="AU16" s="81">
        <v>0</v>
      </c>
      <c r="AV16" s="81">
        <v>0</v>
      </c>
      <c r="AW16" s="81">
        <f t="shared" si="12"/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 t="shared" si="13"/>
        <v>0</v>
      </c>
      <c r="BC16" s="81">
        <v>0</v>
      </c>
      <c r="BD16" s="81">
        <v>0</v>
      </c>
      <c r="BE16" s="81">
        <f t="shared" si="14"/>
        <v>0</v>
      </c>
    </row>
    <row r="17" spans="1:57" s="8" customFormat="1" ht="12" customHeight="1">
      <c r="A17" s="80" t="s">
        <v>206</v>
      </c>
      <c r="B17" s="83" t="s">
        <v>241</v>
      </c>
      <c r="C17" s="80" t="s">
        <v>245</v>
      </c>
      <c r="D17" s="81">
        <f t="shared" si="0"/>
        <v>0</v>
      </c>
      <c r="E17" s="81">
        <f t="shared" si="1"/>
        <v>0</v>
      </c>
      <c r="F17" s="81">
        <f t="shared" si="2"/>
        <v>0</v>
      </c>
      <c r="G17" s="81">
        <f t="shared" si="3"/>
        <v>0</v>
      </c>
      <c r="H17" s="81">
        <f t="shared" si="4"/>
        <v>0</v>
      </c>
      <c r="I17" s="81">
        <f t="shared" si="5"/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 t="shared" si="6"/>
        <v>0</v>
      </c>
      <c r="O17" s="81">
        <v>0</v>
      </c>
      <c r="P17" s="81">
        <v>0</v>
      </c>
      <c r="Q17" s="81">
        <f t="shared" si="7"/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 t="shared" si="8"/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 t="shared" si="9"/>
        <v>0</v>
      </c>
      <c r="AM17" s="81">
        <v>0</v>
      </c>
      <c r="AN17" s="81">
        <v>0</v>
      </c>
      <c r="AO17" s="81">
        <f t="shared" si="10"/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 t="shared" si="11"/>
        <v>0</v>
      </c>
      <c r="AU17" s="81">
        <v>0</v>
      </c>
      <c r="AV17" s="81">
        <v>0</v>
      </c>
      <c r="AW17" s="81">
        <f t="shared" si="12"/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 t="shared" si="13"/>
        <v>0</v>
      </c>
      <c r="BC17" s="81">
        <v>0</v>
      </c>
      <c r="BD17" s="81">
        <v>0</v>
      </c>
      <c r="BE17" s="81">
        <f t="shared" si="14"/>
        <v>0</v>
      </c>
    </row>
    <row r="18" spans="1:57" s="8" customFormat="1" ht="12" customHeight="1">
      <c r="A18" s="80" t="s">
        <v>206</v>
      </c>
      <c r="B18" s="83" t="s">
        <v>250</v>
      </c>
      <c r="C18" s="80" t="s">
        <v>247</v>
      </c>
      <c r="D18" s="81">
        <f t="shared" si="0"/>
        <v>0</v>
      </c>
      <c r="E18" s="81">
        <f t="shared" si="1"/>
        <v>0</v>
      </c>
      <c r="F18" s="81">
        <f t="shared" si="2"/>
        <v>0</v>
      </c>
      <c r="G18" s="81">
        <f t="shared" si="3"/>
        <v>0</v>
      </c>
      <c r="H18" s="81">
        <f t="shared" si="4"/>
        <v>0</v>
      </c>
      <c r="I18" s="81">
        <f t="shared" si="5"/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 t="shared" si="6"/>
        <v>0</v>
      </c>
      <c r="O18" s="81">
        <v>0</v>
      </c>
      <c r="P18" s="81">
        <v>0</v>
      </c>
      <c r="Q18" s="81">
        <f t="shared" si="7"/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 t="shared" si="8"/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 t="shared" si="9"/>
        <v>0</v>
      </c>
      <c r="AM18" s="81">
        <v>0</v>
      </c>
      <c r="AN18" s="81">
        <v>0</v>
      </c>
      <c r="AO18" s="81">
        <f t="shared" si="10"/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 t="shared" si="11"/>
        <v>0</v>
      </c>
      <c r="AU18" s="81">
        <v>0</v>
      </c>
      <c r="AV18" s="81">
        <v>0</v>
      </c>
      <c r="AW18" s="81">
        <f t="shared" si="12"/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 t="shared" si="13"/>
        <v>0</v>
      </c>
      <c r="BC18" s="81">
        <v>0</v>
      </c>
      <c r="BD18" s="81">
        <v>0</v>
      </c>
      <c r="BE18" s="81">
        <f t="shared" si="14"/>
        <v>0</v>
      </c>
    </row>
    <row r="19" spans="1:57" s="8" customFormat="1" ht="12" customHeight="1">
      <c r="A19" s="80" t="s">
        <v>206</v>
      </c>
      <c r="B19" s="83" t="s">
        <v>256</v>
      </c>
      <c r="C19" s="80" t="s">
        <v>257</v>
      </c>
      <c r="D19" s="81">
        <f t="shared" si="0"/>
        <v>0</v>
      </c>
      <c r="E19" s="81">
        <f t="shared" si="1"/>
        <v>0</v>
      </c>
      <c r="F19" s="81">
        <f t="shared" si="2"/>
        <v>0</v>
      </c>
      <c r="G19" s="81">
        <f t="shared" si="3"/>
        <v>0</v>
      </c>
      <c r="H19" s="81">
        <f t="shared" si="4"/>
        <v>0</v>
      </c>
      <c r="I19" s="81">
        <f t="shared" si="5"/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 t="shared" si="6"/>
        <v>0</v>
      </c>
      <c r="O19" s="81">
        <v>0</v>
      </c>
      <c r="P19" s="81">
        <v>0</v>
      </c>
      <c r="Q19" s="81">
        <f t="shared" si="7"/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 t="shared" si="8"/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 t="shared" si="9"/>
        <v>0</v>
      </c>
      <c r="AM19" s="81">
        <v>0</v>
      </c>
      <c r="AN19" s="81">
        <v>0</v>
      </c>
      <c r="AO19" s="81">
        <f t="shared" si="10"/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 t="shared" si="11"/>
        <v>0</v>
      </c>
      <c r="AU19" s="81">
        <v>0</v>
      </c>
      <c r="AV19" s="81">
        <v>0</v>
      </c>
      <c r="AW19" s="81">
        <f t="shared" si="12"/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 t="shared" si="13"/>
        <v>0</v>
      </c>
      <c r="BC19" s="81">
        <v>0</v>
      </c>
      <c r="BD19" s="81">
        <v>0</v>
      </c>
      <c r="BE19" s="81">
        <f t="shared" si="14"/>
        <v>0</v>
      </c>
    </row>
    <row r="20" spans="1:57" s="8" customFormat="1" ht="12" customHeight="1">
      <c r="A20" s="80" t="s">
        <v>209</v>
      </c>
      <c r="B20" s="83" t="s">
        <v>261</v>
      </c>
      <c r="C20" s="80" t="s">
        <v>262</v>
      </c>
      <c r="D20" s="81">
        <f t="shared" si="0"/>
        <v>0</v>
      </c>
      <c r="E20" s="81">
        <f t="shared" si="1"/>
        <v>0</v>
      </c>
      <c r="F20" s="81">
        <f t="shared" si="2"/>
        <v>0</v>
      </c>
      <c r="G20" s="81">
        <f t="shared" si="3"/>
        <v>0</v>
      </c>
      <c r="H20" s="81">
        <f t="shared" si="4"/>
        <v>0</v>
      </c>
      <c r="I20" s="81">
        <f t="shared" si="5"/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 t="shared" si="6"/>
        <v>0</v>
      </c>
      <c r="O20" s="81">
        <v>0</v>
      </c>
      <c r="P20" s="81">
        <v>0</v>
      </c>
      <c r="Q20" s="81">
        <f t="shared" si="7"/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 t="shared" si="8"/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 t="shared" si="9"/>
        <v>0</v>
      </c>
      <c r="AM20" s="81">
        <v>0</v>
      </c>
      <c r="AN20" s="81">
        <v>0</v>
      </c>
      <c r="AO20" s="81">
        <f t="shared" si="10"/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 t="shared" si="11"/>
        <v>0</v>
      </c>
      <c r="AU20" s="81">
        <v>0</v>
      </c>
      <c r="AV20" s="81">
        <v>0</v>
      </c>
      <c r="AW20" s="81">
        <f t="shared" si="12"/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 t="shared" si="13"/>
        <v>0</v>
      </c>
      <c r="BC20" s="81">
        <v>0</v>
      </c>
      <c r="BD20" s="81">
        <v>0</v>
      </c>
      <c r="BE20" s="81">
        <f t="shared" si="14"/>
        <v>0</v>
      </c>
    </row>
    <row r="21" spans="1:57" s="8" customFormat="1" ht="12" customHeight="1">
      <c r="A21" s="80" t="s">
        <v>201</v>
      </c>
      <c r="B21" s="83" t="s">
        <v>263</v>
      </c>
      <c r="C21" s="80" t="s">
        <v>267</v>
      </c>
      <c r="D21" s="81">
        <f t="shared" si="0"/>
        <v>0</v>
      </c>
      <c r="E21" s="81">
        <f t="shared" si="1"/>
        <v>0</v>
      </c>
      <c r="F21" s="81">
        <f t="shared" si="2"/>
        <v>0</v>
      </c>
      <c r="G21" s="81">
        <f t="shared" si="3"/>
        <v>0</v>
      </c>
      <c r="H21" s="81">
        <f t="shared" si="4"/>
        <v>0</v>
      </c>
      <c r="I21" s="81">
        <f t="shared" si="5"/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 t="shared" si="6"/>
        <v>0</v>
      </c>
      <c r="O21" s="81">
        <v>0</v>
      </c>
      <c r="P21" s="81">
        <v>0</v>
      </c>
      <c r="Q21" s="81">
        <f t="shared" si="7"/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 t="shared" si="8"/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 t="shared" si="9"/>
        <v>0</v>
      </c>
      <c r="AM21" s="81">
        <v>0</v>
      </c>
      <c r="AN21" s="81">
        <v>0</v>
      </c>
      <c r="AO21" s="81">
        <f t="shared" si="10"/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 t="shared" si="11"/>
        <v>0</v>
      </c>
      <c r="AU21" s="81">
        <v>0</v>
      </c>
      <c r="AV21" s="81">
        <v>0</v>
      </c>
      <c r="AW21" s="81">
        <f t="shared" si="12"/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 t="shared" si="13"/>
        <v>0</v>
      </c>
      <c r="BC21" s="81">
        <v>0</v>
      </c>
      <c r="BD21" s="81">
        <v>0</v>
      </c>
      <c r="BE21" s="81">
        <f t="shared" si="14"/>
        <v>0</v>
      </c>
    </row>
    <row r="22" spans="1:57" s="8" customFormat="1" ht="12" customHeight="1">
      <c r="A22" s="80" t="s">
        <v>206</v>
      </c>
      <c r="B22" s="83" t="s">
        <v>270</v>
      </c>
      <c r="C22" s="80" t="s">
        <v>271</v>
      </c>
      <c r="D22" s="81">
        <f t="shared" si="0"/>
        <v>0</v>
      </c>
      <c r="E22" s="81">
        <f t="shared" si="1"/>
        <v>0</v>
      </c>
      <c r="F22" s="81">
        <f t="shared" si="2"/>
        <v>0</v>
      </c>
      <c r="G22" s="81">
        <f t="shared" si="3"/>
        <v>0</v>
      </c>
      <c r="H22" s="81">
        <f t="shared" si="4"/>
        <v>0</v>
      </c>
      <c r="I22" s="81">
        <f t="shared" si="5"/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 t="shared" si="6"/>
        <v>0</v>
      </c>
      <c r="O22" s="81">
        <v>0</v>
      </c>
      <c r="P22" s="81">
        <v>0</v>
      </c>
      <c r="Q22" s="81">
        <f t="shared" si="7"/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 t="shared" si="8"/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 t="shared" si="9"/>
        <v>0</v>
      </c>
      <c r="AM22" s="81">
        <v>0</v>
      </c>
      <c r="AN22" s="81">
        <v>0</v>
      </c>
      <c r="AO22" s="81">
        <f t="shared" si="10"/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 t="shared" si="11"/>
        <v>0</v>
      </c>
      <c r="AU22" s="81">
        <v>0</v>
      </c>
      <c r="AV22" s="81">
        <v>0</v>
      </c>
      <c r="AW22" s="81">
        <f t="shared" si="12"/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 t="shared" si="13"/>
        <v>0</v>
      </c>
      <c r="BC22" s="81">
        <v>0</v>
      </c>
      <c r="BD22" s="81">
        <v>0</v>
      </c>
      <c r="BE22" s="81">
        <f t="shared" si="14"/>
        <v>0</v>
      </c>
    </row>
    <row r="23" spans="1:57" s="8" customFormat="1" ht="12" customHeight="1">
      <c r="A23" s="80" t="s">
        <v>206</v>
      </c>
      <c r="B23" s="83" t="s">
        <v>274</v>
      </c>
      <c r="C23" s="80" t="s">
        <v>275</v>
      </c>
      <c r="D23" s="81">
        <f t="shared" si="0"/>
        <v>0</v>
      </c>
      <c r="E23" s="81">
        <f t="shared" si="1"/>
        <v>0</v>
      </c>
      <c r="F23" s="81">
        <f t="shared" si="2"/>
        <v>0</v>
      </c>
      <c r="G23" s="81">
        <f t="shared" si="3"/>
        <v>0</v>
      </c>
      <c r="H23" s="81">
        <f t="shared" si="4"/>
        <v>0</v>
      </c>
      <c r="I23" s="81">
        <f t="shared" si="5"/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 t="shared" si="6"/>
        <v>0</v>
      </c>
      <c r="O23" s="81">
        <v>0</v>
      </c>
      <c r="P23" s="81">
        <v>0</v>
      </c>
      <c r="Q23" s="81">
        <f t="shared" si="7"/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 t="shared" si="8"/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 t="shared" si="9"/>
        <v>0</v>
      </c>
      <c r="AM23" s="81">
        <v>0</v>
      </c>
      <c r="AN23" s="81">
        <v>0</v>
      </c>
      <c r="AO23" s="81">
        <f t="shared" si="10"/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 t="shared" si="11"/>
        <v>0</v>
      </c>
      <c r="AU23" s="81">
        <v>0</v>
      </c>
      <c r="AV23" s="81">
        <v>0</v>
      </c>
      <c r="AW23" s="81">
        <f t="shared" si="12"/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 t="shared" si="13"/>
        <v>0</v>
      </c>
      <c r="BC23" s="81">
        <v>0</v>
      </c>
      <c r="BD23" s="81">
        <v>0</v>
      </c>
      <c r="BE23" s="81">
        <f t="shared" si="14"/>
        <v>0</v>
      </c>
    </row>
    <row r="24" spans="1:57" s="8" customFormat="1" ht="12" customHeight="1">
      <c r="A24" s="80" t="s">
        <v>206</v>
      </c>
      <c r="B24" s="83" t="s">
        <v>279</v>
      </c>
      <c r="C24" s="80" t="s">
        <v>278</v>
      </c>
      <c r="D24" s="81">
        <f t="shared" si="0"/>
        <v>0</v>
      </c>
      <c r="E24" s="81">
        <f t="shared" si="1"/>
        <v>0</v>
      </c>
      <c r="F24" s="81">
        <f t="shared" si="2"/>
        <v>0</v>
      </c>
      <c r="G24" s="81">
        <f t="shared" si="3"/>
        <v>0</v>
      </c>
      <c r="H24" s="81">
        <f t="shared" si="4"/>
        <v>0</v>
      </c>
      <c r="I24" s="81">
        <f t="shared" si="5"/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 t="shared" si="6"/>
        <v>0</v>
      </c>
      <c r="O24" s="81">
        <v>0</v>
      </c>
      <c r="P24" s="81">
        <v>0</v>
      </c>
      <c r="Q24" s="81">
        <f t="shared" si="7"/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 t="shared" si="8"/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 t="shared" si="9"/>
        <v>0</v>
      </c>
      <c r="AM24" s="81">
        <v>0</v>
      </c>
      <c r="AN24" s="81">
        <v>0</v>
      </c>
      <c r="AO24" s="81">
        <f t="shared" si="10"/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 t="shared" si="11"/>
        <v>0</v>
      </c>
      <c r="AU24" s="81">
        <v>0</v>
      </c>
      <c r="AV24" s="81">
        <v>0</v>
      </c>
      <c r="AW24" s="81">
        <f t="shared" si="12"/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 t="shared" si="13"/>
        <v>0</v>
      </c>
      <c r="BC24" s="81">
        <v>0</v>
      </c>
      <c r="BD24" s="81">
        <v>0</v>
      </c>
      <c r="BE24" s="81">
        <f t="shared" si="14"/>
        <v>0</v>
      </c>
    </row>
    <row r="25" spans="1:57" s="8" customFormat="1" ht="12" customHeight="1">
      <c r="A25" s="80" t="s">
        <v>206</v>
      </c>
      <c r="B25" s="83" t="s">
        <v>280</v>
      </c>
      <c r="C25" s="80" t="s">
        <v>281</v>
      </c>
      <c r="D25" s="81">
        <f t="shared" si="0"/>
        <v>0</v>
      </c>
      <c r="E25" s="81">
        <f t="shared" si="1"/>
        <v>0</v>
      </c>
      <c r="F25" s="81">
        <f t="shared" si="2"/>
        <v>0</v>
      </c>
      <c r="G25" s="81">
        <f t="shared" si="3"/>
        <v>0</v>
      </c>
      <c r="H25" s="81">
        <f t="shared" si="4"/>
        <v>0</v>
      </c>
      <c r="I25" s="81">
        <f t="shared" si="5"/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 t="shared" si="6"/>
        <v>0</v>
      </c>
      <c r="O25" s="81">
        <v>0</v>
      </c>
      <c r="P25" s="81">
        <v>0</v>
      </c>
      <c r="Q25" s="81">
        <f t="shared" si="7"/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 t="shared" si="8"/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 t="shared" si="9"/>
        <v>0</v>
      </c>
      <c r="AM25" s="81">
        <v>0</v>
      </c>
      <c r="AN25" s="81">
        <v>0</v>
      </c>
      <c r="AO25" s="81">
        <f t="shared" si="10"/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 t="shared" si="11"/>
        <v>0</v>
      </c>
      <c r="AU25" s="81">
        <v>0</v>
      </c>
      <c r="AV25" s="81">
        <v>0</v>
      </c>
      <c r="AW25" s="81">
        <f t="shared" si="12"/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 t="shared" si="13"/>
        <v>0</v>
      </c>
      <c r="BC25" s="81">
        <v>0</v>
      </c>
      <c r="BD25" s="81">
        <v>0</v>
      </c>
      <c r="BE25" s="81">
        <f t="shared" si="14"/>
        <v>0</v>
      </c>
    </row>
    <row r="26" spans="1:57" s="8" customFormat="1" ht="12" customHeight="1">
      <c r="A26" s="80" t="s">
        <v>206</v>
      </c>
      <c r="B26" s="83" t="s">
        <v>286</v>
      </c>
      <c r="C26" s="80" t="s">
        <v>287</v>
      </c>
      <c r="D26" s="81">
        <f t="shared" si="0"/>
        <v>0</v>
      </c>
      <c r="E26" s="81">
        <f t="shared" si="1"/>
        <v>0</v>
      </c>
      <c r="F26" s="81">
        <f t="shared" si="2"/>
        <v>0</v>
      </c>
      <c r="G26" s="81">
        <f t="shared" si="3"/>
        <v>0</v>
      </c>
      <c r="H26" s="81">
        <f t="shared" si="4"/>
        <v>0</v>
      </c>
      <c r="I26" s="81">
        <f t="shared" si="5"/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 t="shared" si="6"/>
        <v>0</v>
      </c>
      <c r="O26" s="81">
        <v>0</v>
      </c>
      <c r="P26" s="81">
        <v>0</v>
      </c>
      <c r="Q26" s="81">
        <f t="shared" si="7"/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 t="shared" si="8"/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 t="shared" si="9"/>
        <v>0</v>
      </c>
      <c r="AM26" s="81">
        <v>0</v>
      </c>
      <c r="AN26" s="81">
        <v>0</v>
      </c>
      <c r="AO26" s="81">
        <f t="shared" si="10"/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 t="shared" si="11"/>
        <v>0</v>
      </c>
      <c r="AU26" s="81">
        <v>0</v>
      </c>
      <c r="AV26" s="81">
        <v>0</v>
      </c>
      <c r="AW26" s="81">
        <f t="shared" si="12"/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 t="shared" si="13"/>
        <v>0</v>
      </c>
      <c r="BC26" s="81">
        <v>0</v>
      </c>
      <c r="BD26" s="81">
        <v>0</v>
      </c>
      <c r="BE26" s="81">
        <f t="shared" si="14"/>
        <v>0</v>
      </c>
    </row>
    <row r="27" spans="1:57" s="8" customFormat="1" ht="12" customHeight="1">
      <c r="A27" s="80" t="s">
        <v>290</v>
      </c>
      <c r="B27" s="83" t="s">
        <v>291</v>
      </c>
      <c r="C27" s="80" t="s">
        <v>292</v>
      </c>
      <c r="D27" s="81">
        <f t="shared" si="0"/>
        <v>0</v>
      </c>
      <c r="E27" s="81">
        <f t="shared" si="1"/>
        <v>0</v>
      </c>
      <c r="F27" s="81">
        <f t="shared" si="2"/>
        <v>0</v>
      </c>
      <c r="G27" s="81">
        <f t="shared" si="3"/>
        <v>0</v>
      </c>
      <c r="H27" s="81">
        <f t="shared" si="4"/>
        <v>0</v>
      </c>
      <c r="I27" s="81">
        <f t="shared" si="5"/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 t="shared" si="6"/>
        <v>0</v>
      </c>
      <c r="O27" s="81">
        <v>0</v>
      </c>
      <c r="P27" s="81">
        <v>0</v>
      </c>
      <c r="Q27" s="81">
        <f t="shared" si="7"/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 t="shared" si="8"/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 t="shared" si="9"/>
        <v>0</v>
      </c>
      <c r="AM27" s="81">
        <v>0</v>
      </c>
      <c r="AN27" s="81">
        <v>0</v>
      </c>
      <c r="AO27" s="81">
        <f t="shared" si="10"/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 t="shared" si="11"/>
        <v>0</v>
      </c>
      <c r="AU27" s="81">
        <v>0</v>
      </c>
      <c r="AV27" s="81">
        <v>0</v>
      </c>
      <c r="AW27" s="81">
        <f t="shared" si="12"/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 t="shared" si="13"/>
        <v>0</v>
      </c>
      <c r="BC27" s="81">
        <v>0</v>
      </c>
      <c r="BD27" s="81">
        <v>0</v>
      </c>
      <c r="BE27" s="81">
        <f t="shared" si="14"/>
        <v>0</v>
      </c>
    </row>
    <row r="28" spans="1:57" s="8" customFormat="1" ht="12" customHeight="1">
      <c r="A28" s="80" t="s">
        <v>201</v>
      </c>
      <c r="B28" s="83" t="s">
        <v>296</v>
      </c>
      <c r="C28" s="80" t="s">
        <v>297</v>
      </c>
      <c r="D28" s="81">
        <f t="shared" si="0"/>
        <v>0</v>
      </c>
      <c r="E28" s="81">
        <f t="shared" si="1"/>
        <v>0</v>
      </c>
      <c r="F28" s="81">
        <f t="shared" si="2"/>
        <v>0</v>
      </c>
      <c r="G28" s="81">
        <f t="shared" si="3"/>
        <v>0</v>
      </c>
      <c r="H28" s="81">
        <f t="shared" si="4"/>
        <v>0</v>
      </c>
      <c r="I28" s="81">
        <f t="shared" si="5"/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 t="shared" si="6"/>
        <v>0</v>
      </c>
      <c r="O28" s="81">
        <v>0</v>
      </c>
      <c r="P28" s="81">
        <v>0</v>
      </c>
      <c r="Q28" s="81">
        <f t="shared" si="7"/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 t="shared" si="8"/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 t="shared" si="9"/>
        <v>0</v>
      </c>
      <c r="AM28" s="81">
        <v>0</v>
      </c>
      <c r="AN28" s="81">
        <v>0</v>
      </c>
      <c r="AO28" s="81">
        <f t="shared" si="10"/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 t="shared" si="11"/>
        <v>0</v>
      </c>
      <c r="AU28" s="81">
        <v>0</v>
      </c>
      <c r="AV28" s="81">
        <v>0</v>
      </c>
      <c r="AW28" s="81">
        <f t="shared" si="12"/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 t="shared" si="13"/>
        <v>0</v>
      </c>
      <c r="BC28" s="81">
        <v>0</v>
      </c>
      <c r="BD28" s="81">
        <v>0</v>
      </c>
      <c r="BE28" s="81">
        <f t="shared" si="14"/>
        <v>0</v>
      </c>
    </row>
    <row r="29" spans="1:57" s="8" customFormat="1" ht="12" customHeight="1">
      <c r="A29" s="80" t="s">
        <v>206</v>
      </c>
      <c r="B29" s="83" t="s">
        <v>302</v>
      </c>
      <c r="C29" s="80" t="s">
        <v>301</v>
      </c>
      <c r="D29" s="81">
        <f t="shared" si="0"/>
        <v>0</v>
      </c>
      <c r="E29" s="81">
        <f t="shared" si="1"/>
        <v>0</v>
      </c>
      <c r="F29" s="81">
        <f t="shared" si="2"/>
        <v>0</v>
      </c>
      <c r="G29" s="81">
        <f t="shared" si="3"/>
        <v>0</v>
      </c>
      <c r="H29" s="81">
        <f t="shared" si="4"/>
        <v>0</v>
      </c>
      <c r="I29" s="81">
        <f t="shared" si="5"/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 t="shared" si="6"/>
        <v>0</v>
      </c>
      <c r="O29" s="81">
        <v>0</v>
      </c>
      <c r="P29" s="81">
        <v>0</v>
      </c>
      <c r="Q29" s="81">
        <f t="shared" si="7"/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 t="shared" si="8"/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 t="shared" si="9"/>
        <v>0</v>
      </c>
      <c r="AM29" s="81">
        <v>0</v>
      </c>
      <c r="AN29" s="81">
        <v>0</v>
      </c>
      <c r="AO29" s="81">
        <f t="shared" si="10"/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 t="shared" si="11"/>
        <v>0</v>
      </c>
      <c r="AU29" s="81">
        <v>0</v>
      </c>
      <c r="AV29" s="81">
        <v>0</v>
      </c>
      <c r="AW29" s="81">
        <f t="shared" si="12"/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 t="shared" si="13"/>
        <v>0</v>
      </c>
      <c r="BC29" s="81">
        <v>0</v>
      </c>
      <c r="BD29" s="81">
        <v>0</v>
      </c>
      <c r="BE29" s="81">
        <f t="shared" si="14"/>
        <v>0</v>
      </c>
    </row>
    <row r="30" spans="1:57" s="8" customFormat="1" ht="12" customHeight="1">
      <c r="A30" s="80" t="s">
        <v>206</v>
      </c>
      <c r="B30" s="83" t="s">
        <v>306</v>
      </c>
      <c r="C30" s="80" t="s">
        <v>305</v>
      </c>
      <c r="D30" s="81">
        <f t="shared" si="0"/>
        <v>0</v>
      </c>
      <c r="E30" s="81">
        <f t="shared" si="1"/>
        <v>0</v>
      </c>
      <c r="F30" s="81">
        <f t="shared" si="2"/>
        <v>0</v>
      </c>
      <c r="G30" s="81">
        <f t="shared" si="3"/>
        <v>0</v>
      </c>
      <c r="H30" s="81">
        <f t="shared" si="4"/>
        <v>0</v>
      </c>
      <c r="I30" s="81">
        <f t="shared" si="5"/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 t="shared" si="6"/>
        <v>0</v>
      </c>
      <c r="O30" s="81">
        <v>0</v>
      </c>
      <c r="P30" s="81">
        <v>0</v>
      </c>
      <c r="Q30" s="81">
        <f t="shared" si="7"/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 t="shared" si="8"/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 t="shared" si="9"/>
        <v>0</v>
      </c>
      <c r="AM30" s="81">
        <v>0</v>
      </c>
      <c r="AN30" s="81">
        <v>0</v>
      </c>
      <c r="AO30" s="81">
        <f t="shared" si="10"/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 t="shared" si="11"/>
        <v>0</v>
      </c>
      <c r="AU30" s="81">
        <v>0</v>
      </c>
      <c r="AV30" s="81">
        <v>0</v>
      </c>
      <c r="AW30" s="81">
        <f t="shared" si="12"/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 t="shared" si="13"/>
        <v>0</v>
      </c>
      <c r="BC30" s="81">
        <v>0</v>
      </c>
      <c r="BD30" s="81">
        <v>0</v>
      </c>
      <c r="BE30" s="81">
        <f t="shared" si="14"/>
        <v>0</v>
      </c>
    </row>
    <row r="31" spans="1:57" s="8" customFormat="1" ht="12" customHeight="1">
      <c r="A31" s="80" t="s">
        <v>209</v>
      </c>
      <c r="B31" s="83" t="s">
        <v>310</v>
      </c>
      <c r="C31" s="80" t="s">
        <v>311</v>
      </c>
      <c r="D31" s="81">
        <f t="shared" si="0"/>
        <v>0</v>
      </c>
      <c r="E31" s="81">
        <f t="shared" si="1"/>
        <v>0</v>
      </c>
      <c r="F31" s="81">
        <f t="shared" si="2"/>
        <v>0</v>
      </c>
      <c r="G31" s="81">
        <f t="shared" si="3"/>
        <v>0</v>
      </c>
      <c r="H31" s="81">
        <f t="shared" si="4"/>
        <v>0</v>
      </c>
      <c r="I31" s="81">
        <f t="shared" si="5"/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 t="shared" si="6"/>
        <v>0</v>
      </c>
      <c r="O31" s="81">
        <v>0</v>
      </c>
      <c r="P31" s="81">
        <v>0</v>
      </c>
      <c r="Q31" s="81">
        <f t="shared" si="7"/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 t="shared" si="8"/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 t="shared" si="9"/>
        <v>0</v>
      </c>
      <c r="AM31" s="81">
        <v>0</v>
      </c>
      <c r="AN31" s="81">
        <v>0</v>
      </c>
      <c r="AO31" s="81">
        <f t="shared" si="10"/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 t="shared" si="11"/>
        <v>0</v>
      </c>
      <c r="AU31" s="81">
        <v>0</v>
      </c>
      <c r="AV31" s="81">
        <v>0</v>
      </c>
      <c r="AW31" s="81">
        <f t="shared" si="12"/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 t="shared" si="13"/>
        <v>0</v>
      </c>
      <c r="BC31" s="81">
        <v>0</v>
      </c>
      <c r="BD31" s="81">
        <v>0</v>
      </c>
      <c r="BE31" s="81">
        <f t="shared" si="14"/>
        <v>0</v>
      </c>
    </row>
    <row r="32" spans="1:57" s="8" customFormat="1" ht="12" customHeight="1">
      <c r="A32" s="80" t="s">
        <v>316</v>
      </c>
      <c r="B32" s="83" t="s">
        <v>317</v>
      </c>
      <c r="C32" s="80" t="s">
        <v>318</v>
      </c>
      <c r="D32" s="81">
        <f t="shared" si="0"/>
        <v>0</v>
      </c>
      <c r="E32" s="81">
        <f t="shared" si="1"/>
        <v>0</v>
      </c>
      <c r="F32" s="81">
        <f t="shared" si="2"/>
        <v>0</v>
      </c>
      <c r="G32" s="81">
        <f t="shared" si="3"/>
        <v>0</v>
      </c>
      <c r="H32" s="81">
        <f t="shared" si="4"/>
        <v>0</v>
      </c>
      <c r="I32" s="81">
        <f t="shared" si="5"/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 t="shared" si="6"/>
        <v>0</v>
      </c>
      <c r="O32" s="81">
        <v>0</v>
      </c>
      <c r="P32" s="81">
        <v>0</v>
      </c>
      <c r="Q32" s="81">
        <f t="shared" si="7"/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 t="shared" si="8"/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 t="shared" si="9"/>
        <v>0</v>
      </c>
      <c r="AM32" s="81">
        <v>0</v>
      </c>
      <c r="AN32" s="81">
        <v>0</v>
      </c>
      <c r="AO32" s="81">
        <f t="shared" si="10"/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 t="shared" si="11"/>
        <v>0</v>
      </c>
      <c r="AU32" s="81">
        <v>0</v>
      </c>
      <c r="AV32" s="81">
        <v>0</v>
      </c>
      <c r="AW32" s="81">
        <f t="shared" si="12"/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 t="shared" si="13"/>
        <v>0</v>
      </c>
      <c r="BC32" s="81">
        <v>0</v>
      </c>
      <c r="BD32" s="81">
        <v>0</v>
      </c>
      <c r="BE32" s="81">
        <f t="shared" si="14"/>
        <v>0</v>
      </c>
    </row>
    <row r="33" spans="1:57" s="8" customFormat="1" ht="12" customHeight="1">
      <c r="A33" s="80" t="s">
        <v>206</v>
      </c>
      <c r="B33" s="83" t="s">
        <v>323</v>
      </c>
      <c r="C33" s="80" t="s">
        <v>324</v>
      </c>
      <c r="D33" s="81">
        <f t="shared" si="0"/>
        <v>0</v>
      </c>
      <c r="E33" s="81">
        <f t="shared" si="1"/>
        <v>0</v>
      </c>
      <c r="F33" s="81">
        <f t="shared" si="2"/>
        <v>0</v>
      </c>
      <c r="G33" s="81">
        <f t="shared" si="3"/>
        <v>0</v>
      </c>
      <c r="H33" s="81">
        <f t="shared" si="4"/>
        <v>0</v>
      </c>
      <c r="I33" s="81">
        <f t="shared" si="5"/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 t="shared" si="6"/>
        <v>0</v>
      </c>
      <c r="O33" s="81">
        <v>0</v>
      </c>
      <c r="P33" s="81">
        <v>0</v>
      </c>
      <c r="Q33" s="81">
        <f t="shared" si="7"/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 t="shared" si="8"/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 t="shared" si="9"/>
        <v>0</v>
      </c>
      <c r="AM33" s="81">
        <v>0</v>
      </c>
      <c r="AN33" s="81">
        <v>0</v>
      </c>
      <c r="AO33" s="81">
        <f t="shared" si="10"/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 t="shared" si="11"/>
        <v>0</v>
      </c>
      <c r="AU33" s="81">
        <v>0</v>
      </c>
      <c r="AV33" s="81">
        <v>0</v>
      </c>
      <c r="AW33" s="81">
        <f t="shared" si="12"/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 t="shared" si="13"/>
        <v>0</v>
      </c>
      <c r="BC33" s="81">
        <v>0</v>
      </c>
      <c r="BD33" s="81">
        <v>0</v>
      </c>
      <c r="BE33" s="81">
        <f t="shared" si="14"/>
        <v>0</v>
      </c>
    </row>
    <row r="34" spans="1:57" s="8" customFormat="1" ht="12" customHeight="1">
      <c r="A34" s="80" t="s">
        <v>206</v>
      </c>
      <c r="B34" s="83" t="s">
        <v>328</v>
      </c>
      <c r="C34" s="80" t="s">
        <v>329</v>
      </c>
      <c r="D34" s="81">
        <f t="shared" si="0"/>
        <v>0</v>
      </c>
      <c r="E34" s="81">
        <f t="shared" si="1"/>
        <v>0</v>
      </c>
      <c r="F34" s="81">
        <f t="shared" si="2"/>
        <v>0</v>
      </c>
      <c r="G34" s="81">
        <f t="shared" si="3"/>
        <v>0</v>
      </c>
      <c r="H34" s="81">
        <f t="shared" si="4"/>
        <v>0</v>
      </c>
      <c r="I34" s="81">
        <f t="shared" si="5"/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 t="shared" si="6"/>
        <v>0</v>
      </c>
      <c r="O34" s="81">
        <v>0</v>
      </c>
      <c r="P34" s="81">
        <v>0</v>
      </c>
      <c r="Q34" s="81">
        <f t="shared" si="7"/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 t="shared" si="8"/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 t="shared" si="9"/>
        <v>0</v>
      </c>
      <c r="AM34" s="81">
        <v>0</v>
      </c>
      <c r="AN34" s="81">
        <v>0</v>
      </c>
      <c r="AO34" s="81">
        <f t="shared" si="10"/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 t="shared" si="11"/>
        <v>0</v>
      </c>
      <c r="AU34" s="81">
        <v>0</v>
      </c>
      <c r="AV34" s="81">
        <v>0</v>
      </c>
      <c r="AW34" s="81">
        <f t="shared" si="12"/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 t="shared" si="13"/>
        <v>0</v>
      </c>
      <c r="BC34" s="81">
        <v>0</v>
      </c>
      <c r="BD34" s="81">
        <v>0</v>
      </c>
      <c r="BE34" s="81">
        <f t="shared" si="14"/>
        <v>0</v>
      </c>
    </row>
    <row r="35" spans="1:57" s="8" customFormat="1" ht="12" customHeight="1">
      <c r="A35" s="80" t="s">
        <v>201</v>
      </c>
      <c r="B35" s="83" t="s">
        <v>333</v>
      </c>
      <c r="C35" s="80" t="s">
        <v>334</v>
      </c>
      <c r="D35" s="81">
        <f t="shared" si="0"/>
        <v>0</v>
      </c>
      <c r="E35" s="81">
        <f t="shared" si="1"/>
        <v>0</v>
      </c>
      <c r="F35" s="81">
        <f t="shared" si="2"/>
        <v>0</v>
      </c>
      <c r="G35" s="81">
        <f t="shared" si="3"/>
        <v>0</v>
      </c>
      <c r="H35" s="81">
        <f t="shared" si="4"/>
        <v>0</v>
      </c>
      <c r="I35" s="81">
        <f t="shared" si="5"/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 t="shared" si="6"/>
        <v>0</v>
      </c>
      <c r="O35" s="81">
        <v>0</v>
      </c>
      <c r="P35" s="81">
        <v>0</v>
      </c>
      <c r="Q35" s="81">
        <f t="shared" si="7"/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 t="shared" si="8"/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 t="shared" si="9"/>
        <v>0</v>
      </c>
      <c r="AM35" s="81">
        <v>0</v>
      </c>
      <c r="AN35" s="81">
        <v>0</v>
      </c>
      <c r="AO35" s="81">
        <f t="shared" si="10"/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 t="shared" si="11"/>
        <v>0</v>
      </c>
      <c r="AU35" s="81">
        <v>0</v>
      </c>
      <c r="AV35" s="81">
        <v>0</v>
      </c>
      <c r="AW35" s="81">
        <f t="shared" si="12"/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 t="shared" si="13"/>
        <v>0</v>
      </c>
      <c r="BC35" s="81">
        <v>0</v>
      </c>
      <c r="BD35" s="81">
        <v>0</v>
      </c>
      <c r="BE35" s="81">
        <f t="shared" si="14"/>
        <v>0</v>
      </c>
    </row>
    <row r="36" spans="1:57" s="8" customFormat="1" ht="12" customHeight="1">
      <c r="A36" s="80" t="s">
        <v>209</v>
      </c>
      <c r="B36" s="83" t="s">
        <v>339</v>
      </c>
      <c r="C36" s="80" t="s">
        <v>340</v>
      </c>
      <c r="D36" s="81">
        <f t="shared" si="0"/>
        <v>0</v>
      </c>
      <c r="E36" s="81">
        <f t="shared" si="1"/>
        <v>0</v>
      </c>
      <c r="F36" s="81">
        <f t="shared" si="2"/>
        <v>0</v>
      </c>
      <c r="G36" s="81">
        <f t="shared" si="3"/>
        <v>0</v>
      </c>
      <c r="H36" s="81">
        <f t="shared" si="4"/>
        <v>0</v>
      </c>
      <c r="I36" s="81">
        <f t="shared" si="5"/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 t="shared" si="6"/>
        <v>0</v>
      </c>
      <c r="O36" s="81">
        <v>0</v>
      </c>
      <c r="P36" s="81">
        <v>0</v>
      </c>
      <c r="Q36" s="81">
        <f t="shared" si="7"/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 t="shared" si="8"/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 t="shared" si="9"/>
        <v>0</v>
      </c>
      <c r="AM36" s="81">
        <v>0</v>
      </c>
      <c r="AN36" s="81">
        <v>0</v>
      </c>
      <c r="AO36" s="81">
        <f t="shared" si="10"/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 t="shared" si="11"/>
        <v>0</v>
      </c>
      <c r="AU36" s="81">
        <v>0</v>
      </c>
      <c r="AV36" s="81">
        <v>0</v>
      </c>
      <c r="AW36" s="81">
        <f t="shared" si="12"/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 t="shared" si="13"/>
        <v>0</v>
      </c>
      <c r="BC36" s="81">
        <v>0</v>
      </c>
      <c r="BD36" s="81">
        <v>0</v>
      </c>
      <c r="BE36" s="81">
        <f t="shared" si="14"/>
        <v>0</v>
      </c>
    </row>
    <row r="37" spans="1:57" s="8" customFormat="1" ht="12" customHeight="1">
      <c r="A37" s="80" t="s">
        <v>206</v>
      </c>
      <c r="B37" s="83" t="s">
        <v>344</v>
      </c>
      <c r="C37" s="80" t="s">
        <v>345</v>
      </c>
      <c r="D37" s="81">
        <f t="shared" si="0"/>
        <v>0</v>
      </c>
      <c r="E37" s="81">
        <f t="shared" si="1"/>
        <v>0</v>
      </c>
      <c r="F37" s="81">
        <f t="shared" si="2"/>
        <v>0</v>
      </c>
      <c r="G37" s="81">
        <f t="shared" si="3"/>
        <v>0</v>
      </c>
      <c r="H37" s="81">
        <f t="shared" si="4"/>
        <v>0</v>
      </c>
      <c r="I37" s="81">
        <f t="shared" si="5"/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 t="shared" si="6"/>
        <v>0</v>
      </c>
      <c r="O37" s="81">
        <v>0</v>
      </c>
      <c r="P37" s="81">
        <v>0</v>
      </c>
      <c r="Q37" s="81">
        <f t="shared" si="7"/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 t="shared" si="8"/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 t="shared" si="9"/>
        <v>0</v>
      </c>
      <c r="AM37" s="81">
        <v>0</v>
      </c>
      <c r="AN37" s="81">
        <v>0</v>
      </c>
      <c r="AO37" s="81">
        <f t="shared" si="10"/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 t="shared" si="11"/>
        <v>0</v>
      </c>
      <c r="AU37" s="81">
        <v>0</v>
      </c>
      <c r="AV37" s="81">
        <v>0</v>
      </c>
      <c r="AW37" s="81">
        <f t="shared" si="12"/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 t="shared" si="13"/>
        <v>0</v>
      </c>
      <c r="BC37" s="81">
        <v>0</v>
      </c>
      <c r="BD37" s="81">
        <v>0</v>
      </c>
      <c r="BE37" s="81">
        <f t="shared" si="14"/>
        <v>0</v>
      </c>
    </row>
    <row r="38" spans="1:57" s="8" customFormat="1" ht="12" customHeight="1">
      <c r="A38" s="80" t="s">
        <v>209</v>
      </c>
      <c r="B38" s="83" t="s">
        <v>349</v>
      </c>
      <c r="C38" s="80" t="s">
        <v>350</v>
      </c>
      <c r="D38" s="81">
        <f t="shared" si="0"/>
        <v>0</v>
      </c>
      <c r="E38" s="81">
        <f t="shared" si="1"/>
        <v>0</v>
      </c>
      <c r="F38" s="81">
        <f t="shared" si="2"/>
        <v>0</v>
      </c>
      <c r="G38" s="81">
        <f t="shared" si="3"/>
        <v>0</v>
      </c>
      <c r="H38" s="81">
        <f t="shared" si="4"/>
        <v>0</v>
      </c>
      <c r="I38" s="81">
        <f t="shared" si="5"/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 t="shared" si="6"/>
        <v>0</v>
      </c>
      <c r="O38" s="81">
        <v>0</v>
      </c>
      <c r="P38" s="81">
        <v>0</v>
      </c>
      <c r="Q38" s="81">
        <f t="shared" si="7"/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 t="shared" si="8"/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 t="shared" si="9"/>
        <v>0</v>
      </c>
      <c r="AM38" s="81">
        <v>0</v>
      </c>
      <c r="AN38" s="81">
        <v>0</v>
      </c>
      <c r="AO38" s="81">
        <f t="shared" si="10"/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 t="shared" si="11"/>
        <v>0</v>
      </c>
      <c r="AU38" s="81">
        <v>0</v>
      </c>
      <c r="AV38" s="81">
        <v>0</v>
      </c>
      <c r="AW38" s="81">
        <f t="shared" si="12"/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 t="shared" si="13"/>
        <v>0</v>
      </c>
      <c r="BC38" s="81">
        <v>0</v>
      </c>
      <c r="BD38" s="81">
        <v>0</v>
      </c>
      <c r="BE38" s="81">
        <f t="shared" si="14"/>
        <v>0</v>
      </c>
    </row>
    <row r="39" spans="1:57" s="8" customFormat="1" ht="12" customHeight="1">
      <c r="A39" s="80" t="s">
        <v>201</v>
      </c>
      <c r="B39" s="83" t="s">
        <v>356</v>
      </c>
      <c r="C39" s="80" t="s">
        <v>352</v>
      </c>
      <c r="D39" s="81">
        <f t="shared" si="0"/>
        <v>0</v>
      </c>
      <c r="E39" s="81">
        <f t="shared" si="1"/>
        <v>0</v>
      </c>
      <c r="F39" s="81">
        <f t="shared" si="2"/>
        <v>0</v>
      </c>
      <c r="G39" s="81">
        <f t="shared" si="3"/>
        <v>0</v>
      </c>
      <c r="H39" s="81">
        <f t="shared" si="4"/>
        <v>0</v>
      </c>
      <c r="I39" s="81">
        <f t="shared" si="5"/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 t="shared" si="6"/>
        <v>0</v>
      </c>
      <c r="O39" s="81">
        <v>0</v>
      </c>
      <c r="P39" s="81">
        <v>0</v>
      </c>
      <c r="Q39" s="81">
        <f t="shared" si="7"/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 t="shared" si="8"/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 t="shared" si="9"/>
        <v>0</v>
      </c>
      <c r="AM39" s="81">
        <v>0</v>
      </c>
      <c r="AN39" s="81">
        <v>0</v>
      </c>
      <c r="AO39" s="81">
        <f t="shared" si="10"/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 t="shared" si="11"/>
        <v>0</v>
      </c>
      <c r="AU39" s="81">
        <v>0</v>
      </c>
      <c r="AV39" s="81">
        <v>0</v>
      </c>
      <c r="AW39" s="81">
        <f t="shared" si="12"/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 t="shared" si="13"/>
        <v>0</v>
      </c>
      <c r="BC39" s="81">
        <v>0</v>
      </c>
      <c r="BD39" s="81">
        <v>0</v>
      </c>
      <c r="BE39" s="81">
        <f t="shared" si="14"/>
        <v>0</v>
      </c>
    </row>
    <row r="40" spans="1:57" s="8" customFormat="1" ht="12" customHeight="1">
      <c r="A40" s="80" t="s">
        <v>206</v>
      </c>
      <c r="B40" s="83" t="s">
        <v>362</v>
      </c>
      <c r="C40" s="80" t="s">
        <v>358</v>
      </c>
      <c r="D40" s="81">
        <f t="shared" si="0"/>
        <v>0</v>
      </c>
      <c r="E40" s="81">
        <f t="shared" si="1"/>
        <v>0</v>
      </c>
      <c r="F40" s="81">
        <f t="shared" si="2"/>
        <v>0</v>
      </c>
      <c r="G40" s="81">
        <f t="shared" si="3"/>
        <v>0</v>
      </c>
      <c r="H40" s="81">
        <f t="shared" si="4"/>
        <v>0</v>
      </c>
      <c r="I40" s="81">
        <f t="shared" si="5"/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 t="shared" si="6"/>
        <v>0</v>
      </c>
      <c r="O40" s="81">
        <v>0</v>
      </c>
      <c r="P40" s="81">
        <v>0</v>
      </c>
      <c r="Q40" s="81">
        <f t="shared" si="7"/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 t="shared" si="8"/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 t="shared" si="9"/>
        <v>0</v>
      </c>
      <c r="AM40" s="81">
        <v>0</v>
      </c>
      <c r="AN40" s="81">
        <v>0</v>
      </c>
      <c r="AO40" s="81">
        <f t="shared" si="10"/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 t="shared" si="11"/>
        <v>0</v>
      </c>
      <c r="AU40" s="81">
        <v>0</v>
      </c>
      <c r="AV40" s="81">
        <v>0</v>
      </c>
      <c r="AW40" s="81">
        <f t="shared" si="12"/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 t="shared" si="13"/>
        <v>0</v>
      </c>
      <c r="BC40" s="81">
        <v>0</v>
      </c>
      <c r="BD40" s="81">
        <v>0</v>
      </c>
      <c r="BE40" s="81">
        <f t="shared" si="14"/>
        <v>0</v>
      </c>
    </row>
    <row r="41" spans="1:57" s="8" customFormat="1" ht="12" customHeight="1">
      <c r="A41" s="80" t="s">
        <v>206</v>
      </c>
      <c r="B41" s="83" t="s">
        <v>366</v>
      </c>
      <c r="C41" s="80" t="s">
        <v>367</v>
      </c>
      <c r="D41" s="81">
        <f t="shared" si="0"/>
        <v>0</v>
      </c>
      <c r="E41" s="81">
        <f t="shared" si="1"/>
        <v>0</v>
      </c>
      <c r="F41" s="81">
        <f t="shared" si="2"/>
        <v>0</v>
      </c>
      <c r="G41" s="81">
        <f t="shared" si="3"/>
        <v>0</v>
      </c>
      <c r="H41" s="81">
        <f t="shared" si="4"/>
        <v>0</v>
      </c>
      <c r="I41" s="81">
        <f t="shared" si="5"/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 t="shared" si="6"/>
        <v>0</v>
      </c>
      <c r="O41" s="81">
        <v>0</v>
      </c>
      <c r="P41" s="81">
        <v>0</v>
      </c>
      <c r="Q41" s="81">
        <f t="shared" si="7"/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 t="shared" si="8"/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 t="shared" si="9"/>
        <v>0</v>
      </c>
      <c r="AM41" s="81">
        <v>0</v>
      </c>
      <c r="AN41" s="81">
        <v>0</v>
      </c>
      <c r="AO41" s="81">
        <f t="shared" si="10"/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 t="shared" si="11"/>
        <v>0</v>
      </c>
      <c r="AU41" s="81">
        <v>0</v>
      </c>
      <c r="AV41" s="81">
        <v>0</v>
      </c>
      <c r="AW41" s="81">
        <f t="shared" si="12"/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 t="shared" si="13"/>
        <v>0</v>
      </c>
      <c r="BC41" s="81">
        <v>0</v>
      </c>
      <c r="BD41" s="81">
        <v>0</v>
      </c>
      <c r="BE41" s="81">
        <f t="shared" si="14"/>
        <v>0</v>
      </c>
    </row>
    <row r="42" spans="1:57" s="8" customFormat="1" ht="12" customHeight="1">
      <c r="A42" s="80" t="s">
        <v>206</v>
      </c>
      <c r="B42" s="83" t="s">
        <v>374</v>
      </c>
      <c r="C42" s="80" t="s">
        <v>372</v>
      </c>
      <c r="D42" s="81">
        <f t="shared" si="0"/>
        <v>0</v>
      </c>
      <c r="E42" s="81">
        <f t="shared" si="1"/>
        <v>0</v>
      </c>
      <c r="F42" s="81">
        <f t="shared" si="2"/>
        <v>0</v>
      </c>
      <c r="G42" s="81">
        <f t="shared" si="3"/>
        <v>0</v>
      </c>
      <c r="H42" s="81">
        <f t="shared" si="4"/>
        <v>0</v>
      </c>
      <c r="I42" s="81">
        <f t="shared" si="5"/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 t="shared" si="6"/>
        <v>0</v>
      </c>
      <c r="O42" s="81">
        <v>0</v>
      </c>
      <c r="P42" s="81">
        <v>0</v>
      </c>
      <c r="Q42" s="81">
        <f t="shared" si="7"/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 t="shared" si="8"/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 t="shared" si="9"/>
        <v>0</v>
      </c>
      <c r="AM42" s="81">
        <v>0</v>
      </c>
      <c r="AN42" s="81">
        <v>0</v>
      </c>
      <c r="AO42" s="81">
        <f t="shared" si="10"/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 t="shared" si="11"/>
        <v>0</v>
      </c>
      <c r="AU42" s="81">
        <v>0</v>
      </c>
      <c r="AV42" s="81">
        <v>0</v>
      </c>
      <c r="AW42" s="81">
        <f t="shared" si="12"/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 t="shared" si="13"/>
        <v>0</v>
      </c>
      <c r="BC42" s="81">
        <v>0</v>
      </c>
      <c r="BD42" s="81">
        <v>0</v>
      </c>
      <c r="BE42" s="81">
        <f t="shared" si="14"/>
        <v>0</v>
      </c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9:BE995">
    <cfRule type="expression" dxfId="534" priority="55" stopIfTrue="1">
      <formula>$A59&lt;&gt;""</formula>
    </cfRule>
  </conditionalFormatting>
  <conditionalFormatting sqref="A58:BE58">
    <cfRule type="expression" dxfId="533" priority="2" stopIfTrue="1">
      <formula>$A58&lt;&gt;""</formula>
    </cfRule>
  </conditionalFormatting>
  <conditionalFormatting sqref="A8:BE8">
    <cfRule type="expression" dxfId="532" priority="53" stopIfTrue="1">
      <formula>$A8&lt;&gt;""</formula>
    </cfRule>
  </conditionalFormatting>
  <conditionalFormatting sqref="A9:BE9">
    <cfRule type="expression" dxfId="531" priority="52" stopIfTrue="1">
      <formula>$A9&lt;&gt;""</formula>
    </cfRule>
  </conditionalFormatting>
  <conditionalFormatting sqref="A10:BE10">
    <cfRule type="expression" dxfId="530" priority="51" stopIfTrue="1">
      <formula>$A10&lt;&gt;""</formula>
    </cfRule>
  </conditionalFormatting>
  <conditionalFormatting sqref="A11:BE11">
    <cfRule type="expression" dxfId="529" priority="50" stopIfTrue="1">
      <formula>$A11&lt;&gt;""</formula>
    </cfRule>
  </conditionalFormatting>
  <conditionalFormatting sqref="A12:BE12">
    <cfRule type="expression" dxfId="528" priority="49" stopIfTrue="1">
      <formula>$A12&lt;&gt;""</formula>
    </cfRule>
  </conditionalFormatting>
  <conditionalFormatting sqref="A13:BE13">
    <cfRule type="expression" dxfId="527" priority="48" stopIfTrue="1">
      <formula>$A13&lt;&gt;""</formula>
    </cfRule>
  </conditionalFormatting>
  <conditionalFormatting sqref="A14:BE14">
    <cfRule type="expression" dxfId="526" priority="47" stopIfTrue="1">
      <formula>$A14&lt;&gt;""</formula>
    </cfRule>
  </conditionalFormatting>
  <conditionalFormatting sqref="A15:BE15">
    <cfRule type="expression" dxfId="525" priority="46" stopIfTrue="1">
      <formula>$A15&lt;&gt;""</formula>
    </cfRule>
  </conditionalFormatting>
  <conditionalFormatting sqref="A16:BE16">
    <cfRule type="expression" dxfId="524" priority="45" stopIfTrue="1">
      <formula>$A16&lt;&gt;""</formula>
    </cfRule>
  </conditionalFormatting>
  <conditionalFormatting sqref="A17:BE17">
    <cfRule type="expression" dxfId="523" priority="44" stopIfTrue="1">
      <formula>$A17&lt;&gt;""</formula>
    </cfRule>
  </conditionalFormatting>
  <conditionalFormatting sqref="A18:BE18">
    <cfRule type="expression" dxfId="522" priority="43" stopIfTrue="1">
      <formula>$A18&lt;&gt;""</formula>
    </cfRule>
  </conditionalFormatting>
  <conditionalFormatting sqref="A19:BE19">
    <cfRule type="expression" dxfId="521" priority="42" stopIfTrue="1">
      <formula>$A19&lt;&gt;""</formula>
    </cfRule>
  </conditionalFormatting>
  <conditionalFormatting sqref="A20:BE20">
    <cfRule type="expression" dxfId="520" priority="41" stopIfTrue="1">
      <formula>$A20&lt;&gt;""</formula>
    </cfRule>
  </conditionalFormatting>
  <conditionalFormatting sqref="A21:BE21">
    <cfRule type="expression" dxfId="519" priority="40" stopIfTrue="1">
      <formula>$A21&lt;&gt;""</formula>
    </cfRule>
  </conditionalFormatting>
  <conditionalFormatting sqref="A22:BE22">
    <cfRule type="expression" dxfId="518" priority="39" stopIfTrue="1">
      <formula>$A22&lt;&gt;""</formula>
    </cfRule>
  </conditionalFormatting>
  <conditionalFormatting sqref="A23:BE23">
    <cfRule type="expression" dxfId="517" priority="38" stopIfTrue="1">
      <formula>$A23&lt;&gt;""</formula>
    </cfRule>
  </conditionalFormatting>
  <conditionalFormatting sqref="A24:BE24">
    <cfRule type="expression" dxfId="516" priority="37" stopIfTrue="1">
      <formula>$A24&lt;&gt;""</formula>
    </cfRule>
  </conditionalFormatting>
  <conditionalFormatting sqref="A25:BE25">
    <cfRule type="expression" dxfId="515" priority="36" stopIfTrue="1">
      <formula>$A25&lt;&gt;""</formula>
    </cfRule>
  </conditionalFormatting>
  <conditionalFormatting sqref="A26:BE26">
    <cfRule type="expression" dxfId="514" priority="35" stopIfTrue="1">
      <formula>$A26&lt;&gt;""</formula>
    </cfRule>
  </conditionalFormatting>
  <conditionalFormatting sqref="A27:BE27">
    <cfRule type="expression" dxfId="513" priority="34" stopIfTrue="1">
      <formula>$A27&lt;&gt;""</formula>
    </cfRule>
  </conditionalFormatting>
  <conditionalFormatting sqref="A28:BE28">
    <cfRule type="expression" dxfId="512" priority="33" stopIfTrue="1">
      <formula>$A28&lt;&gt;""</formula>
    </cfRule>
  </conditionalFormatting>
  <conditionalFormatting sqref="A29:BE29">
    <cfRule type="expression" dxfId="511" priority="32" stopIfTrue="1">
      <formula>$A29&lt;&gt;""</formula>
    </cfRule>
  </conditionalFormatting>
  <conditionalFormatting sqref="A30:BE30">
    <cfRule type="expression" dxfId="510" priority="31" stopIfTrue="1">
      <formula>$A30&lt;&gt;""</formula>
    </cfRule>
  </conditionalFormatting>
  <conditionalFormatting sqref="A31:BE31">
    <cfRule type="expression" dxfId="509" priority="30" stopIfTrue="1">
      <formula>$A31&lt;&gt;""</formula>
    </cfRule>
  </conditionalFormatting>
  <conditionalFormatting sqref="A32:BE32">
    <cfRule type="expression" dxfId="508" priority="29" stopIfTrue="1">
      <formula>$A32&lt;&gt;""</formula>
    </cfRule>
  </conditionalFormatting>
  <conditionalFormatting sqref="A33:BE33">
    <cfRule type="expression" dxfId="507" priority="28" stopIfTrue="1">
      <formula>$A33&lt;&gt;""</formula>
    </cfRule>
  </conditionalFormatting>
  <conditionalFormatting sqref="A34:BE34">
    <cfRule type="expression" dxfId="506" priority="27" stopIfTrue="1">
      <formula>$A34&lt;&gt;""</formula>
    </cfRule>
  </conditionalFormatting>
  <conditionalFormatting sqref="A35:BE35">
    <cfRule type="expression" dxfId="505" priority="26" stopIfTrue="1">
      <formula>$A35&lt;&gt;""</formula>
    </cfRule>
  </conditionalFormatting>
  <conditionalFormatting sqref="A36:BE36">
    <cfRule type="expression" dxfId="504" priority="25" stopIfTrue="1">
      <formula>$A36&lt;&gt;""</formula>
    </cfRule>
  </conditionalFormatting>
  <conditionalFormatting sqref="A37:BE37">
    <cfRule type="expression" dxfId="503" priority="24" stopIfTrue="1">
      <formula>$A37&lt;&gt;""</formula>
    </cfRule>
  </conditionalFormatting>
  <conditionalFormatting sqref="A38:BE38">
    <cfRule type="expression" dxfId="502" priority="23" stopIfTrue="1">
      <formula>$A38&lt;&gt;""</formula>
    </cfRule>
  </conditionalFormatting>
  <conditionalFormatting sqref="A39:BE39">
    <cfRule type="expression" dxfId="501" priority="22" stopIfTrue="1">
      <formula>$A39&lt;&gt;""</formula>
    </cfRule>
  </conditionalFormatting>
  <conditionalFormatting sqref="A40:BE40">
    <cfRule type="expression" dxfId="500" priority="21" stopIfTrue="1">
      <formula>$A40&lt;&gt;""</formula>
    </cfRule>
  </conditionalFormatting>
  <conditionalFormatting sqref="A41:BE41">
    <cfRule type="expression" dxfId="499" priority="20" stopIfTrue="1">
      <formula>$A41&lt;&gt;""</formula>
    </cfRule>
  </conditionalFormatting>
  <conditionalFormatting sqref="A42:BE42">
    <cfRule type="expression" dxfId="498" priority="19" stopIfTrue="1">
      <formula>$A42&lt;&gt;""</formula>
    </cfRule>
  </conditionalFormatting>
  <conditionalFormatting sqref="A7:BE7">
    <cfRule type="expression" dxfId="497" priority="1" stopIfTrue="1">
      <formula>$A7&lt;&gt;""</formula>
    </cfRule>
  </conditionalFormatting>
  <conditionalFormatting sqref="A43:BE43">
    <cfRule type="expression" dxfId="496" priority="17" stopIfTrue="1">
      <formula>$A43&lt;&gt;""</formula>
    </cfRule>
  </conditionalFormatting>
  <conditionalFormatting sqref="A44:BE44">
    <cfRule type="expression" dxfId="495" priority="16" stopIfTrue="1">
      <formula>$A44&lt;&gt;""</formula>
    </cfRule>
  </conditionalFormatting>
  <conditionalFormatting sqref="A45:BE45">
    <cfRule type="expression" dxfId="494" priority="15" stopIfTrue="1">
      <formula>$A45&lt;&gt;""</formula>
    </cfRule>
  </conditionalFormatting>
  <conditionalFormatting sqref="A46:BE46">
    <cfRule type="expression" dxfId="493" priority="14" stopIfTrue="1">
      <formula>$A46&lt;&gt;""</formula>
    </cfRule>
  </conditionalFormatting>
  <conditionalFormatting sqref="A47:BE47">
    <cfRule type="expression" dxfId="492" priority="13" stopIfTrue="1">
      <formula>$A47&lt;&gt;""</formula>
    </cfRule>
  </conditionalFormatting>
  <conditionalFormatting sqref="A48:BE48">
    <cfRule type="expression" dxfId="491" priority="12" stopIfTrue="1">
      <formula>$A48&lt;&gt;""</formula>
    </cfRule>
  </conditionalFormatting>
  <conditionalFormatting sqref="A49:BE49">
    <cfRule type="expression" dxfId="490" priority="11" stopIfTrue="1">
      <formula>$A49&lt;&gt;""</formula>
    </cfRule>
  </conditionalFormatting>
  <conditionalFormatting sqref="A50:BE50">
    <cfRule type="expression" dxfId="489" priority="10" stopIfTrue="1">
      <formula>$A50&lt;&gt;""</formula>
    </cfRule>
  </conditionalFormatting>
  <conditionalFormatting sqref="A51:BE51">
    <cfRule type="expression" dxfId="488" priority="9" stopIfTrue="1">
      <formula>$A51&lt;&gt;""</formula>
    </cfRule>
  </conditionalFormatting>
  <conditionalFormatting sqref="A52:BE52">
    <cfRule type="expression" dxfId="487" priority="8" stopIfTrue="1">
      <formula>$A52&lt;&gt;""</formula>
    </cfRule>
  </conditionalFormatting>
  <conditionalFormatting sqref="A53:BE53">
    <cfRule type="expression" dxfId="486" priority="7" stopIfTrue="1">
      <formula>$A53&lt;&gt;""</formula>
    </cfRule>
  </conditionalFormatting>
  <conditionalFormatting sqref="A54:BE54">
    <cfRule type="expression" dxfId="485" priority="6" stopIfTrue="1">
      <formula>$A54&lt;&gt;""</formula>
    </cfRule>
  </conditionalFormatting>
  <conditionalFormatting sqref="A55:BE55">
    <cfRule type="expression" dxfId="484" priority="5" stopIfTrue="1">
      <formula>$A55&lt;&gt;""</formula>
    </cfRule>
  </conditionalFormatting>
  <conditionalFormatting sqref="A56:BE56">
    <cfRule type="expression" dxfId="483" priority="4" stopIfTrue="1">
      <formula>$A56&lt;&gt;""</formula>
    </cfRule>
  </conditionalFormatting>
  <conditionalFormatting sqref="A57:BE57">
    <cfRule type="expression" dxfId="482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U96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443</v>
      </c>
      <c r="C7" s="78" t="s">
        <v>194</v>
      </c>
      <c r="D7" s="101">
        <f>SUM($D$8:$D$23)</f>
        <v>0</v>
      </c>
      <c r="E7" s="101">
        <f>SUM($E$8:$E$23)</f>
        <v>0</v>
      </c>
      <c r="F7" s="101">
        <f>COUNTIF($F$8:$F$23,"&lt;&gt;") - COUNTIF($F$8:$F$23,"&lt; &gt;")</f>
        <v>0</v>
      </c>
      <c r="G7" s="101">
        <f>COUNTIF($G$8:$G$23,"&lt;&gt;") - COUNTIF($G$8:$G$23,"&lt; &gt;")</f>
        <v>0</v>
      </c>
      <c r="H7" s="101">
        <f>SUM($H$8:$H$23)</f>
        <v>0</v>
      </c>
      <c r="I7" s="101">
        <f>SUM($I$8:$I$23)</f>
        <v>0</v>
      </c>
      <c r="J7" s="101">
        <f>COUNTIF($J$8:$J$23,"&lt;&gt;") - COUNTIF($J$8:$J$23,"&lt; &gt;")</f>
        <v>0</v>
      </c>
      <c r="K7" s="101">
        <f>COUNTIF($K$8:$K$23,"&lt;&gt;") - COUNTIF($K$8:$K$23,"&lt; &gt;")</f>
        <v>0</v>
      </c>
      <c r="L7" s="101">
        <f>SUM($L$8:$L$23)</f>
        <v>0</v>
      </c>
      <c r="M7" s="101">
        <f>SUM($M$8:$M$23)</f>
        <v>0</v>
      </c>
      <c r="N7" s="101">
        <f>COUNTIF($N$8:$N$23,"&lt;&gt;") - COUNTIF($N$8:$N$23,"&lt; &gt;")</f>
        <v>0</v>
      </c>
      <c r="O7" s="101">
        <f>COUNTIF($O$8:$O$23,"&lt;&gt;") - COUNTIF($O$8:$O$23,"&lt; &gt;")</f>
        <v>0</v>
      </c>
      <c r="P7" s="101">
        <f>SUM($P$8:$P$23)</f>
        <v>0</v>
      </c>
      <c r="Q7" s="101">
        <f>SUM($Q$8:$Q$23)</f>
        <v>0</v>
      </c>
      <c r="R7" s="101">
        <f>COUNTIF($R$8:$R$23,"&lt;&gt;") - COUNTIF($R$8:$R$23,"&lt; &gt;")</f>
        <v>0</v>
      </c>
      <c r="S7" s="101">
        <f>COUNTIF($S$8:$S$23,"&lt;&gt;") - COUNTIF($S$8:$S$23,"&lt; &gt;")</f>
        <v>0</v>
      </c>
      <c r="T7" s="101">
        <f>SUM($T$8:$T$23)</f>
        <v>0</v>
      </c>
      <c r="U7" s="101">
        <f>SUM($U$8:$U$23)</f>
        <v>0</v>
      </c>
      <c r="V7" s="101">
        <f>COUNTIF($V$8:$V$23,"&lt;&gt;") - COUNTIF($V$8:$V$23,"&lt; &gt;")</f>
        <v>0</v>
      </c>
      <c r="W7" s="101">
        <f>COUNTIF($W$8:$W$23,"&lt;&gt;") - COUNTIF($W$8:$W$23,"&lt; &gt;")</f>
        <v>0</v>
      </c>
      <c r="X7" s="101">
        <f>SUM($X$8:$X$23)</f>
        <v>0</v>
      </c>
      <c r="Y7" s="101">
        <f>SUM($Y$8:$Y$23)</f>
        <v>0</v>
      </c>
      <c r="Z7" s="101">
        <f>COUNTIF($Z$8:$Z$23,"&lt;&gt;") - COUNTIF($Z$8:$Z$23,"&lt; &gt;")</f>
        <v>0</v>
      </c>
      <c r="AA7" s="101">
        <f>COUNTIF($AA$8:$AA$23,"&lt;&gt;") - COUNTIF($AA$8:$AA$23,"&lt; &gt;")</f>
        <v>0</v>
      </c>
      <c r="AB7" s="101">
        <f>SUM($AB$8:$AB$23)</f>
        <v>0</v>
      </c>
      <c r="AC7" s="101">
        <f>SUM($AC$8:$AC$23)</f>
        <v>0</v>
      </c>
      <c r="AD7" s="101">
        <f>COUNTIF($AD$8:$AD$23,"&lt;&gt;") - COUNTIF($AD$8:$AD$23,"&lt; &gt;")</f>
        <v>0</v>
      </c>
      <c r="AE7" s="101">
        <f>COUNTIF($AE$8:$AE$23,"&lt;&gt;") - COUNTIF($AE$8:$AE$23,"&lt; &gt;")</f>
        <v>0</v>
      </c>
      <c r="AF7" s="101">
        <f>SUM($AF$8:$AF$23)</f>
        <v>0</v>
      </c>
      <c r="AG7" s="101">
        <f>SUM($AG$8:$AG$23)</f>
        <v>0</v>
      </c>
      <c r="AH7" s="101">
        <f>COUNTIF($AH$8:$AH$23,"&lt;&gt;") - COUNTIF($AH$8:$AH$23,"&lt; &gt;")</f>
        <v>0</v>
      </c>
      <c r="AI7" s="101">
        <f>COUNTIF($AI$8:$AI$23,"&lt;&gt;") - COUNTIF($AI$8:$AI$23,"&lt; &gt;")</f>
        <v>0</v>
      </c>
      <c r="AJ7" s="101">
        <f>SUM($AJ$8:$AJ$23)</f>
        <v>0</v>
      </c>
      <c r="AK7" s="101">
        <f>SUM($AK$8:$AK$23)</f>
        <v>0</v>
      </c>
      <c r="AL7" s="101">
        <f>COUNTIF($AL$8:$AL$23,"&lt;&gt;") - COUNTIF($AL$8:$AL$23,"&lt; &gt;")</f>
        <v>0</v>
      </c>
      <c r="AM7" s="101">
        <f>COUNTIF($AM$8:$AM$23,"&lt;&gt;") - COUNTIF($AM$8:$AM$23,"&lt; &gt;")</f>
        <v>0</v>
      </c>
      <c r="AN7" s="101">
        <f>SUM($AN$8:$AN$23)</f>
        <v>0</v>
      </c>
      <c r="AO7" s="101">
        <f>SUM($AO$8:$AO$23)</f>
        <v>0</v>
      </c>
      <c r="AP7" s="101">
        <f>COUNTIF($AP$8:$AP$23,"&lt;&gt;") - COUNTIF($AP$8:$AP$23,"&lt; &gt;")</f>
        <v>0</v>
      </c>
      <c r="AQ7" s="101">
        <f>COUNTIF($AQ$8:$AQ$23,"&lt;&gt;") - COUNTIF($AQ$8:$AQ$23,"&lt; &gt;")</f>
        <v>0</v>
      </c>
      <c r="AR7" s="101">
        <f>SUM($AR$8:$AR$23)</f>
        <v>0</v>
      </c>
      <c r="AS7" s="101">
        <f>SUM($AS$8:$AS$23)</f>
        <v>0</v>
      </c>
      <c r="AT7" s="101">
        <f>COUNTIF($AT$8:$AT$23,"&lt;&gt;") - COUNTIF($AT$8:$AT$23,"&lt; &gt;")</f>
        <v>0</v>
      </c>
      <c r="AU7" s="101">
        <f>COUNTIF($AU$8:$AU$23,"&lt;&gt;") - COUNTIF($AU$8:$AU$23,"&lt; &gt;")</f>
        <v>0</v>
      </c>
      <c r="AV7" s="101">
        <f>SUM($AV$8:$AV$23)</f>
        <v>0</v>
      </c>
      <c r="AW7" s="101">
        <f>SUM($AW$8:$AW$23)</f>
        <v>0</v>
      </c>
      <c r="AX7" s="101">
        <f>COUNTIF($AX$8:$AX$23,"&lt;&gt;") - COUNTIF($AX$8:$AX$23,"&lt; &gt;")</f>
        <v>0</v>
      </c>
      <c r="AY7" s="101">
        <f>COUNTIF($AY$8:$AY$23,"&lt;&gt;") - COUNTIF($AY$8:$AY$23,"&lt; &gt;")</f>
        <v>0</v>
      </c>
      <c r="AZ7" s="101">
        <f>SUM($AZ$8:$AZ$23)</f>
        <v>0</v>
      </c>
      <c r="BA7" s="101">
        <f>SUM($BA$8:$BA$23)</f>
        <v>0</v>
      </c>
      <c r="BB7" s="101">
        <f>COUNTIF($BB$8:$BB$23,"&lt;&gt;") - COUNTIF($BB$8:$BB$23,"&lt; &gt;")</f>
        <v>0</v>
      </c>
      <c r="BC7" s="101">
        <f>COUNTIF($BC$8:$BC$23,"&lt;&gt;") - COUNTIF($BC$8:$BC$23,"&lt; &gt;")</f>
        <v>0</v>
      </c>
      <c r="BD7" s="101">
        <f>SUM($BD$8:$BD$23)</f>
        <v>0</v>
      </c>
      <c r="BE7" s="101">
        <f>SUM($BE$8:$BE$23)</f>
        <v>0</v>
      </c>
      <c r="BF7" s="101">
        <f>COUNTIF($BF$8:$BF$23,"&lt;&gt;") - COUNTIF($BF$8:$BF$23,"&lt; &gt;")</f>
        <v>0</v>
      </c>
      <c r="BG7" s="101">
        <f>COUNTIF($BG$8:$BG$23,"&lt;&gt;") - COUNTIF($BG$8:$BG$23,"&lt; &gt;")</f>
        <v>0</v>
      </c>
      <c r="BH7" s="101">
        <f>SUM($BH$8:$BH$23)</f>
        <v>0</v>
      </c>
      <c r="BI7" s="101">
        <f>SUM($BI$8:$BI$23)</f>
        <v>0</v>
      </c>
      <c r="BJ7" s="101">
        <f>COUNTIF($BJ$8:$BJ$23,"&lt;&gt;") - COUNTIF($BJ$8:$BJ$23,"&lt; &gt;")</f>
        <v>0</v>
      </c>
      <c r="BK7" s="101">
        <f>COUNTIF($BK$8:$BK$23,"&lt;&gt;") - COUNTIF($BK$8:$BK$23,"&lt; &gt;")</f>
        <v>0</v>
      </c>
      <c r="BL7" s="101">
        <f>SUM($BL$8:$BL$23)</f>
        <v>0</v>
      </c>
      <c r="BM7" s="101">
        <f>SUM($BM$8:$BM$23)</f>
        <v>0</v>
      </c>
      <c r="BN7" s="101">
        <f>COUNTIF($BN$8:$BN$23,"&lt;&gt;") - COUNTIF($BN$8:$BN$23,"&lt; &gt;")</f>
        <v>0</v>
      </c>
      <c r="BO7" s="101">
        <f>COUNTIF($BO$8:$BO$23,"&lt;&gt;") - COUNTIF($BO$8:$BO$23,"&lt; &gt;")</f>
        <v>0</v>
      </c>
      <c r="BP7" s="101">
        <f>SUM($BP$8:$BP$23)</f>
        <v>0</v>
      </c>
      <c r="BQ7" s="101">
        <f>SUM($BQ$8:$BQ$23)</f>
        <v>0</v>
      </c>
      <c r="BR7" s="101">
        <f>COUNTIF($BR$8:$BR$23,"&lt;&gt;") - COUNTIF($BR$8:$BR$23,"&lt; &gt;")</f>
        <v>0</v>
      </c>
      <c r="BS7" s="101">
        <f>COUNTIF($BS$8:$BS$23,"&lt;&gt;") - COUNTIF($BS$8:$BS$23,"&lt; &gt;")</f>
        <v>0</v>
      </c>
      <c r="BT7" s="101">
        <f>SUM($BT$8:$BT$23)</f>
        <v>0</v>
      </c>
      <c r="BU7" s="101">
        <f>SUM($BU$8:$BU$23)</f>
        <v>0</v>
      </c>
      <c r="BV7" s="101">
        <f>COUNTIF($BV$8:$BV$23,"&lt;&gt;") - COUNTIF($BV$8:$BV$23,"&lt; &gt;")</f>
        <v>0</v>
      </c>
      <c r="BW7" s="101">
        <f>COUNTIF($BW$8:$BW$23,"&lt;&gt;") - COUNTIF($BW$8:$BW$23,"&lt; &gt;")</f>
        <v>0</v>
      </c>
      <c r="BX7" s="101">
        <f>SUM($BX$8:$BX$23)</f>
        <v>0</v>
      </c>
      <c r="BY7" s="101">
        <f>SUM($BY$8:$BY$23)</f>
        <v>0</v>
      </c>
      <c r="BZ7" s="101">
        <f>COUNTIF($BZ$8:$BZ$23,"&lt;&gt;") - COUNTIF($BZ$8:$BZ$23,"&lt; &gt;")</f>
        <v>0</v>
      </c>
      <c r="CA7" s="101">
        <f>COUNTIF($CA$8:$CA$23,"&lt;&gt;") - COUNTIF($CA$8:$CA$23,"&lt; &gt;")</f>
        <v>0</v>
      </c>
      <c r="CB7" s="101">
        <f>SUM($CB$8:$CB$23)</f>
        <v>0</v>
      </c>
      <c r="CC7" s="101">
        <f>SUM($CC$8:$CC$23)</f>
        <v>0</v>
      </c>
      <c r="CD7" s="101">
        <f>COUNTIF($CD$8:$CD$23,"&lt;&gt;") - COUNTIF($CD$8:$CD$23,"&lt; &gt;")</f>
        <v>0</v>
      </c>
      <c r="CE7" s="101">
        <f>COUNTIF($CE$8:$CE$23,"&lt;&gt;") - COUNTIF($CE$8:$CE$23,"&lt; &gt;")</f>
        <v>0</v>
      </c>
      <c r="CF7" s="101">
        <f>SUM($CF$8:$CF$23)</f>
        <v>0</v>
      </c>
      <c r="CG7" s="101">
        <f>SUM($CG$8:$CG$23)</f>
        <v>0</v>
      </c>
      <c r="CH7" s="101">
        <f>COUNTIF($CH$8:$CH$23,"&lt;&gt;") - COUNTIF($CH$8:$CH$23,"&lt; &gt;")</f>
        <v>0</v>
      </c>
      <c r="CI7" s="101">
        <f>COUNTIF($CI$8:$CI$23,"&lt;&gt;") - COUNTIF($CI$8:$CI$23,"&lt; &gt;")</f>
        <v>0</v>
      </c>
      <c r="CJ7" s="101">
        <f>SUM($CJ$8:$CJ$23)</f>
        <v>0</v>
      </c>
      <c r="CK7" s="101">
        <f>SUM($CK$8:$CK$23)</f>
        <v>0</v>
      </c>
      <c r="CL7" s="101">
        <f>COUNTIF($CL$8:$CL$23,"&lt;&gt;") - COUNTIF($CL$8:$CL$23,"&lt; &gt;")</f>
        <v>0</v>
      </c>
      <c r="CM7" s="101">
        <f>COUNTIF($CM$8:$CM$23,"&lt;&gt;") - COUNTIF($CM$8:$CM$23,"&lt; &gt;")</f>
        <v>0</v>
      </c>
      <c r="CN7" s="101">
        <f>SUM($CN$8:$CN$23)</f>
        <v>0</v>
      </c>
      <c r="CO7" s="101">
        <f>SUM($CO$8:$CO$23)</f>
        <v>0</v>
      </c>
      <c r="CP7" s="101">
        <f>COUNTIF($CP$8:$CP$23,"&lt;&gt;") - COUNTIF($CP$8:$CP$23,"&lt; &gt;")</f>
        <v>0</v>
      </c>
      <c r="CQ7" s="101">
        <f>COUNTIF($CQ$8:$CQ$23,"&lt;&gt;") - COUNTIF($CQ$8:$CQ$23,"&lt; &gt;")</f>
        <v>0</v>
      </c>
      <c r="CR7" s="101">
        <f>SUM($CR$8:$CR$23)</f>
        <v>0</v>
      </c>
      <c r="CS7" s="101">
        <f>SUM($CS$8:$CS$23)</f>
        <v>0</v>
      </c>
      <c r="CT7" s="101">
        <f>COUNTIF($CT$8:$CT$23,"&lt;&gt;") - COUNTIF($CT$8:$CT$23,"&lt; &gt;")</f>
        <v>0</v>
      </c>
      <c r="CU7" s="101">
        <f>COUNTIF($CU$8:$CU$23,"&lt;&gt;") - COUNTIF($CU$8:$CU$23,"&lt; &gt;")</f>
        <v>0</v>
      </c>
      <c r="CV7" s="101">
        <f>SUM($CV$8:$CV$23)</f>
        <v>0</v>
      </c>
      <c r="CW7" s="101">
        <f>SUM($CW$8:$CW$23)</f>
        <v>0</v>
      </c>
      <c r="CX7" s="101">
        <f>COUNTIF($CX$8:$CX$23,"&lt;&gt;") - COUNTIF($CX$8:$CX$23,"&lt; &gt;")</f>
        <v>0</v>
      </c>
      <c r="CY7" s="101">
        <f>COUNTIF($CY$8:$CY$23,"&lt;&gt;") - COUNTIF($CY$8:$CY$23,"&lt; &gt;")</f>
        <v>0</v>
      </c>
      <c r="CZ7" s="101">
        <f>SUM($CZ$8:$CZ$23)</f>
        <v>0</v>
      </c>
      <c r="DA7" s="101">
        <f>SUM($DA$8:$DA$23)</f>
        <v>0</v>
      </c>
      <c r="DB7" s="101">
        <f>COUNTIF($DB$8:$DB$23,"&lt;&gt;") - COUNTIF($DB$8:$DB$23,"&lt; &gt;")</f>
        <v>0</v>
      </c>
      <c r="DC7" s="101">
        <f>COUNTIF($DC$8:$DC$23,"&lt;&gt;") - COUNTIF($DC$8:$DC$23,"&lt; &gt;")</f>
        <v>0</v>
      </c>
      <c r="DD7" s="101">
        <f>SUM($DD$8:$DD$23)</f>
        <v>0</v>
      </c>
      <c r="DE7" s="101">
        <f>SUM($DE$8:$DE$23)</f>
        <v>0</v>
      </c>
      <c r="DF7" s="101">
        <f>COUNTIF($DF$8:$DF$23,"&lt;&gt;") - COUNTIF($DF$8:$DF$23,"&lt; &gt;")</f>
        <v>0</v>
      </c>
      <c r="DG7" s="101">
        <f>COUNTIF($DG$8:$DG$23,"&lt;&gt;") - COUNTIF($DG$8:$DG$23,"&lt; &gt;")</f>
        <v>0</v>
      </c>
      <c r="DH7" s="101">
        <f>SUM($DH$8:$DH$23)</f>
        <v>0</v>
      </c>
      <c r="DI7" s="101">
        <f>SUM($DI$8:$DI$23)</f>
        <v>0</v>
      </c>
      <c r="DJ7" s="101">
        <f>COUNTIF($DJ$8:$DJ$23,"&lt;&gt;") - COUNTIF($DJ$8:$DJ$23,"&lt; &gt;")</f>
        <v>0</v>
      </c>
      <c r="DK7" s="101">
        <f>COUNTIF($DK$8:$DK$23,"&lt;&gt;") - COUNTIF($DK$8:$DK$23,"&lt; &gt;")</f>
        <v>0</v>
      </c>
      <c r="DL7" s="101">
        <f>SUM($DL$8:$DL$23)</f>
        <v>0</v>
      </c>
      <c r="DM7" s="101">
        <f>SUM($DM$8:$DM$23)</f>
        <v>0</v>
      </c>
      <c r="DN7" s="101">
        <f>COUNTIF($DN$8:$DN$23,"&lt;&gt;") - COUNTIF($DN$8:$DN$23,"&lt; &gt;")</f>
        <v>0</v>
      </c>
      <c r="DO7" s="101">
        <f>COUNTIF($DO$8:$DO$23,"&lt;&gt;") - COUNTIF($DO$8:$DO$23,"&lt; &gt;")</f>
        <v>0</v>
      </c>
      <c r="DP7" s="101">
        <f>SUM($DP$8:$DP$23)</f>
        <v>0</v>
      </c>
      <c r="DQ7" s="101">
        <f>SUM($DQ$8:$DQ$23)</f>
        <v>0</v>
      </c>
      <c r="DR7" s="101">
        <f>COUNTIF($DR$8:$DR$23,"&lt;&gt;") - COUNTIF($DR$8:$DR$23,"&lt; &gt;")</f>
        <v>0</v>
      </c>
      <c r="DS7" s="101">
        <f>COUNTIF($DS$8:$DS$23,"&lt;&gt;") - COUNTIF($DS$8:$DS$23,"&lt; &gt;")</f>
        <v>0</v>
      </c>
      <c r="DT7" s="101">
        <f>SUM($DT$8:$DT$23)</f>
        <v>0</v>
      </c>
      <c r="DU7" s="101">
        <f>SUM($DU$8:$DU$23)</f>
        <v>0</v>
      </c>
    </row>
    <row r="8" spans="1:125" s="8" customFormat="1" ht="12" customHeight="1">
      <c r="A8" s="80" t="s">
        <v>206</v>
      </c>
      <c r="B8" s="83" t="s">
        <v>378</v>
      </c>
      <c r="C8" s="80" t="s">
        <v>376</v>
      </c>
      <c r="D8" s="81">
        <f t="shared" ref="D8:D23" si="0">SUM(H8,L8,P8,T8,X8,AB8,AF8,AJ8,AN8,AR8,AV8,AZ8,BD8,BH8,BL8,BP8,BT8,BX8,CB8,CF8,CJ8,CN8,CR8,CV8,CZ8,DD8,DH8,DL8,DP8,DT8)</f>
        <v>0</v>
      </c>
      <c r="E8" s="81">
        <f t="shared" ref="E8:E23" si="1"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382</v>
      </c>
      <c r="B9" s="83" t="s">
        <v>383</v>
      </c>
      <c r="C9" s="80" t="s">
        <v>381</v>
      </c>
      <c r="D9" s="81">
        <f t="shared" si="0"/>
        <v>0</v>
      </c>
      <c r="E9" s="81">
        <f t="shared" si="1"/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386</v>
      </c>
      <c r="C10" s="80" t="s">
        <v>387</v>
      </c>
      <c r="D10" s="81">
        <f t="shared" si="0"/>
        <v>0</v>
      </c>
      <c r="E10" s="81">
        <f t="shared" si="1"/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391</v>
      </c>
      <c r="C11" s="80" t="s">
        <v>392</v>
      </c>
      <c r="D11" s="81">
        <f t="shared" si="0"/>
        <v>0</v>
      </c>
      <c r="E11" s="81">
        <f t="shared" si="1"/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395</v>
      </c>
      <c r="C12" s="80" t="s">
        <v>396</v>
      </c>
      <c r="D12" s="81">
        <f t="shared" si="0"/>
        <v>0</v>
      </c>
      <c r="E12" s="81">
        <f t="shared" si="1"/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206</v>
      </c>
      <c r="B13" s="83" t="s">
        <v>400</v>
      </c>
      <c r="C13" s="80" t="s">
        <v>398</v>
      </c>
      <c r="D13" s="81">
        <f t="shared" si="0"/>
        <v>0</v>
      </c>
      <c r="E13" s="81">
        <f t="shared" si="1"/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206</v>
      </c>
      <c r="B14" s="83" t="s">
        <v>404</v>
      </c>
      <c r="C14" s="80" t="s">
        <v>403</v>
      </c>
      <c r="D14" s="81">
        <f t="shared" si="0"/>
        <v>0</v>
      </c>
      <c r="E14" s="81">
        <f t="shared" si="1"/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206</v>
      </c>
      <c r="B15" s="83" t="s">
        <v>407</v>
      </c>
      <c r="C15" s="80" t="s">
        <v>408</v>
      </c>
      <c r="D15" s="81">
        <f t="shared" si="0"/>
        <v>0</v>
      </c>
      <c r="E15" s="81">
        <f t="shared" si="1"/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206</v>
      </c>
      <c r="B16" s="83" t="s">
        <v>411</v>
      </c>
      <c r="C16" s="80" t="s">
        <v>412</v>
      </c>
      <c r="D16" s="81">
        <f t="shared" si="0"/>
        <v>0</v>
      </c>
      <c r="E16" s="81">
        <f t="shared" si="1"/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415</v>
      </c>
      <c r="B17" s="83" t="s">
        <v>416</v>
      </c>
      <c r="C17" s="80" t="s">
        <v>417</v>
      </c>
      <c r="D17" s="81">
        <f t="shared" si="0"/>
        <v>0</v>
      </c>
      <c r="E17" s="81">
        <f t="shared" si="1"/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206</v>
      </c>
      <c r="B18" s="83" t="s">
        <v>421</v>
      </c>
      <c r="C18" s="80" t="s">
        <v>420</v>
      </c>
      <c r="D18" s="81">
        <f t="shared" si="0"/>
        <v>0</v>
      </c>
      <c r="E18" s="81">
        <f t="shared" si="1"/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206</v>
      </c>
      <c r="B19" s="83" t="s">
        <v>422</v>
      </c>
      <c r="C19" s="80" t="s">
        <v>426</v>
      </c>
      <c r="D19" s="81">
        <f t="shared" si="0"/>
        <v>0</v>
      </c>
      <c r="E19" s="81">
        <f t="shared" si="1"/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206</v>
      </c>
      <c r="B20" s="83" t="s">
        <v>429</v>
      </c>
      <c r="C20" s="80" t="s">
        <v>430</v>
      </c>
      <c r="D20" s="81">
        <f t="shared" si="0"/>
        <v>0</v>
      </c>
      <c r="E20" s="81">
        <f t="shared" si="1"/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206</v>
      </c>
      <c r="B21" s="83" t="s">
        <v>433</v>
      </c>
      <c r="C21" s="80" t="s">
        <v>434</v>
      </c>
      <c r="D21" s="81">
        <f t="shared" si="0"/>
        <v>0</v>
      </c>
      <c r="E21" s="81">
        <f t="shared" si="1"/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 t="s">
        <v>206</v>
      </c>
      <c r="B22" s="83" t="s">
        <v>435</v>
      </c>
      <c r="C22" s="80" t="s">
        <v>438</v>
      </c>
      <c r="D22" s="81">
        <f t="shared" si="0"/>
        <v>0</v>
      </c>
      <c r="E22" s="81">
        <f t="shared" si="1"/>
        <v>0</v>
      </c>
      <c r="F22" s="97" t="s">
        <v>203</v>
      </c>
      <c r="G22" s="82" t="s">
        <v>203</v>
      </c>
      <c r="H22" s="81">
        <v>0</v>
      </c>
      <c r="I22" s="81">
        <v>0</v>
      </c>
      <c r="J22" s="103" t="s">
        <v>203</v>
      </c>
      <c r="K22" s="104" t="s">
        <v>203</v>
      </c>
      <c r="L22" s="102">
        <v>0</v>
      </c>
      <c r="M22" s="102">
        <v>0</v>
      </c>
      <c r="N22" s="103" t="s">
        <v>203</v>
      </c>
      <c r="O22" s="104" t="s">
        <v>203</v>
      </c>
      <c r="P22" s="102">
        <v>0</v>
      </c>
      <c r="Q22" s="102">
        <v>0</v>
      </c>
      <c r="R22" s="103" t="s">
        <v>203</v>
      </c>
      <c r="S22" s="104" t="s">
        <v>203</v>
      </c>
      <c r="T22" s="102">
        <v>0</v>
      </c>
      <c r="U22" s="102">
        <v>0</v>
      </c>
      <c r="V22" s="103" t="s">
        <v>203</v>
      </c>
      <c r="W22" s="104" t="s">
        <v>203</v>
      </c>
      <c r="X22" s="102">
        <v>0</v>
      </c>
      <c r="Y22" s="102">
        <v>0</v>
      </c>
      <c r="Z22" s="103" t="s">
        <v>203</v>
      </c>
      <c r="AA22" s="104" t="s">
        <v>203</v>
      </c>
      <c r="AB22" s="102">
        <v>0</v>
      </c>
      <c r="AC22" s="102">
        <v>0</v>
      </c>
      <c r="AD22" s="103" t="s">
        <v>203</v>
      </c>
      <c r="AE22" s="104" t="s">
        <v>203</v>
      </c>
      <c r="AF22" s="102">
        <v>0</v>
      </c>
      <c r="AG22" s="102">
        <v>0</v>
      </c>
      <c r="AH22" s="103" t="s">
        <v>203</v>
      </c>
      <c r="AI22" s="104" t="s">
        <v>203</v>
      </c>
      <c r="AJ22" s="102">
        <v>0</v>
      </c>
      <c r="AK22" s="102">
        <v>0</v>
      </c>
      <c r="AL22" s="103" t="s">
        <v>203</v>
      </c>
      <c r="AM22" s="104" t="s">
        <v>203</v>
      </c>
      <c r="AN22" s="102">
        <v>0</v>
      </c>
      <c r="AO22" s="102">
        <v>0</v>
      </c>
      <c r="AP22" s="103" t="s">
        <v>203</v>
      </c>
      <c r="AQ22" s="105" t="s">
        <v>203</v>
      </c>
      <c r="AR22" s="102">
        <v>0</v>
      </c>
      <c r="AS22" s="102">
        <v>0</v>
      </c>
      <c r="AT22" s="103" t="s">
        <v>203</v>
      </c>
      <c r="AU22" s="104" t="s">
        <v>203</v>
      </c>
      <c r="AV22" s="102">
        <v>0</v>
      </c>
      <c r="AW22" s="102">
        <v>0</v>
      </c>
      <c r="AX22" s="103" t="s">
        <v>203</v>
      </c>
      <c r="AY22" s="104" t="s">
        <v>203</v>
      </c>
      <c r="AZ22" s="102">
        <v>0</v>
      </c>
      <c r="BA22" s="102">
        <v>0</v>
      </c>
      <c r="BB22" s="103" t="s">
        <v>203</v>
      </c>
      <c r="BC22" s="104" t="s">
        <v>203</v>
      </c>
      <c r="BD22" s="102">
        <v>0</v>
      </c>
      <c r="BE22" s="102">
        <v>0</v>
      </c>
      <c r="BF22" s="103" t="s">
        <v>203</v>
      </c>
      <c r="BG22" s="104" t="s">
        <v>203</v>
      </c>
      <c r="BH22" s="102">
        <v>0</v>
      </c>
      <c r="BI22" s="102">
        <v>0</v>
      </c>
      <c r="BJ22" s="103" t="s">
        <v>203</v>
      </c>
      <c r="BK22" s="104" t="s">
        <v>203</v>
      </c>
      <c r="BL22" s="102">
        <v>0</v>
      </c>
      <c r="BM22" s="102">
        <v>0</v>
      </c>
      <c r="BN22" s="103" t="s">
        <v>203</v>
      </c>
      <c r="BO22" s="104" t="s">
        <v>203</v>
      </c>
      <c r="BP22" s="102">
        <v>0</v>
      </c>
      <c r="BQ22" s="102">
        <v>0</v>
      </c>
      <c r="BR22" s="103" t="s">
        <v>203</v>
      </c>
      <c r="BS22" s="104" t="s">
        <v>203</v>
      </c>
      <c r="BT22" s="102">
        <v>0</v>
      </c>
      <c r="BU22" s="102">
        <v>0</v>
      </c>
      <c r="BV22" s="103" t="s">
        <v>203</v>
      </c>
      <c r="BW22" s="104" t="s">
        <v>203</v>
      </c>
      <c r="BX22" s="102">
        <v>0</v>
      </c>
      <c r="BY22" s="102">
        <v>0</v>
      </c>
      <c r="BZ22" s="103" t="s">
        <v>203</v>
      </c>
      <c r="CA22" s="104" t="s">
        <v>203</v>
      </c>
      <c r="CB22" s="102">
        <v>0</v>
      </c>
      <c r="CC22" s="102">
        <v>0</v>
      </c>
      <c r="CD22" s="103" t="s">
        <v>203</v>
      </c>
      <c r="CE22" s="104" t="s">
        <v>203</v>
      </c>
      <c r="CF22" s="102">
        <v>0</v>
      </c>
      <c r="CG22" s="102">
        <v>0</v>
      </c>
      <c r="CH22" s="103" t="s">
        <v>203</v>
      </c>
      <c r="CI22" s="104" t="s">
        <v>203</v>
      </c>
      <c r="CJ22" s="102">
        <v>0</v>
      </c>
      <c r="CK22" s="102">
        <v>0</v>
      </c>
      <c r="CL22" s="103" t="s">
        <v>203</v>
      </c>
      <c r="CM22" s="104" t="s">
        <v>203</v>
      </c>
      <c r="CN22" s="102">
        <v>0</v>
      </c>
      <c r="CO22" s="102">
        <v>0</v>
      </c>
      <c r="CP22" s="103" t="s">
        <v>203</v>
      </c>
      <c r="CQ22" s="104" t="s">
        <v>203</v>
      </c>
      <c r="CR22" s="102">
        <v>0</v>
      </c>
      <c r="CS22" s="102">
        <v>0</v>
      </c>
      <c r="CT22" s="103" t="s">
        <v>203</v>
      </c>
      <c r="CU22" s="104" t="s">
        <v>203</v>
      </c>
      <c r="CV22" s="102">
        <v>0</v>
      </c>
      <c r="CW22" s="102">
        <v>0</v>
      </c>
      <c r="CX22" s="103" t="s">
        <v>203</v>
      </c>
      <c r="CY22" s="104" t="s">
        <v>203</v>
      </c>
      <c r="CZ22" s="102">
        <v>0</v>
      </c>
      <c r="DA22" s="102">
        <v>0</v>
      </c>
      <c r="DB22" s="103" t="s">
        <v>203</v>
      </c>
      <c r="DC22" s="104" t="s">
        <v>203</v>
      </c>
      <c r="DD22" s="102">
        <v>0</v>
      </c>
      <c r="DE22" s="102">
        <v>0</v>
      </c>
      <c r="DF22" s="103" t="s">
        <v>203</v>
      </c>
      <c r="DG22" s="104" t="s">
        <v>203</v>
      </c>
      <c r="DH22" s="102">
        <v>0</v>
      </c>
      <c r="DI22" s="102">
        <v>0</v>
      </c>
      <c r="DJ22" s="103" t="s">
        <v>203</v>
      </c>
      <c r="DK22" s="104" t="s">
        <v>203</v>
      </c>
      <c r="DL22" s="102">
        <v>0</v>
      </c>
      <c r="DM22" s="102">
        <v>0</v>
      </c>
      <c r="DN22" s="103" t="s">
        <v>203</v>
      </c>
      <c r="DO22" s="104" t="s">
        <v>203</v>
      </c>
      <c r="DP22" s="102">
        <v>0</v>
      </c>
      <c r="DQ22" s="102">
        <v>0</v>
      </c>
      <c r="DR22" s="103" t="s">
        <v>203</v>
      </c>
      <c r="DS22" s="104" t="s">
        <v>203</v>
      </c>
      <c r="DT22" s="102">
        <v>0</v>
      </c>
      <c r="DU22" s="102">
        <v>0</v>
      </c>
    </row>
    <row r="23" spans="1:125" s="8" customFormat="1" ht="12" customHeight="1">
      <c r="A23" s="80" t="s">
        <v>206</v>
      </c>
      <c r="B23" s="83" t="s">
        <v>441</v>
      </c>
      <c r="C23" s="80" t="s">
        <v>442</v>
      </c>
      <c r="D23" s="81">
        <f t="shared" si="0"/>
        <v>0</v>
      </c>
      <c r="E23" s="81">
        <f t="shared" si="1"/>
        <v>0</v>
      </c>
      <c r="F23" s="97" t="s">
        <v>203</v>
      </c>
      <c r="G23" s="82" t="s">
        <v>203</v>
      </c>
      <c r="H23" s="81">
        <v>0</v>
      </c>
      <c r="I23" s="81">
        <v>0</v>
      </c>
      <c r="J23" s="103" t="s">
        <v>203</v>
      </c>
      <c r="K23" s="104" t="s">
        <v>203</v>
      </c>
      <c r="L23" s="102">
        <v>0</v>
      </c>
      <c r="M23" s="102">
        <v>0</v>
      </c>
      <c r="N23" s="103" t="s">
        <v>203</v>
      </c>
      <c r="O23" s="104" t="s">
        <v>203</v>
      </c>
      <c r="P23" s="102">
        <v>0</v>
      </c>
      <c r="Q23" s="102">
        <v>0</v>
      </c>
      <c r="R23" s="103" t="s">
        <v>203</v>
      </c>
      <c r="S23" s="104" t="s">
        <v>203</v>
      </c>
      <c r="T23" s="102">
        <v>0</v>
      </c>
      <c r="U23" s="102">
        <v>0</v>
      </c>
      <c r="V23" s="103" t="s">
        <v>203</v>
      </c>
      <c r="W23" s="104" t="s">
        <v>203</v>
      </c>
      <c r="X23" s="102">
        <v>0</v>
      </c>
      <c r="Y23" s="102">
        <v>0</v>
      </c>
      <c r="Z23" s="103" t="s">
        <v>203</v>
      </c>
      <c r="AA23" s="104" t="s">
        <v>203</v>
      </c>
      <c r="AB23" s="102">
        <v>0</v>
      </c>
      <c r="AC23" s="102">
        <v>0</v>
      </c>
      <c r="AD23" s="103" t="s">
        <v>203</v>
      </c>
      <c r="AE23" s="104" t="s">
        <v>203</v>
      </c>
      <c r="AF23" s="102">
        <v>0</v>
      </c>
      <c r="AG23" s="102">
        <v>0</v>
      </c>
      <c r="AH23" s="103" t="s">
        <v>203</v>
      </c>
      <c r="AI23" s="104" t="s">
        <v>203</v>
      </c>
      <c r="AJ23" s="102">
        <v>0</v>
      </c>
      <c r="AK23" s="102">
        <v>0</v>
      </c>
      <c r="AL23" s="103" t="s">
        <v>203</v>
      </c>
      <c r="AM23" s="104" t="s">
        <v>203</v>
      </c>
      <c r="AN23" s="102">
        <v>0</v>
      </c>
      <c r="AO23" s="102">
        <v>0</v>
      </c>
      <c r="AP23" s="103" t="s">
        <v>203</v>
      </c>
      <c r="AQ23" s="105" t="s">
        <v>203</v>
      </c>
      <c r="AR23" s="102">
        <v>0</v>
      </c>
      <c r="AS23" s="102">
        <v>0</v>
      </c>
      <c r="AT23" s="103" t="s">
        <v>203</v>
      </c>
      <c r="AU23" s="104" t="s">
        <v>203</v>
      </c>
      <c r="AV23" s="102">
        <v>0</v>
      </c>
      <c r="AW23" s="102">
        <v>0</v>
      </c>
      <c r="AX23" s="103" t="s">
        <v>203</v>
      </c>
      <c r="AY23" s="104" t="s">
        <v>203</v>
      </c>
      <c r="AZ23" s="102">
        <v>0</v>
      </c>
      <c r="BA23" s="102">
        <v>0</v>
      </c>
      <c r="BB23" s="103" t="s">
        <v>203</v>
      </c>
      <c r="BC23" s="104" t="s">
        <v>203</v>
      </c>
      <c r="BD23" s="102">
        <v>0</v>
      </c>
      <c r="BE23" s="102">
        <v>0</v>
      </c>
      <c r="BF23" s="103" t="s">
        <v>203</v>
      </c>
      <c r="BG23" s="104" t="s">
        <v>203</v>
      </c>
      <c r="BH23" s="102">
        <v>0</v>
      </c>
      <c r="BI23" s="102">
        <v>0</v>
      </c>
      <c r="BJ23" s="103" t="s">
        <v>203</v>
      </c>
      <c r="BK23" s="104" t="s">
        <v>203</v>
      </c>
      <c r="BL23" s="102">
        <v>0</v>
      </c>
      <c r="BM23" s="102">
        <v>0</v>
      </c>
      <c r="BN23" s="103" t="s">
        <v>203</v>
      </c>
      <c r="BO23" s="104" t="s">
        <v>203</v>
      </c>
      <c r="BP23" s="102">
        <v>0</v>
      </c>
      <c r="BQ23" s="102">
        <v>0</v>
      </c>
      <c r="BR23" s="103" t="s">
        <v>203</v>
      </c>
      <c r="BS23" s="104" t="s">
        <v>203</v>
      </c>
      <c r="BT23" s="102">
        <v>0</v>
      </c>
      <c r="BU23" s="102">
        <v>0</v>
      </c>
      <c r="BV23" s="103" t="s">
        <v>203</v>
      </c>
      <c r="BW23" s="104" t="s">
        <v>203</v>
      </c>
      <c r="BX23" s="102">
        <v>0</v>
      </c>
      <c r="BY23" s="102">
        <v>0</v>
      </c>
      <c r="BZ23" s="103" t="s">
        <v>203</v>
      </c>
      <c r="CA23" s="104" t="s">
        <v>203</v>
      </c>
      <c r="CB23" s="102">
        <v>0</v>
      </c>
      <c r="CC23" s="102">
        <v>0</v>
      </c>
      <c r="CD23" s="103" t="s">
        <v>203</v>
      </c>
      <c r="CE23" s="104" t="s">
        <v>203</v>
      </c>
      <c r="CF23" s="102">
        <v>0</v>
      </c>
      <c r="CG23" s="102">
        <v>0</v>
      </c>
      <c r="CH23" s="103" t="s">
        <v>203</v>
      </c>
      <c r="CI23" s="104" t="s">
        <v>203</v>
      </c>
      <c r="CJ23" s="102">
        <v>0</v>
      </c>
      <c r="CK23" s="102">
        <v>0</v>
      </c>
      <c r="CL23" s="103" t="s">
        <v>203</v>
      </c>
      <c r="CM23" s="104" t="s">
        <v>203</v>
      </c>
      <c r="CN23" s="102">
        <v>0</v>
      </c>
      <c r="CO23" s="102">
        <v>0</v>
      </c>
      <c r="CP23" s="103" t="s">
        <v>203</v>
      </c>
      <c r="CQ23" s="104" t="s">
        <v>203</v>
      </c>
      <c r="CR23" s="102">
        <v>0</v>
      </c>
      <c r="CS23" s="102">
        <v>0</v>
      </c>
      <c r="CT23" s="103" t="s">
        <v>203</v>
      </c>
      <c r="CU23" s="104" t="s">
        <v>203</v>
      </c>
      <c r="CV23" s="102">
        <v>0</v>
      </c>
      <c r="CW23" s="102">
        <v>0</v>
      </c>
      <c r="CX23" s="103" t="s">
        <v>203</v>
      </c>
      <c r="CY23" s="104" t="s">
        <v>203</v>
      </c>
      <c r="CZ23" s="102">
        <v>0</v>
      </c>
      <c r="DA23" s="102">
        <v>0</v>
      </c>
      <c r="DB23" s="103" t="s">
        <v>203</v>
      </c>
      <c r="DC23" s="104" t="s">
        <v>203</v>
      </c>
      <c r="DD23" s="102">
        <v>0</v>
      </c>
      <c r="DE23" s="102">
        <v>0</v>
      </c>
      <c r="DF23" s="103" t="s">
        <v>203</v>
      </c>
      <c r="DG23" s="104" t="s">
        <v>203</v>
      </c>
      <c r="DH23" s="102">
        <v>0</v>
      </c>
      <c r="DI23" s="102">
        <v>0</v>
      </c>
      <c r="DJ23" s="103" t="s">
        <v>203</v>
      </c>
      <c r="DK23" s="104" t="s">
        <v>203</v>
      </c>
      <c r="DL23" s="102">
        <v>0</v>
      </c>
      <c r="DM23" s="102">
        <v>0</v>
      </c>
      <c r="DN23" s="103" t="s">
        <v>203</v>
      </c>
      <c r="DO23" s="104" t="s">
        <v>203</v>
      </c>
      <c r="DP23" s="102">
        <v>0</v>
      </c>
      <c r="DQ23" s="102">
        <v>0</v>
      </c>
      <c r="DR23" s="103" t="s">
        <v>203</v>
      </c>
      <c r="DS23" s="104" t="s">
        <v>203</v>
      </c>
      <c r="DT23" s="102">
        <v>0</v>
      </c>
      <c r="DU23" s="102">
        <v>0</v>
      </c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4:DU960">
    <cfRule type="expression" dxfId="481" priority="564" stopIfTrue="1">
      <formula>$A24&lt;&gt;""</formula>
    </cfRule>
  </conditionalFormatting>
  <conditionalFormatting sqref="BN23:BQ23">
    <cfRule type="expression" dxfId="480" priority="16" stopIfTrue="1">
      <formula>$A37&lt;&gt;""</formula>
    </cfRule>
  </conditionalFormatting>
  <conditionalFormatting sqref="A7:DU7">
    <cfRule type="expression" dxfId="479" priority="1" stopIfTrue="1">
      <formula>$A7&lt;&gt;""</formula>
    </cfRule>
  </conditionalFormatting>
  <conditionalFormatting sqref="A23:I23 BN23:BQ23">
    <cfRule type="expression" dxfId="478" priority="17" stopIfTrue="1">
      <formula>$A23&lt;&gt;""</formula>
    </cfRule>
  </conditionalFormatting>
  <conditionalFormatting sqref="J23:M23 BR23:BU23">
    <cfRule type="expression" dxfId="477" priority="18" stopIfTrue="1">
      <formula>$A24&lt;&gt;""</formula>
    </cfRule>
  </conditionalFormatting>
  <conditionalFormatting sqref="N23:Q23 BV23:BY23">
    <cfRule type="expression" dxfId="476" priority="19" stopIfTrue="1">
      <formula>$A25&lt;&gt;""</formula>
    </cfRule>
  </conditionalFormatting>
  <conditionalFormatting sqref="R23:U23 BZ23:CC23">
    <cfRule type="expression" dxfId="475" priority="20" stopIfTrue="1">
      <formula>$A26&lt;&gt;""</formula>
    </cfRule>
  </conditionalFormatting>
  <conditionalFormatting sqref="V23:Y23 CD23:CG23">
    <cfRule type="expression" dxfId="474" priority="21" stopIfTrue="1">
      <formula>$A27&lt;&gt;""</formula>
    </cfRule>
  </conditionalFormatting>
  <conditionalFormatting sqref="Z23:AC23 CH23:CK23">
    <cfRule type="expression" dxfId="473" priority="22" stopIfTrue="1">
      <formula>$A28&lt;&gt;""</formula>
    </cfRule>
  </conditionalFormatting>
  <conditionalFormatting sqref="AD23:AG23 CL23:CO23">
    <cfRule type="expression" dxfId="472" priority="23" stopIfTrue="1">
      <formula>$A29&lt;&gt;""</formula>
    </cfRule>
  </conditionalFormatting>
  <conditionalFormatting sqref="AH23:AK23 CP23:CS23">
    <cfRule type="expression" dxfId="471" priority="24" stopIfTrue="1">
      <formula>$A30&lt;&gt;""</formula>
    </cfRule>
  </conditionalFormatting>
  <conditionalFormatting sqref="AL23:AO23 CT23:CW23">
    <cfRule type="expression" dxfId="470" priority="25" stopIfTrue="1">
      <formula>$A31&lt;&gt;""</formula>
    </cfRule>
  </conditionalFormatting>
  <conditionalFormatting sqref="AP23:AS23 CX23:DA23">
    <cfRule type="expression" dxfId="469" priority="26" stopIfTrue="1">
      <formula>$A32&lt;&gt;""</formula>
    </cfRule>
  </conditionalFormatting>
  <conditionalFormatting sqref="AT23:AW23 DB23:DE23">
    <cfRule type="expression" dxfId="468" priority="27" stopIfTrue="1">
      <formula>$A33&lt;&gt;""</formula>
    </cfRule>
  </conditionalFormatting>
  <conditionalFormatting sqref="AX23:BA23 DF23:DI23">
    <cfRule type="expression" dxfId="467" priority="28" stopIfTrue="1">
      <formula>$A34&lt;&gt;""</formula>
    </cfRule>
  </conditionalFormatting>
  <conditionalFormatting sqref="BB23:BE23 DJ23:DM23">
    <cfRule type="expression" dxfId="466" priority="29" stopIfTrue="1">
      <formula>$A35&lt;&gt;""</formula>
    </cfRule>
  </conditionalFormatting>
  <conditionalFormatting sqref="BF23:BI23 DN23:DQ23">
    <cfRule type="expression" dxfId="465" priority="30" stopIfTrue="1">
      <formula>$A36&lt;&gt;""</formula>
    </cfRule>
  </conditionalFormatting>
  <conditionalFormatting sqref="BJ23:BM23 DR23:DU23">
    <cfRule type="expression" dxfId="464" priority="31" stopIfTrue="1">
      <formula>$A37&lt;&gt;""</formula>
    </cfRule>
  </conditionalFormatting>
  <conditionalFormatting sqref="BR23:BU23">
    <cfRule type="expression" dxfId="463" priority="15" stopIfTrue="1">
      <formula>$A38&lt;&gt;""</formula>
    </cfRule>
  </conditionalFormatting>
  <conditionalFormatting sqref="BV23:BY23">
    <cfRule type="expression" dxfId="462" priority="14" stopIfTrue="1">
      <formula>$A39&lt;&gt;""</formula>
    </cfRule>
  </conditionalFormatting>
  <conditionalFormatting sqref="BZ23:CC23">
    <cfRule type="expression" dxfId="461" priority="13" stopIfTrue="1">
      <formula>$A40&lt;&gt;""</formula>
    </cfRule>
  </conditionalFormatting>
  <conditionalFormatting sqref="CD23:CG23">
    <cfRule type="expression" dxfId="460" priority="12" stopIfTrue="1">
      <formula>$A41&lt;&gt;""</formula>
    </cfRule>
  </conditionalFormatting>
  <conditionalFormatting sqref="CH23:CK23">
    <cfRule type="expression" dxfId="459" priority="11" stopIfTrue="1">
      <formula>$A42&lt;&gt;""</formula>
    </cfRule>
  </conditionalFormatting>
  <conditionalFormatting sqref="CL23:CO23">
    <cfRule type="expression" dxfId="458" priority="10" stopIfTrue="1">
      <formula>$A43&lt;&gt;""</formula>
    </cfRule>
  </conditionalFormatting>
  <conditionalFormatting sqref="CP23:CS23">
    <cfRule type="expression" dxfId="457" priority="9" stopIfTrue="1">
      <formula>$A44&lt;&gt;""</formula>
    </cfRule>
  </conditionalFormatting>
  <conditionalFormatting sqref="CT23:CW23">
    <cfRule type="expression" dxfId="456" priority="8" stopIfTrue="1">
      <formula>$A45&lt;&gt;""</formula>
    </cfRule>
  </conditionalFormatting>
  <conditionalFormatting sqref="CX23:DA23">
    <cfRule type="expression" dxfId="455" priority="7" stopIfTrue="1">
      <formula>$A46&lt;&gt;""</formula>
    </cfRule>
  </conditionalFormatting>
  <conditionalFormatting sqref="DB23:DE23">
    <cfRule type="expression" dxfId="454" priority="6" stopIfTrue="1">
      <formula>$A47&lt;&gt;""</formula>
    </cfRule>
  </conditionalFormatting>
  <conditionalFormatting sqref="DF23:DI23">
    <cfRule type="expression" dxfId="453" priority="5" stopIfTrue="1">
      <formula>$A48&lt;&gt;""</formula>
    </cfRule>
  </conditionalFormatting>
  <conditionalFormatting sqref="DJ23:DM23">
    <cfRule type="expression" dxfId="452" priority="4" stopIfTrue="1">
      <formula>$A49&lt;&gt;""</formula>
    </cfRule>
  </conditionalFormatting>
  <conditionalFormatting sqref="DN23:DQ23">
    <cfRule type="expression" dxfId="451" priority="3" stopIfTrue="1">
      <formula>$A50&lt;&gt;""</formula>
    </cfRule>
  </conditionalFormatting>
  <conditionalFormatting sqref="DR23:DU23">
    <cfRule type="expression" dxfId="450" priority="2" stopIfTrue="1">
      <formula>$A51&lt;&gt;""</formula>
    </cfRule>
  </conditionalFormatting>
  <conditionalFormatting sqref="A8:I8 BN8:BQ8">
    <cfRule type="expression" dxfId="449" priority="467" stopIfTrue="1">
      <formula>$A8&lt;&gt;""</formula>
    </cfRule>
  </conditionalFormatting>
  <conditionalFormatting sqref="J8:M8 BR8:BU8">
    <cfRule type="expression" dxfId="448" priority="468" stopIfTrue="1">
      <formula>$A9&lt;&gt;""</formula>
    </cfRule>
  </conditionalFormatting>
  <conditionalFormatting sqref="N8:Q8 BV8:BY8">
    <cfRule type="expression" dxfId="447" priority="469" stopIfTrue="1">
      <formula>$A10&lt;&gt;""</formula>
    </cfRule>
  </conditionalFormatting>
  <conditionalFormatting sqref="R8:U8 BZ8:CC8">
    <cfRule type="expression" dxfId="446" priority="470" stopIfTrue="1">
      <formula>$A11&lt;&gt;""</formula>
    </cfRule>
  </conditionalFormatting>
  <conditionalFormatting sqref="V8:Y8 CD8:CG8">
    <cfRule type="expression" dxfId="445" priority="471" stopIfTrue="1">
      <formula>$A12&lt;&gt;""</formula>
    </cfRule>
  </conditionalFormatting>
  <conditionalFormatting sqref="Z8:AC8 CH8:CK8">
    <cfRule type="expression" dxfId="444" priority="472" stopIfTrue="1">
      <formula>$A13&lt;&gt;""</formula>
    </cfRule>
  </conditionalFormatting>
  <conditionalFormatting sqref="AD8:AG8 CL8:CO8">
    <cfRule type="expression" dxfId="443" priority="473" stopIfTrue="1">
      <formula>$A14&lt;&gt;""</formula>
    </cfRule>
  </conditionalFormatting>
  <conditionalFormatting sqref="AH8:AK8 CP8:CS8">
    <cfRule type="expression" dxfId="442" priority="474" stopIfTrue="1">
      <formula>$A15&lt;&gt;""</formula>
    </cfRule>
  </conditionalFormatting>
  <conditionalFormatting sqref="AL8:AO8 CT8:CW8">
    <cfRule type="expression" dxfId="441" priority="475" stopIfTrue="1">
      <formula>$A16&lt;&gt;""</formula>
    </cfRule>
  </conditionalFormatting>
  <conditionalFormatting sqref="AP8:AS8 CX8:DA8">
    <cfRule type="expression" dxfId="440" priority="476" stopIfTrue="1">
      <formula>$A17&lt;&gt;""</formula>
    </cfRule>
  </conditionalFormatting>
  <conditionalFormatting sqref="AT8:AW8 DB8:DE8">
    <cfRule type="expression" dxfId="439" priority="477" stopIfTrue="1">
      <formula>$A18&lt;&gt;""</formula>
    </cfRule>
  </conditionalFormatting>
  <conditionalFormatting sqref="AX8:BA8 DF8:DI8">
    <cfRule type="expression" dxfId="438" priority="478" stopIfTrue="1">
      <formula>$A19&lt;&gt;""</formula>
    </cfRule>
  </conditionalFormatting>
  <conditionalFormatting sqref="BB8:BE8 DJ8:DM8">
    <cfRule type="expression" dxfId="437" priority="479" stopIfTrue="1">
      <formula>$A20&lt;&gt;""</formula>
    </cfRule>
  </conditionalFormatting>
  <conditionalFormatting sqref="BF8:BI8 DN8:DQ8">
    <cfRule type="expression" dxfId="436" priority="480" stopIfTrue="1">
      <formula>$A21&lt;&gt;""</formula>
    </cfRule>
  </conditionalFormatting>
  <conditionalFormatting sqref="BJ8:BM8 DR8:DU8">
    <cfRule type="expression" dxfId="435" priority="481" stopIfTrue="1">
      <formula>$A22&lt;&gt;""</formula>
    </cfRule>
  </conditionalFormatting>
  <conditionalFormatting sqref="BN8:BQ8">
    <cfRule type="expression" dxfId="434" priority="466" stopIfTrue="1">
      <formula>$A22&lt;&gt;""</formula>
    </cfRule>
  </conditionalFormatting>
  <conditionalFormatting sqref="BR8:BU8">
    <cfRule type="expression" dxfId="433" priority="465" stopIfTrue="1">
      <formula>$A23&lt;&gt;""</formula>
    </cfRule>
  </conditionalFormatting>
  <conditionalFormatting sqref="BV8:BY8">
    <cfRule type="expression" dxfId="432" priority="464" stopIfTrue="1">
      <formula>$A24&lt;&gt;""</formula>
    </cfRule>
  </conditionalFormatting>
  <conditionalFormatting sqref="BZ8:CC8">
    <cfRule type="expression" dxfId="431" priority="463" stopIfTrue="1">
      <formula>$A25&lt;&gt;""</formula>
    </cfRule>
  </conditionalFormatting>
  <conditionalFormatting sqref="CD8:CG8">
    <cfRule type="expression" dxfId="430" priority="462" stopIfTrue="1">
      <formula>$A26&lt;&gt;""</formula>
    </cfRule>
  </conditionalFormatting>
  <conditionalFormatting sqref="CH8:CK8">
    <cfRule type="expression" dxfId="429" priority="461" stopIfTrue="1">
      <formula>$A27&lt;&gt;""</formula>
    </cfRule>
  </conditionalFormatting>
  <conditionalFormatting sqref="CL8:CO8">
    <cfRule type="expression" dxfId="428" priority="460" stopIfTrue="1">
      <formula>$A28&lt;&gt;""</formula>
    </cfRule>
  </conditionalFormatting>
  <conditionalFormatting sqref="CP8:CS8">
    <cfRule type="expression" dxfId="427" priority="459" stopIfTrue="1">
      <formula>$A29&lt;&gt;""</formula>
    </cfRule>
  </conditionalFormatting>
  <conditionalFormatting sqref="CT8:CW8">
    <cfRule type="expression" dxfId="426" priority="458" stopIfTrue="1">
      <formula>$A30&lt;&gt;""</formula>
    </cfRule>
  </conditionalFormatting>
  <conditionalFormatting sqref="CX8:DA8">
    <cfRule type="expression" dxfId="425" priority="457" stopIfTrue="1">
      <formula>$A31&lt;&gt;""</formula>
    </cfRule>
  </conditionalFormatting>
  <conditionalFormatting sqref="DB8:DE8">
    <cfRule type="expression" dxfId="424" priority="456" stopIfTrue="1">
      <formula>$A32&lt;&gt;""</formula>
    </cfRule>
  </conditionalFormatting>
  <conditionalFormatting sqref="DF8:DI8">
    <cfRule type="expression" dxfId="423" priority="455" stopIfTrue="1">
      <formula>$A33&lt;&gt;""</formula>
    </cfRule>
  </conditionalFormatting>
  <conditionalFormatting sqref="DJ8:DM8">
    <cfRule type="expression" dxfId="422" priority="454" stopIfTrue="1">
      <formula>$A34&lt;&gt;""</formula>
    </cfRule>
  </conditionalFormatting>
  <conditionalFormatting sqref="DN8:DQ8">
    <cfRule type="expression" dxfId="421" priority="453" stopIfTrue="1">
      <formula>$A35&lt;&gt;""</formula>
    </cfRule>
  </conditionalFormatting>
  <conditionalFormatting sqref="DR8:DU8">
    <cfRule type="expression" dxfId="420" priority="452" stopIfTrue="1">
      <formula>$A36&lt;&gt;""</formula>
    </cfRule>
  </conditionalFormatting>
  <conditionalFormatting sqref="A9:I9 BN9:BQ9">
    <cfRule type="expression" dxfId="419" priority="437" stopIfTrue="1">
      <formula>$A9&lt;&gt;""</formula>
    </cfRule>
  </conditionalFormatting>
  <conditionalFormatting sqref="J9:M9 BR9:BU9">
    <cfRule type="expression" dxfId="418" priority="438" stopIfTrue="1">
      <formula>$A10&lt;&gt;""</formula>
    </cfRule>
  </conditionalFormatting>
  <conditionalFormatting sqref="N9:Q9 BV9:BY9">
    <cfRule type="expression" dxfId="417" priority="439" stopIfTrue="1">
      <formula>$A11&lt;&gt;""</formula>
    </cfRule>
  </conditionalFormatting>
  <conditionalFormatting sqref="R9:U9 BZ9:CC9">
    <cfRule type="expression" dxfId="416" priority="440" stopIfTrue="1">
      <formula>$A12&lt;&gt;""</formula>
    </cfRule>
  </conditionalFormatting>
  <conditionalFormatting sqref="V9:Y9 CD9:CG9">
    <cfRule type="expression" dxfId="415" priority="441" stopIfTrue="1">
      <formula>$A13&lt;&gt;""</formula>
    </cfRule>
  </conditionalFormatting>
  <conditionalFormatting sqref="Z9:AC9 CH9:CK9">
    <cfRule type="expression" dxfId="414" priority="442" stopIfTrue="1">
      <formula>$A14&lt;&gt;""</formula>
    </cfRule>
  </conditionalFormatting>
  <conditionalFormatting sqref="AD9:AG9 CL9:CO9">
    <cfRule type="expression" dxfId="413" priority="443" stopIfTrue="1">
      <formula>$A15&lt;&gt;""</formula>
    </cfRule>
  </conditionalFormatting>
  <conditionalFormatting sqref="AH9:AK9 CP9:CS9">
    <cfRule type="expression" dxfId="412" priority="444" stopIfTrue="1">
      <formula>$A16&lt;&gt;""</formula>
    </cfRule>
  </conditionalFormatting>
  <conditionalFormatting sqref="AL9:AO9 CT9:CW9">
    <cfRule type="expression" dxfId="411" priority="445" stopIfTrue="1">
      <formula>$A17&lt;&gt;""</formula>
    </cfRule>
  </conditionalFormatting>
  <conditionalFormatting sqref="AP9:AS9 CX9:DA9">
    <cfRule type="expression" dxfId="410" priority="446" stopIfTrue="1">
      <formula>$A18&lt;&gt;""</formula>
    </cfRule>
  </conditionalFormatting>
  <conditionalFormatting sqref="AT9:AW9 DB9:DE9">
    <cfRule type="expression" dxfId="409" priority="447" stopIfTrue="1">
      <formula>$A19&lt;&gt;""</formula>
    </cfRule>
  </conditionalFormatting>
  <conditionalFormatting sqref="AX9:BA9 DF9:DI9">
    <cfRule type="expression" dxfId="408" priority="448" stopIfTrue="1">
      <formula>$A20&lt;&gt;""</formula>
    </cfRule>
  </conditionalFormatting>
  <conditionalFormatting sqref="BB9:BE9 DJ9:DM9">
    <cfRule type="expression" dxfId="407" priority="449" stopIfTrue="1">
      <formula>$A21&lt;&gt;""</formula>
    </cfRule>
  </conditionalFormatting>
  <conditionalFormatting sqref="BF9:BI9 DN9:DQ9">
    <cfRule type="expression" dxfId="406" priority="450" stopIfTrue="1">
      <formula>$A22&lt;&gt;""</formula>
    </cfRule>
  </conditionalFormatting>
  <conditionalFormatting sqref="BJ9:BM9 DR9:DU9">
    <cfRule type="expression" dxfId="405" priority="451" stopIfTrue="1">
      <formula>$A23&lt;&gt;""</formula>
    </cfRule>
  </conditionalFormatting>
  <conditionalFormatting sqref="BN9:BQ9">
    <cfRule type="expression" dxfId="404" priority="436" stopIfTrue="1">
      <formula>$A23&lt;&gt;""</formula>
    </cfRule>
  </conditionalFormatting>
  <conditionalFormatting sqref="BR9:BU9">
    <cfRule type="expression" dxfId="403" priority="435" stopIfTrue="1">
      <formula>$A24&lt;&gt;""</formula>
    </cfRule>
  </conditionalFormatting>
  <conditionalFormatting sqref="BV9:BY9">
    <cfRule type="expression" dxfId="402" priority="434" stopIfTrue="1">
      <formula>$A25&lt;&gt;""</formula>
    </cfRule>
  </conditionalFormatting>
  <conditionalFormatting sqref="BZ9:CC9">
    <cfRule type="expression" dxfId="401" priority="433" stopIfTrue="1">
      <formula>$A26&lt;&gt;""</formula>
    </cfRule>
  </conditionalFormatting>
  <conditionalFormatting sqref="CD9:CG9">
    <cfRule type="expression" dxfId="400" priority="432" stopIfTrue="1">
      <formula>$A27&lt;&gt;""</formula>
    </cfRule>
  </conditionalFormatting>
  <conditionalFormatting sqref="CH9:CK9">
    <cfRule type="expression" dxfId="399" priority="431" stopIfTrue="1">
      <formula>$A28&lt;&gt;""</formula>
    </cfRule>
  </conditionalFormatting>
  <conditionalFormatting sqref="CL9:CO9">
    <cfRule type="expression" dxfId="398" priority="430" stopIfTrue="1">
      <formula>$A29&lt;&gt;""</formula>
    </cfRule>
  </conditionalFormatting>
  <conditionalFormatting sqref="CP9:CS9">
    <cfRule type="expression" dxfId="397" priority="429" stopIfTrue="1">
      <formula>$A30&lt;&gt;""</formula>
    </cfRule>
  </conditionalFormatting>
  <conditionalFormatting sqref="CT9:CW9">
    <cfRule type="expression" dxfId="396" priority="428" stopIfTrue="1">
      <formula>$A31&lt;&gt;""</formula>
    </cfRule>
  </conditionalFormatting>
  <conditionalFormatting sqref="CX9:DA9">
    <cfRule type="expression" dxfId="395" priority="427" stopIfTrue="1">
      <formula>$A32&lt;&gt;""</formula>
    </cfRule>
  </conditionalFormatting>
  <conditionalFormatting sqref="DB9:DE9">
    <cfRule type="expression" dxfId="394" priority="426" stopIfTrue="1">
      <formula>$A33&lt;&gt;""</formula>
    </cfRule>
  </conditionalFormatting>
  <conditionalFormatting sqref="DF9:DI9">
    <cfRule type="expression" dxfId="393" priority="425" stopIfTrue="1">
      <formula>$A34&lt;&gt;""</formula>
    </cfRule>
  </conditionalFormatting>
  <conditionalFormatting sqref="DJ9:DM9">
    <cfRule type="expression" dxfId="392" priority="424" stopIfTrue="1">
      <formula>$A35&lt;&gt;""</formula>
    </cfRule>
  </conditionalFormatting>
  <conditionalFormatting sqref="DN9:DQ9">
    <cfRule type="expression" dxfId="391" priority="423" stopIfTrue="1">
      <formula>$A36&lt;&gt;""</formula>
    </cfRule>
  </conditionalFormatting>
  <conditionalFormatting sqref="DR9:DU9">
    <cfRule type="expression" dxfId="390" priority="422" stopIfTrue="1">
      <formula>$A37&lt;&gt;""</formula>
    </cfRule>
  </conditionalFormatting>
  <conditionalFormatting sqref="A10:I10 BN10:BQ10">
    <cfRule type="expression" dxfId="389" priority="407" stopIfTrue="1">
      <formula>$A10&lt;&gt;""</formula>
    </cfRule>
  </conditionalFormatting>
  <conditionalFormatting sqref="J10:M10 BR10:BU10">
    <cfRule type="expression" dxfId="388" priority="408" stopIfTrue="1">
      <formula>$A11&lt;&gt;""</formula>
    </cfRule>
  </conditionalFormatting>
  <conditionalFormatting sqref="N10:Q10 BV10:BY10">
    <cfRule type="expression" dxfId="387" priority="409" stopIfTrue="1">
      <formula>$A12&lt;&gt;""</formula>
    </cfRule>
  </conditionalFormatting>
  <conditionalFormatting sqref="R10:U10 BZ10:CC10">
    <cfRule type="expression" dxfId="386" priority="410" stopIfTrue="1">
      <formula>$A13&lt;&gt;""</formula>
    </cfRule>
  </conditionalFormatting>
  <conditionalFormatting sqref="V10:Y10 CD10:CG10">
    <cfRule type="expression" dxfId="385" priority="411" stopIfTrue="1">
      <formula>$A14&lt;&gt;""</formula>
    </cfRule>
  </conditionalFormatting>
  <conditionalFormatting sqref="Z10:AC10 CH10:CK10">
    <cfRule type="expression" dxfId="384" priority="412" stopIfTrue="1">
      <formula>$A15&lt;&gt;""</formula>
    </cfRule>
  </conditionalFormatting>
  <conditionalFormatting sqref="AD10:AG10 CL10:CO10">
    <cfRule type="expression" dxfId="383" priority="413" stopIfTrue="1">
      <formula>$A16&lt;&gt;""</formula>
    </cfRule>
  </conditionalFormatting>
  <conditionalFormatting sqref="AH10:AK10 CP10:CS10">
    <cfRule type="expression" dxfId="382" priority="414" stopIfTrue="1">
      <formula>$A17&lt;&gt;""</formula>
    </cfRule>
  </conditionalFormatting>
  <conditionalFormatting sqref="AL10:AO10 CT10:CW10">
    <cfRule type="expression" dxfId="381" priority="415" stopIfTrue="1">
      <formula>$A18&lt;&gt;""</formula>
    </cfRule>
  </conditionalFormatting>
  <conditionalFormatting sqref="AP10:AS10 CX10:DA10">
    <cfRule type="expression" dxfId="380" priority="416" stopIfTrue="1">
      <formula>$A19&lt;&gt;""</formula>
    </cfRule>
  </conditionalFormatting>
  <conditionalFormatting sqref="AT10:AW10 DB10:DE10">
    <cfRule type="expression" dxfId="379" priority="417" stopIfTrue="1">
      <formula>$A20&lt;&gt;""</formula>
    </cfRule>
  </conditionalFormatting>
  <conditionalFormatting sqref="AX10:BA10 DF10:DI10">
    <cfRule type="expression" dxfId="378" priority="418" stopIfTrue="1">
      <formula>$A21&lt;&gt;""</formula>
    </cfRule>
  </conditionalFormatting>
  <conditionalFormatting sqref="BB10:BE10 DJ10:DM10">
    <cfRule type="expression" dxfId="377" priority="419" stopIfTrue="1">
      <formula>$A22&lt;&gt;""</formula>
    </cfRule>
  </conditionalFormatting>
  <conditionalFormatting sqref="BF10:BI10 DN10:DQ10">
    <cfRule type="expression" dxfId="376" priority="420" stopIfTrue="1">
      <formula>$A23&lt;&gt;""</formula>
    </cfRule>
  </conditionalFormatting>
  <conditionalFormatting sqref="BJ10:BM10 DR10:DU10">
    <cfRule type="expression" dxfId="375" priority="421" stopIfTrue="1">
      <formula>$A24&lt;&gt;""</formula>
    </cfRule>
  </conditionalFormatting>
  <conditionalFormatting sqref="BN10:BQ10">
    <cfRule type="expression" dxfId="374" priority="406" stopIfTrue="1">
      <formula>$A24&lt;&gt;""</formula>
    </cfRule>
  </conditionalFormatting>
  <conditionalFormatting sqref="BR10:BU10">
    <cfRule type="expression" dxfId="373" priority="405" stopIfTrue="1">
      <formula>$A25&lt;&gt;""</formula>
    </cfRule>
  </conditionalFormatting>
  <conditionalFormatting sqref="BV10:BY10">
    <cfRule type="expression" dxfId="372" priority="404" stopIfTrue="1">
      <formula>$A26&lt;&gt;""</formula>
    </cfRule>
  </conditionalFormatting>
  <conditionalFormatting sqref="BZ10:CC10">
    <cfRule type="expression" dxfId="371" priority="403" stopIfTrue="1">
      <formula>$A27&lt;&gt;""</formula>
    </cfRule>
  </conditionalFormatting>
  <conditionalFormatting sqref="CD10:CG10">
    <cfRule type="expression" dxfId="370" priority="402" stopIfTrue="1">
      <formula>$A28&lt;&gt;""</formula>
    </cfRule>
  </conditionalFormatting>
  <conditionalFormatting sqref="CH10:CK10">
    <cfRule type="expression" dxfId="369" priority="401" stopIfTrue="1">
      <formula>$A29&lt;&gt;""</formula>
    </cfRule>
  </conditionalFormatting>
  <conditionalFormatting sqref="CL10:CO10">
    <cfRule type="expression" dxfId="368" priority="400" stopIfTrue="1">
      <formula>$A30&lt;&gt;""</formula>
    </cfRule>
  </conditionalFormatting>
  <conditionalFormatting sqref="CP10:CS10">
    <cfRule type="expression" dxfId="367" priority="399" stopIfTrue="1">
      <formula>$A31&lt;&gt;""</formula>
    </cfRule>
  </conditionalFormatting>
  <conditionalFormatting sqref="CT10:CW10">
    <cfRule type="expression" dxfId="366" priority="398" stopIfTrue="1">
      <formula>$A32&lt;&gt;""</formula>
    </cfRule>
  </conditionalFormatting>
  <conditionalFormatting sqref="CX10:DA10">
    <cfRule type="expression" dxfId="365" priority="397" stopIfTrue="1">
      <formula>$A33&lt;&gt;""</formula>
    </cfRule>
  </conditionalFormatting>
  <conditionalFormatting sqref="DB10:DE10">
    <cfRule type="expression" dxfId="364" priority="396" stopIfTrue="1">
      <formula>$A34&lt;&gt;""</formula>
    </cfRule>
  </conditionalFormatting>
  <conditionalFormatting sqref="DF10:DI10">
    <cfRule type="expression" dxfId="363" priority="395" stopIfTrue="1">
      <formula>$A35&lt;&gt;""</formula>
    </cfRule>
  </conditionalFormatting>
  <conditionalFormatting sqref="DJ10:DM10">
    <cfRule type="expression" dxfId="362" priority="394" stopIfTrue="1">
      <formula>$A36&lt;&gt;""</formula>
    </cfRule>
  </conditionalFormatting>
  <conditionalFormatting sqref="DN10:DQ10">
    <cfRule type="expression" dxfId="361" priority="393" stopIfTrue="1">
      <formula>$A37&lt;&gt;""</formula>
    </cfRule>
  </conditionalFormatting>
  <conditionalFormatting sqref="DR10:DU10">
    <cfRule type="expression" dxfId="360" priority="392" stopIfTrue="1">
      <formula>$A38&lt;&gt;""</formula>
    </cfRule>
  </conditionalFormatting>
  <conditionalFormatting sqref="A11:I11 BN11:BQ11">
    <cfRule type="expression" dxfId="359" priority="377" stopIfTrue="1">
      <formula>$A11&lt;&gt;""</formula>
    </cfRule>
  </conditionalFormatting>
  <conditionalFormatting sqref="J11:M11 BR11:BU11">
    <cfRule type="expression" dxfId="358" priority="378" stopIfTrue="1">
      <formula>$A12&lt;&gt;""</formula>
    </cfRule>
  </conditionalFormatting>
  <conditionalFormatting sqref="N11:Q11 BV11:BY11">
    <cfRule type="expression" dxfId="357" priority="379" stopIfTrue="1">
      <formula>$A13&lt;&gt;""</formula>
    </cfRule>
  </conditionalFormatting>
  <conditionalFormatting sqref="R11:U11 BZ11:CC11">
    <cfRule type="expression" dxfId="356" priority="380" stopIfTrue="1">
      <formula>$A14&lt;&gt;""</formula>
    </cfRule>
  </conditionalFormatting>
  <conditionalFormatting sqref="V11:Y11 CD11:CG11">
    <cfRule type="expression" dxfId="355" priority="381" stopIfTrue="1">
      <formula>$A15&lt;&gt;""</formula>
    </cfRule>
  </conditionalFormatting>
  <conditionalFormatting sqref="Z11:AC11 CH11:CK11">
    <cfRule type="expression" dxfId="354" priority="382" stopIfTrue="1">
      <formula>$A16&lt;&gt;""</formula>
    </cfRule>
  </conditionalFormatting>
  <conditionalFormatting sqref="AD11:AG11 CL11:CO11">
    <cfRule type="expression" dxfId="353" priority="383" stopIfTrue="1">
      <formula>$A17&lt;&gt;""</formula>
    </cfRule>
  </conditionalFormatting>
  <conditionalFormatting sqref="AH11:AK11 CP11:CS11">
    <cfRule type="expression" dxfId="352" priority="384" stopIfTrue="1">
      <formula>$A18&lt;&gt;""</formula>
    </cfRule>
  </conditionalFormatting>
  <conditionalFormatting sqref="AL11:AO11 CT11:CW11">
    <cfRule type="expression" dxfId="351" priority="385" stopIfTrue="1">
      <formula>$A19&lt;&gt;""</formula>
    </cfRule>
  </conditionalFormatting>
  <conditionalFormatting sqref="AP11:AS11 CX11:DA11">
    <cfRule type="expression" dxfId="350" priority="386" stopIfTrue="1">
      <formula>$A20&lt;&gt;""</formula>
    </cfRule>
  </conditionalFormatting>
  <conditionalFormatting sqref="AT11:AW11 DB11:DE11">
    <cfRule type="expression" dxfId="349" priority="387" stopIfTrue="1">
      <formula>$A21&lt;&gt;""</formula>
    </cfRule>
  </conditionalFormatting>
  <conditionalFormatting sqref="AX11:BA11 DF11:DI11">
    <cfRule type="expression" dxfId="348" priority="388" stopIfTrue="1">
      <formula>$A22&lt;&gt;""</formula>
    </cfRule>
  </conditionalFormatting>
  <conditionalFormatting sqref="BB11:BE11 DJ11:DM11">
    <cfRule type="expression" dxfId="347" priority="389" stopIfTrue="1">
      <formula>$A23&lt;&gt;""</formula>
    </cfRule>
  </conditionalFormatting>
  <conditionalFormatting sqref="BF11:BI11 DN11:DQ11">
    <cfRule type="expression" dxfId="346" priority="390" stopIfTrue="1">
      <formula>$A24&lt;&gt;""</formula>
    </cfRule>
  </conditionalFormatting>
  <conditionalFormatting sqref="BJ11:BM11 DR11:DU11">
    <cfRule type="expression" dxfId="345" priority="391" stopIfTrue="1">
      <formula>$A25&lt;&gt;""</formula>
    </cfRule>
  </conditionalFormatting>
  <conditionalFormatting sqref="BN11:BQ11">
    <cfRule type="expression" dxfId="344" priority="376" stopIfTrue="1">
      <formula>$A25&lt;&gt;""</formula>
    </cfRule>
  </conditionalFormatting>
  <conditionalFormatting sqref="BR11:BU11">
    <cfRule type="expression" dxfId="343" priority="375" stopIfTrue="1">
      <formula>$A26&lt;&gt;""</formula>
    </cfRule>
  </conditionalFormatting>
  <conditionalFormatting sqref="BV11:BY11">
    <cfRule type="expression" dxfId="342" priority="374" stopIfTrue="1">
      <formula>$A27&lt;&gt;""</formula>
    </cfRule>
  </conditionalFormatting>
  <conditionalFormatting sqref="BZ11:CC11">
    <cfRule type="expression" dxfId="341" priority="373" stopIfTrue="1">
      <formula>$A28&lt;&gt;""</formula>
    </cfRule>
  </conditionalFormatting>
  <conditionalFormatting sqref="CD11:CG11">
    <cfRule type="expression" dxfId="340" priority="372" stopIfTrue="1">
      <formula>$A29&lt;&gt;""</formula>
    </cfRule>
  </conditionalFormatting>
  <conditionalFormatting sqref="CH11:CK11">
    <cfRule type="expression" dxfId="339" priority="371" stopIfTrue="1">
      <formula>$A30&lt;&gt;""</formula>
    </cfRule>
  </conditionalFormatting>
  <conditionalFormatting sqref="CL11:CO11">
    <cfRule type="expression" dxfId="338" priority="370" stopIfTrue="1">
      <formula>$A31&lt;&gt;""</formula>
    </cfRule>
  </conditionalFormatting>
  <conditionalFormatting sqref="CP11:CS11">
    <cfRule type="expression" dxfId="337" priority="369" stopIfTrue="1">
      <formula>$A32&lt;&gt;""</formula>
    </cfRule>
  </conditionalFormatting>
  <conditionalFormatting sqref="CT11:CW11">
    <cfRule type="expression" dxfId="336" priority="368" stopIfTrue="1">
      <formula>$A33&lt;&gt;""</formula>
    </cfRule>
  </conditionalFormatting>
  <conditionalFormatting sqref="CX11:DA11">
    <cfRule type="expression" dxfId="335" priority="367" stopIfTrue="1">
      <formula>$A34&lt;&gt;""</formula>
    </cfRule>
  </conditionalFormatting>
  <conditionalFormatting sqref="DB11:DE11">
    <cfRule type="expression" dxfId="334" priority="366" stopIfTrue="1">
      <formula>$A35&lt;&gt;""</formula>
    </cfRule>
  </conditionalFormatting>
  <conditionalFormatting sqref="DF11:DI11">
    <cfRule type="expression" dxfId="333" priority="365" stopIfTrue="1">
      <formula>$A36&lt;&gt;""</formula>
    </cfRule>
  </conditionalFormatting>
  <conditionalFormatting sqref="DJ11:DM11">
    <cfRule type="expression" dxfId="332" priority="364" stopIfTrue="1">
      <formula>$A37&lt;&gt;""</formula>
    </cfRule>
  </conditionalFormatting>
  <conditionalFormatting sqref="DN11:DQ11">
    <cfRule type="expression" dxfId="331" priority="363" stopIfTrue="1">
      <formula>$A38&lt;&gt;""</formula>
    </cfRule>
  </conditionalFormatting>
  <conditionalFormatting sqref="DR11:DU11">
    <cfRule type="expression" dxfId="330" priority="362" stopIfTrue="1">
      <formula>$A39&lt;&gt;""</formula>
    </cfRule>
  </conditionalFormatting>
  <conditionalFormatting sqref="A12:I12 BN12:BQ12">
    <cfRule type="expression" dxfId="329" priority="347" stopIfTrue="1">
      <formula>$A12&lt;&gt;""</formula>
    </cfRule>
  </conditionalFormatting>
  <conditionalFormatting sqref="J12:M12 BR12:BU12">
    <cfRule type="expression" dxfId="328" priority="348" stopIfTrue="1">
      <formula>$A13&lt;&gt;""</formula>
    </cfRule>
  </conditionalFormatting>
  <conditionalFormatting sqref="N12:Q12 BV12:BY12">
    <cfRule type="expression" dxfId="327" priority="349" stopIfTrue="1">
      <formula>$A14&lt;&gt;""</formula>
    </cfRule>
  </conditionalFormatting>
  <conditionalFormatting sqref="R12:U12 BZ12:CC12">
    <cfRule type="expression" dxfId="326" priority="350" stopIfTrue="1">
      <formula>$A15&lt;&gt;""</formula>
    </cfRule>
  </conditionalFormatting>
  <conditionalFormatting sqref="V12:Y12 CD12:CG12">
    <cfRule type="expression" dxfId="325" priority="351" stopIfTrue="1">
      <formula>$A16&lt;&gt;""</formula>
    </cfRule>
  </conditionalFormatting>
  <conditionalFormatting sqref="Z12:AC12 CH12:CK12">
    <cfRule type="expression" dxfId="324" priority="352" stopIfTrue="1">
      <formula>$A17&lt;&gt;""</formula>
    </cfRule>
  </conditionalFormatting>
  <conditionalFormatting sqref="AD12:AG12 CL12:CO12">
    <cfRule type="expression" dxfId="323" priority="353" stopIfTrue="1">
      <formula>$A18&lt;&gt;""</formula>
    </cfRule>
  </conditionalFormatting>
  <conditionalFormatting sqref="AH12:AK12 CP12:CS12">
    <cfRule type="expression" dxfId="322" priority="354" stopIfTrue="1">
      <formula>$A19&lt;&gt;""</formula>
    </cfRule>
  </conditionalFormatting>
  <conditionalFormatting sqref="AL12:AO12 CT12:CW12">
    <cfRule type="expression" dxfId="321" priority="355" stopIfTrue="1">
      <formula>$A20&lt;&gt;""</formula>
    </cfRule>
  </conditionalFormatting>
  <conditionalFormatting sqref="AP12:AS12 CX12:DA12">
    <cfRule type="expression" dxfId="320" priority="356" stopIfTrue="1">
      <formula>$A21&lt;&gt;""</formula>
    </cfRule>
  </conditionalFormatting>
  <conditionalFormatting sqref="AT12:AW12 DB12:DE12">
    <cfRule type="expression" dxfId="319" priority="357" stopIfTrue="1">
      <formula>$A22&lt;&gt;""</formula>
    </cfRule>
  </conditionalFormatting>
  <conditionalFormatting sqref="AX12:BA12 DF12:DI12">
    <cfRule type="expression" dxfId="318" priority="358" stopIfTrue="1">
      <formula>$A23&lt;&gt;""</formula>
    </cfRule>
  </conditionalFormatting>
  <conditionalFormatting sqref="BB12:BE12 DJ12:DM12">
    <cfRule type="expression" dxfId="317" priority="359" stopIfTrue="1">
      <formula>$A24&lt;&gt;""</formula>
    </cfRule>
  </conditionalFormatting>
  <conditionalFormatting sqref="BF12:BI12 DN12:DQ12">
    <cfRule type="expression" dxfId="316" priority="360" stopIfTrue="1">
      <formula>$A25&lt;&gt;""</formula>
    </cfRule>
  </conditionalFormatting>
  <conditionalFormatting sqref="BJ12:BM12 DR12:DU12">
    <cfRule type="expression" dxfId="315" priority="361" stopIfTrue="1">
      <formula>$A26&lt;&gt;""</formula>
    </cfRule>
  </conditionalFormatting>
  <conditionalFormatting sqref="BN12:BQ12">
    <cfRule type="expression" dxfId="314" priority="346" stopIfTrue="1">
      <formula>$A26&lt;&gt;""</formula>
    </cfRule>
  </conditionalFormatting>
  <conditionalFormatting sqref="BR12:BU12">
    <cfRule type="expression" dxfId="313" priority="345" stopIfTrue="1">
      <formula>$A27&lt;&gt;""</formula>
    </cfRule>
  </conditionalFormatting>
  <conditionalFormatting sqref="BV12:BY12">
    <cfRule type="expression" dxfId="312" priority="344" stopIfTrue="1">
      <formula>$A28&lt;&gt;""</formula>
    </cfRule>
  </conditionalFormatting>
  <conditionalFormatting sqref="BZ12:CC12">
    <cfRule type="expression" dxfId="311" priority="343" stopIfTrue="1">
      <formula>$A29&lt;&gt;""</formula>
    </cfRule>
  </conditionalFormatting>
  <conditionalFormatting sqref="CD12:CG12">
    <cfRule type="expression" dxfId="310" priority="342" stopIfTrue="1">
      <formula>$A30&lt;&gt;""</formula>
    </cfRule>
  </conditionalFormatting>
  <conditionalFormatting sqref="CH12:CK12">
    <cfRule type="expression" dxfId="309" priority="341" stopIfTrue="1">
      <formula>$A31&lt;&gt;""</formula>
    </cfRule>
  </conditionalFormatting>
  <conditionalFormatting sqref="CL12:CO12">
    <cfRule type="expression" dxfId="308" priority="340" stopIfTrue="1">
      <formula>$A32&lt;&gt;""</formula>
    </cfRule>
  </conditionalFormatting>
  <conditionalFormatting sqref="CP12:CS12">
    <cfRule type="expression" dxfId="307" priority="339" stopIfTrue="1">
      <formula>$A33&lt;&gt;""</formula>
    </cfRule>
  </conditionalFormatting>
  <conditionalFormatting sqref="CT12:CW12">
    <cfRule type="expression" dxfId="306" priority="338" stopIfTrue="1">
      <formula>$A34&lt;&gt;""</formula>
    </cfRule>
  </conditionalFormatting>
  <conditionalFormatting sqref="CX12:DA12">
    <cfRule type="expression" dxfId="305" priority="337" stopIfTrue="1">
      <formula>$A35&lt;&gt;""</formula>
    </cfRule>
  </conditionalFormatting>
  <conditionalFormatting sqref="DB12:DE12">
    <cfRule type="expression" dxfId="304" priority="336" stopIfTrue="1">
      <formula>$A36&lt;&gt;""</formula>
    </cfRule>
  </conditionalFormatting>
  <conditionalFormatting sqref="DF12:DI12">
    <cfRule type="expression" dxfId="303" priority="335" stopIfTrue="1">
      <formula>$A37&lt;&gt;""</formula>
    </cfRule>
  </conditionalFormatting>
  <conditionalFormatting sqref="DJ12:DM12">
    <cfRule type="expression" dxfId="302" priority="334" stopIfTrue="1">
      <formula>$A38&lt;&gt;""</formula>
    </cfRule>
  </conditionalFormatting>
  <conditionalFormatting sqref="DN12:DQ12">
    <cfRule type="expression" dxfId="301" priority="333" stopIfTrue="1">
      <formula>$A39&lt;&gt;""</formula>
    </cfRule>
  </conditionalFormatting>
  <conditionalFormatting sqref="DR12:DU12">
    <cfRule type="expression" dxfId="300" priority="332" stopIfTrue="1">
      <formula>$A40&lt;&gt;""</formula>
    </cfRule>
  </conditionalFormatting>
  <conditionalFormatting sqref="A13:I13 BN13:BQ13">
    <cfRule type="expression" dxfId="299" priority="317" stopIfTrue="1">
      <formula>$A13&lt;&gt;""</formula>
    </cfRule>
  </conditionalFormatting>
  <conditionalFormatting sqref="J13:M13 BR13:BU13">
    <cfRule type="expression" dxfId="298" priority="318" stopIfTrue="1">
      <formula>$A14&lt;&gt;""</formula>
    </cfRule>
  </conditionalFormatting>
  <conditionalFormatting sqref="N13:Q13 BV13:BY13">
    <cfRule type="expression" dxfId="297" priority="319" stopIfTrue="1">
      <formula>$A15&lt;&gt;""</formula>
    </cfRule>
  </conditionalFormatting>
  <conditionalFormatting sqref="R13:U13 BZ13:CC13">
    <cfRule type="expression" dxfId="296" priority="320" stopIfTrue="1">
      <formula>$A16&lt;&gt;""</formula>
    </cfRule>
  </conditionalFormatting>
  <conditionalFormatting sqref="V13:Y13 CD13:CG13">
    <cfRule type="expression" dxfId="295" priority="321" stopIfTrue="1">
      <formula>$A17&lt;&gt;""</formula>
    </cfRule>
  </conditionalFormatting>
  <conditionalFormatting sqref="Z13:AC13 CH13:CK13">
    <cfRule type="expression" dxfId="294" priority="322" stopIfTrue="1">
      <formula>$A18&lt;&gt;""</formula>
    </cfRule>
  </conditionalFormatting>
  <conditionalFormatting sqref="AD13:AG13 CL13:CO13">
    <cfRule type="expression" dxfId="293" priority="323" stopIfTrue="1">
      <formula>$A19&lt;&gt;""</formula>
    </cfRule>
  </conditionalFormatting>
  <conditionalFormatting sqref="AH13:AK13 CP13:CS13">
    <cfRule type="expression" dxfId="292" priority="324" stopIfTrue="1">
      <formula>$A20&lt;&gt;""</formula>
    </cfRule>
  </conditionalFormatting>
  <conditionalFormatting sqref="AL13:AO13 CT13:CW13">
    <cfRule type="expression" dxfId="291" priority="325" stopIfTrue="1">
      <formula>$A21&lt;&gt;""</formula>
    </cfRule>
  </conditionalFormatting>
  <conditionalFormatting sqref="AP13:AS13 CX13:DA13">
    <cfRule type="expression" dxfId="290" priority="326" stopIfTrue="1">
      <formula>$A22&lt;&gt;""</formula>
    </cfRule>
  </conditionalFormatting>
  <conditionalFormatting sqref="AT13:AW13 DB13:DE13">
    <cfRule type="expression" dxfId="289" priority="327" stopIfTrue="1">
      <formula>$A23&lt;&gt;""</formula>
    </cfRule>
  </conditionalFormatting>
  <conditionalFormatting sqref="AX13:BA13 DF13:DI13">
    <cfRule type="expression" dxfId="288" priority="328" stopIfTrue="1">
      <formula>$A24&lt;&gt;""</formula>
    </cfRule>
  </conditionalFormatting>
  <conditionalFormatting sqref="BB13:BE13 DJ13:DM13">
    <cfRule type="expression" dxfId="287" priority="329" stopIfTrue="1">
      <formula>$A25&lt;&gt;""</formula>
    </cfRule>
  </conditionalFormatting>
  <conditionalFormatting sqref="BF13:BI13 DN13:DQ13">
    <cfRule type="expression" dxfId="286" priority="330" stopIfTrue="1">
      <formula>$A26&lt;&gt;""</formula>
    </cfRule>
  </conditionalFormatting>
  <conditionalFormatting sqref="BJ13:BM13 DR13:DU13">
    <cfRule type="expression" dxfId="285" priority="331" stopIfTrue="1">
      <formula>$A27&lt;&gt;""</formula>
    </cfRule>
  </conditionalFormatting>
  <conditionalFormatting sqref="BN13:BQ13">
    <cfRule type="expression" dxfId="284" priority="316" stopIfTrue="1">
      <formula>$A27&lt;&gt;""</formula>
    </cfRule>
  </conditionalFormatting>
  <conditionalFormatting sqref="BR13:BU13">
    <cfRule type="expression" dxfId="283" priority="315" stopIfTrue="1">
      <formula>$A28&lt;&gt;""</formula>
    </cfRule>
  </conditionalFormatting>
  <conditionalFormatting sqref="BV13:BY13">
    <cfRule type="expression" dxfId="282" priority="314" stopIfTrue="1">
      <formula>$A29&lt;&gt;""</formula>
    </cfRule>
  </conditionalFormatting>
  <conditionalFormatting sqref="BZ13:CC13">
    <cfRule type="expression" dxfId="281" priority="313" stopIfTrue="1">
      <formula>$A30&lt;&gt;""</formula>
    </cfRule>
  </conditionalFormatting>
  <conditionalFormatting sqref="CD13:CG13">
    <cfRule type="expression" dxfId="280" priority="312" stopIfTrue="1">
      <formula>$A31&lt;&gt;""</formula>
    </cfRule>
  </conditionalFormatting>
  <conditionalFormatting sqref="CH13:CK13">
    <cfRule type="expression" dxfId="279" priority="311" stopIfTrue="1">
      <formula>$A32&lt;&gt;""</formula>
    </cfRule>
  </conditionalFormatting>
  <conditionalFormatting sqref="CL13:CO13">
    <cfRule type="expression" dxfId="278" priority="310" stopIfTrue="1">
      <formula>$A33&lt;&gt;""</formula>
    </cfRule>
  </conditionalFormatting>
  <conditionalFormatting sqref="CP13:CS13">
    <cfRule type="expression" dxfId="277" priority="309" stopIfTrue="1">
      <formula>$A34&lt;&gt;""</formula>
    </cfRule>
  </conditionalFormatting>
  <conditionalFormatting sqref="CT13:CW13">
    <cfRule type="expression" dxfId="276" priority="308" stopIfTrue="1">
      <formula>$A35&lt;&gt;""</formula>
    </cfRule>
  </conditionalFormatting>
  <conditionalFormatting sqref="CX13:DA13">
    <cfRule type="expression" dxfId="275" priority="307" stopIfTrue="1">
      <formula>$A36&lt;&gt;""</formula>
    </cfRule>
  </conditionalFormatting>
  <conditionalFormatting sqref="DB13:DE13">
    <cfRule type="expression" dxfId="274" priority="306" stopIfTrue="1">
      <formula>$A37&lt;&gt;""</formula>
    </cfRule>
  </conditionalFormatting>
  <conditionalFormatting sqref="DF13:DI13">
    <cfRule type="expression" dxfId="273" priority="305" stopIfTrue="1">
      <formula>$A38&lt;&gt;""</formula>
    </cfRule>
  </conditionalFormatting>
  <conditionalFormatting sqref="DJ13:DM13">
    <cfRule type="expression" dxfId="272" priority="304" stopIfTrue="1">
      <formula>$A39&lt;&gt;""</formula>
    </cfRule>
  </conditionalFormatting>
  <conditionalFormatting sqref="DN13:DQ13">
    <cfRule type="expression" dxfId="271" priority="303" stopIfTrue="1">
      <formula>$A40&lt;&gt;""</formula>
    </cfRule>
  </conditionalFormatting>
  <conditionalFormatting sqref="DR13:DU13">
    <cfRule type="expression" dxfId="270" priority="302" stopIfTrue="1">
      <formula>$A41&lt;&gt;""</formula>
    </cfRule>
  </conditionalFormatting>
  <conditionalFormatting sqref="A14:I14 BN14:BQ14">
    <cfRule type="expression" dxfId="269" priority="287" stopIfTrue="1">
      <formula>$A14&lt;&gt;""</formula>
    </cfRule>
  </conditionalFormatting>
  <conditionalFormatting sqref="J14:M14 BR14:BU14">
    <cfRule type="expression" dxfId="268" priority="288" stopIfTrue="1">
      <formula>$A15&lt;&gt;""</formula>
    </cfRule>
  </conditionalFormatting>
  <conditionalFormatting sqref="N14:Q14 BV14:BY14">
    <cfRule type="expression" dxfId="267" priority="289" stopIfTrue="1">
      <formula>$A16&lt;&gt;""</formula>
    </cfRule>
  </conditionalFormatting>
  <conditionalFormatting sqref="R14:U14 BZ14:CC14">
    <cfRule type="expression" dxfId="266" priority="290" stopIfTrue="1">
      <formula>$A17&lt;&gt;""</formula>
    </cfRule>
  </conditionalFormatting>
  <conditionalFormatting sqref="V14:Y14 CD14:CG14">
    <cfRule type="expression" dxfId="265" priority="291" stopIfTrue="1">
      <formula>$A18&lt;&gt;""</formula>
    </cfRule>
  </conditionalFormatting>
  <conditionalFormatting sqref="Z14:AC14 CH14:CK14">
    <cfRule type="expression" dxfId="264" priority="292" stopIfTrue="1">
      <formula>$A19&lt;&gt;""</formula>
    </cfRule>
  </conditionalFormatting>
  <conditionalFormatting sqref="AD14:AG14 CL14:CO14">
    <cfRule type="expression" dxfId="263" priority="293" stopIfTrue="1">
      <formula>$A20&lt;&gt;""</formula>
    </cfRule>
  </conditionalFormatting>
  <conditionalFormatting sqref="AH14:AK14 CP14:CS14">
    <cfRule type="expression" dxfId="262" priority="294" stopIfTrue="1">
      <formula>$A21&lt;&gt;""</formula>
    </cfRule>
  </conditionalFormatting>
  <conditionalFormatting sqref="AL14:AO14 CT14:CW14">
    <cfRule type="expression" dxfId="261" priority="295" stopIfTrue="1">
      <formula>$A22&lt;&gt;""</formula>
    </cfRule>
  </conditionalFormatting>
  <conditionalFormatting sqref="AP14:AS14 CX14:DA14">
    <cfRule type="expression" dxfId="260" priority="296" stopIfTrue="1">
      <formula>$A23&lt;&gt;""</formula>
    </cfRule>
  </conditionalFormatting>
  <conditionalFormatting sqref="AT14:AW14 DB14:DE14">
    <cfRule type="expression" dxfId="259" priority="297" stopIfTrue="1">
      <formula>$A24&lt;&gt;""</formula>
    </cfRule>
  </conditionalFormatting>
  <conditionalFormatting sqref="AX14:BA14 DF14:DI14">
    <cfRule type="expression" dxfId="258" priority="298" stopIfTrue="1">
      <formula>$A25&lt;&gt;""</formula>
    </cfRule>
  </conditionalFormatting>
  <conditionalFormatting sqref="BB14:BE14 DJ14:DM14">
    <cfRule type="expression" dxfId="257" priority="299" stopIfTrue="1">
      <formula>$A26&lt;&gt;""</formula>
    </cfRule>
  </conditionalFormatting>
  <conditionalFormatting sqref="BF14:BI14 DN14:DQ14">
    <cfRule type="expression" dxfId="256" priority="300" stopIfTrue="1">
      <formula>$A27&lt;&gt;""</formula>
    </cfRule>
  </conditionalFormatting>
  <conditionalFormatting sqref="BJ14:BM14 DR14:DU14">
    <cfRule type="expression" dxfId="255" priority="301" stopIfTrue="1">
      <formula>$A28&lt;&gt;""</formula>
    </cfRule>
  </conditionalFormatting>
  <conditionalFormatting sqref="BN14:BQ14">
    <cfRule type="expression" dxfId="254" priority="286" stopIfTrue="1">
      <formula>$A28&lt;&gt;""</formula>
    </cfRule>
  </conditionalFormatting>
  <conditionalFormatting sqref="BR14:BU14">
    <cfRule type="expression" dxfId="253" priority="285" stopIfTrue="1">
      <formula>$A29&lt;&gt;""</formula>
    </cfRule>
  </conditionalFormatting>
  <conditionalFormatting sqref="BV14:BY14">
    <cfRule type="expression" dxfId="252" priority="284" stopIfTrue="1">
      <formula>$A30&lt;&gt;""</formula>
    </cfRule>
  </conditionalFormatting>
  <conditionalFormatting sqref="BZ14:CC14">
    <cfRule type="expression" dxfId="251" priority="283" stopIfTrue="1">
      <formula>$A31&lt;&gt;""</formula>
    </cfRule>
  </conditionalFormatting>
  <conditionalFormatting sqref="CD14:CG14">
    <cfRule type="expression" dxfId="250" priority="282" stopIfTrue="1">
      <formula>$A32&lt;&gt;""</formula>
    </cfRule>
  </conditionalFormatting>
  <conditionalFormatting sqref="CH14:CK14">
    <cfRule type="expression" dxfId="249" priority="281" stopIfTrue="1">
      <formula>$A33&lt;&gt;""</formula>
    </cfRule>
  </conditionalFormatting>
  <conditionalFormatting sqref="CL14:CO14">
    <cfRule type="expression" dxfId="248" priority="280" stopIfTrue="1">
      <formula>$A34&lt;&gt;""</formula>
    </cfRule>
  </conditionalFormatting>
  <conditionalFormatting sqref="CP14:CS14">
    <cfRule type="expression" dxfId="247" priority="279" stopIfTrue="1">
      <formula>$A35&lt;&gt;""</formula>
    </cfRule>
  </conditionalFormatting>
  <conditionalFormatting sqref="CT14:CW14">
    <cfRule type="expression" dxfId="246" priority="278" stopIfTrue="1">
      <formula>$A36&lt;&gt;""</formula>
    </cfRule>
  </conditionalFormatting>
  <conditionalFormatting sqref="CX14:DA14">
    <cfRule type="expression" dxfId="245" priority="277" stopIfTrue="1">
      <formula>$A37&lt;&gt;""</formula>
    </cfRule>
  </conditionalFormatting>
  <conditionalFormatting sqref="DB14:DE14">
    <cfRule type="expression" dxfId="244" priority="276" stopIfTrue="1">
      <formula>$A38&lt;&gt;""</formula>
    </cfRule>
  </conditionalFormatting>
  <conditionalFormatting sqref="DF14:DI14">
    <cfRule type="expression" dxfId="243" priority="275" stopIfTrue="1">
      <formula>$A39&lt;&gt;""</formula>
    </cfRule>
  </conditionalFormatting>
  <conditionalFormatting sqref="DJ14:DM14">
    <cfRule type="expression" dxfId="242" priority="274" stopIfTrue="1">
      <formula>$A40&lt;&gt;""</formula>
    </cfRule>
  </conditionalFormatting>
  <conditionalFormatting sqref="DN14:DQ14">
    <cfRule type="expression" dxfId="241" priority="273" stopIfTrue="1">
      <formula>$A41&lt;&gt;""</formula>
    </cfRule>
  </conditionalFormatting>
  <conditionalFormatting sqref="DR14:DU14">
    <cfRule type="expression" dxfId="240" priority="272" stopIfTrue="1">
      <formula>$A42&lt;&gt;""</formula>
    </cfRule>
  </conditionalFormatting>
  <conditionalFormatting sqref="A15:I15 BN15:BQ15">
    <cfRule type="expression" dxfId="239" priority="257" stopIfTrue="1">
      <formula>$A15&lt;&gt;""</formula>
    </cfRule>
  </conditionalFormatting>
  <conditionalFormatting sqref="J15:M15 BR15:BU15">
    <cfRule type="expression" dxfId="238" priority="258" stopIfTrue="1">
      <formula>$A16&lt;&gt;""</formula>
    </cfRule>
  </conditionalFormatting>
  <conditionalFormatting sqref="N15:Q15 BV15:BY15">
    <cfRule type="expression" dxfId="237" priority="259" stopIfTrue="1">
      <formula>$A17&lt;&gt;""</formula>
    </cfRule>
  </conditionalFormatting>
  <conditionalFormatting sqref="R15:U15 BZ15:CC15">
    <cfRule type="expression" dxfId="236" priority="260" stopIfTrue="1">
      <formula>$A18&lt;&gt;""</formula>
    </cfRule>
  </conditionalFormatting>
  <conditionalFormatting sqref="V15:Y15 CD15:CG15">
    <cfRule type="expression" dxfId="235" priority="261" stopIfTrue="1">
      <formula>$A19&lt;&gt;""</formula>
    </cfRule>
  </conditionalFormatting>
  <conditionalFormatting sqref="Z15:AC15 CH15:CK15">
    <cfRule type="expression" dxfId="234" priority="262" stopIfTrue="1">
      <formula>$A20&lt;&gt;""</formula>
    </cfRule>
  </conditionalFormatting>
  <conditionalFormatting sqref="AD15:AG15 CL15:CO15">
    <cfRule type="expression" dxfId="233" priority="263" stopIfTrue="1">
      <formula>$A21&lt;&gt;""</formula>
    </cfRule>
  </conditionalFormatting>
  <conditionalFormatting sqref="AH15:AK15 CP15:CS15">
    <cfRule type="expression" dxfId="232" priority="264" stopIfTrue="1">
      <formula>$A22&lt;&gt;""</formula>
    </cfRule>
  </conditionalFormatting>
  <conditionalFormatting sqref="AL15:AO15 CT15:CW15">
    <cfRule type="expression" dxfId="231" priority="265" stopIfTrue="1">
      <formula>$A23&lt;&gt;""</formula>
    </cfRule>
  </conditionalFormatting>
  <conditionalFormatting sqref="AP15:AS15 CX15:DA15">
    <cfRule type="expression" dxfId="230" priority="266" stopIfTrue="1">
      <formula>$A24&lt;&gt;""</formula>
    </cfRule>
  </conditionalFormatting>
  <conditionalFormatting sqref="AT15:AW15 DB15:DE15">
    <cfRule type="expression" dxfId="229" priority="267" stopIfTrue="1">
      <formula>$A25&lt;&gt;""</formula>
    </cfRule>
  </conditionalFormatting>
  <conditionalFormatting sqref="AX15:BA15 DF15:DI15">
    <cfRule type="expression" dxfId="228" priority="268" stopIfTrue="1">
      <formula>$A26&lt;&gt;""</formula>
    </cfRule>
  </conditionalFormatting>
  <conditionalFormatting sqref="BB15:BE15 DJ15:DM15">
    <cfRule type="expression" dxfId="227" priority="269" stopIfTrue="1">
      <formula>$A27&lt;&gt;""</formula>
    </cfRule>
  </conditionalFormatting>
  <conditionalFormatting sqref="BF15:BI15 DN15:DQ15">
    <cfRule type="expression" dxfId="226" priority="270" stopIfTrue="1">
      <formula>$A28&lt;&gt;""</formula>
    </cfRule>
  </conditionalFormatting>
  <conditionalFormatting sqref="BJ15:BM15 DR15:DU15">
    <cfRule type="expression" dxfId="225" priority="271" stopIfTrue="1">
      <formula>$A29&lt;&gt;""</formula>
    </cfRule>
  </conditionalFormatting>
  <conditionalFormatting sqref="BN15:BQ15">
    <cfRule type="expression" dxfId="224" priority="256" stopIfTrue="1">
      <formula>$A29&lt;&gt;""</formula>
    </cfRule>
  </conditionalFormatting>
  <conditionalFormatting sqref="BR15:BU15">
    <cfRule type="expression" dxfId="223" priority="255" stopIfTrue="1">
      <formula>$A30&lt;&gt;""</formula>
    </cfRule>
  </conditionalFormatting>
  <conditionalFormatting sqref="BV15:BY15">
    <cfRule type="expression" dxfId="222" priority="254" stopIfTrue="1">
      <formula>$A31&lt;&gt;""</formula>
    </cfRule>
  </conditionalFormatting>
  <conditionalFormatting sqref="BZ15:CC15">
    <cfRule type="expression" dxfId="221" priority="253" stopIfTrue="1">
      <formula>$A32&lt;&gt;""</formula>
    </cfRule>
  </conditionalFormatting>
  <conditionalFormatting sqref="CD15:CG15">
    <cfRule type="expression" dxfId="220" priority="252" stopIfTrue="1">
      <formula>$A33&lt;&gt;""</formula>
    </cfRule>
  </conditionalFormatting>
  <conditionalFormatting sqref="CH15:CK15">
    <cfRule type="expression" dxfId="219" priority="251" stopIfTrue="1">
      <formula>$A34&lt;&gt;""</formula>
    </cfRule>
  </conditionalFormatting>
  <conditionalFormatting sqref="CL15:CO15">
    <cfRule type="expression" dxfId="218" priority="250" stopIfTrue="1">
      <formula>$A35&lt;&gt;""</formula>
    </cfRule>
  </conditionalFormatting>
  <conditionalFormatting sqref="CP15:CS15">
    <cfRule type="expression" dxfId="217" priority="249" stopIfTrue="1">
      <formula>$A36&lt;&gt;""</formula>
    </cfRule>
  </conditionalFormatting>
  <conditionalFormatting sqref="CT15:CW15">
    <cfRule type="expression" dxfId="216" priority="248" stopIfTrue="1">
      <formula>$A37&lt;&gt;""</formula>
    </cfRule>
  </conditionalFormatting>
  <conditionalFormatting sqref="CX15:DA15">
    <cfRule type="expression" dxfId="215" priority="247" stopIfTrue="1">
      <formula>$A38&lt;&gt;""</formula>
    </cfRule>
  </conditionalFormatting>
  <conditionalFormatting sqref="DB15:DE15">
    <cfRule type="expression" dxfId="214" priority="246" stopIfTrue="1">
      <formula>$A39&lt;&gt;""</formula>
    </cfRule>
  </conditionalFormatting>
  <conditionalFormatting sqref="DF15:DI15">
    <cfRule type="expression" dxfId="213" priority="245" stopIfTrue="1">
      <formula>$A40&lt;&gt;""</formula>
    </cfRule>
  </conditionalFormatting>
  <conditionalFormatting sqref="DJ15:DM15">
    <cfRule type="expression" dxfId="212" priority="244" stopIfTrue="1">
      <formula>$A41&lt;&gt;""</formula>
    </cfRule>
  </conditionalFormatting>
  <conditionalFormatting sqref="DN15:DQ15">
    <cfRule type="expression" dxfId="211" priority="243" stopIfTrue="1">
      <formula>$A42&lt;&gt;""</formula>
    </cfRule>
  </conditionalFormatting>
  <conditionalFormatting sqref="DR15:DU15">
    <cfRule type="expression" dxfId="210" priority="242" stopIfTrue="1">
      <formula>$A43&lt;&gt;""</formula>
    </cfRule>
  </conditionalFormatting>
  <conditionalFormatting sqref="A16:I16 BN16:BQ16">
    <cfRule type="expression" dxfId="209" priority="227" stopIfTrue="1">
      <formula>$A16&lt;&gt;""</formula>
    </cfRule>
  </conditionalFormatting>
  <conditionalFormatting sqref="J16:M16 BR16:BU16">
    <cfRule type="expression" dxfId="208" priority="228" stopIfTrue="1">
      <formula>$A17&lt;&gt;""</formula>
    </cfRule>
  </conditionalFormatting>
  <conditionalFormatting sqref="N16:Q16 BV16:BY16">
    <cfRule type="expression" dxfId="207" priority="229" stopIfTrue="1">
      <formula>$A18&lt;&gt;""</formula>
    </cfRule>
  </conditionalFormatting>
  <conditionalFormatting sqref="R16:U16 BZ16:CC16">
    <cfRule type="expression" dxfId="206" priority="230" stopIfTrue="1">
      <formula>$A19&lt;&gt;""</formula>
    </cfRule>
  </conditionalFormatting>
  <conditionalFormatting sqref="V16:Y16 CD16:CG16">
    <cfRule type="expression" dxfId="205" priority="231" stopIfTrue="1">
      <formula>$A20&lt;&gt;""</formula>
    </cfRule>
  </conditionalFormatting>
  <conditionalFormatting sqref="Z16:AC16 CH16:CK16">
    <cfRule type="expression" dxfId="204" priority="232" stopIfTrue="1">
      <formula>$A21&lt;&gt;""</formula>
    </cfRule>
  </conditionalFormatting>
  <conditionalFormatting sqref="AD16:AG16 CL16:CO16">
    <cfRule type="expression" dxfId="203" priority="233" stopIfTrue="1">
      <formula>$A22&lt;&gt;""</formula>
    </cfRule>
  </conditionalFormatting>
  <conditionalFormatting sqref="AH16:AK16 CP16:CS16">
    <cfRule type="expression" dxfId="202" priority="234" stopIfTrue="1">
      <formula>$A23&lt;&gt;""</formula>
    </cfRule>
  </conditionalFormatting>
  <conditionalFormatting sqref="AL16:AO16 CT16:CW16">
    <cfRule type="expression" dxfId="201" priority="235" stopIfTrue="1">
      <formula>$A24&lt;&gt;""</formula>
    </cfRule>
  </conditionalFormatting>
  <conditionalFormatting sqref="AP16:AS16 CX16:DA16">
    <cfRule type="expression" dxfId="200" priority="236" stopIfTrue="1">
      <formula>$A25&lt;&gt;""</formula>
    </cfRule>
  </conditionalFormatting>
  <conditionalFormatting sqref="AT16:AW16 DB16:DE16">
    <cfRule type="expression" dxfId="199" priority="237" stopIfTrue="1">
      <formula>$A26&lt;&gt;""</formula>
    </cfRule>
  </conditionalFormatting>
  <conditionalFormatting sqref="AX16:BA16 DF16:DI16">
    <cfRule type="expression" dxfId="198" priority="238" stopIfTrue="1">
      <formula>$A27&lt;&gt;""</formula>
    </cfRule>
  </conditionalFormatting>
  <conditionalFormatting sqref="BB16:BE16 DJ16:DM16">
    <cfRule type="expression" dxfId="197" priority="239" stopIfTrue="1">
      <formula>$A28&lt;&gt;""</formula>
    </cfRule>
  </conditionalFormatting>
  <conditionalFormatting sqref="BF16:BI16 DN16:DQ16">
    <cfRule type="expression" dxfId="196" priority="240" stopIfTrue="1">
      <formula>$A29&lt;&gt;""</formula>
    </cfRule>
  </conditionalFormatting>
  <conditionalFormatting sqref="BJ16:BM16 DR16:DU16">
    <cfRule type="expression" dxfId="195" priority="241" stopIfTrue="1">
      <formula>$A30&lt;&gt;""</formula>
    </cfRule>
  </conditionalFormatting>
  <conditionalFormatting sqref="BN16:BQ16">
    <cfRule type="expression" dxfId="194" priority="226" stopIfTrue="1">
      <formula>$A30&lt;&gt;""</formula>
    </cfRule>
  </conditionalFormatting>
  <conditionalFormatting sqref="BR16:BU16">
    <cfRule type="expression" dxfId="193" priority="225" stopIfTrue="1">
      <formula>$A31&lt;&gt;""</formula>
    </cfRule>
  </conditionalFormatting>
  <conditionalFormatting sqref="BV16:BY16">
    <cfRule type="expression" dxfId="192" priority="224" stopIfTrue="1">
      <formula>$A32&lt;&gt;""</formula>
    </cfRule>
  </conditionalFormatting>
  <conditionalFormatting sqref="BZ16:CC16">
    <cfRule type="expression" dxfId="191" priority="223" stopIfTrue="1">
      <formula>$A33&lt;&gt;""</formula>
    </cfRule>
  </conditionalFormatting>
  <conditionalFormatting sqref="CD16:CG16">
    <cfRule type="expression" dxfId="190" priority="222" stopIfTrue="1">
      <formula>$A34&lt;&gt;""</formula>
    </cfRule>
  </conditionalFormatting>
  <conditionalFormatting sqref="CH16:CK16">
    <cfRule type="expression" dxfId="189" priority="221" stopIfTrue="1">
      <formula>$A35&lt;&gt;""</formula>
    </cfRule>
  </conditionalFormatting>
  <conditionalFormatting sqref="CL16:CO16">
    <cfRule type="expression" dxfId="188" priority="220" stopIfTrue="1">
      <formula>$A36&lt;&gt;""</formula>
    </cfRule>
  </conditionalFormatting>
  <conditionalFormatting sqref="CP16:CS16">
    <cfRule type="expression" dxfId="187" priority="219" stopIfTrue="1">
      <formula>$A37&lt;&gt;""</formula>
    </cfRule>
  </conditionalFormatting>
  <conditionalFormatting sqref="CT16:CW16">
    <cfRule type="expression" dxfId="186" priority="218" stopIfTrue="1">
      <formula>$A38&lt;&gt;""</formula>
    </cfRule>
  </conditionalFormatting>
  <conditionalFormatting sqref="CX16:DA16">
    <cfRule type="expression" dxfId="185" priority="217" stopIfTrue="1">
      <formula>$A39&lt;&gt;""</formula>
    </cfRule>
  </conditionalFormatting>
  <conditionalFormatting sqref="DB16:DE16">
    <cfRule type="expression" dxfId="184" priority="216" stopIfTrue="1">
      <formula>$A40&lt;&gt;""</formula>
    </cfRule>
  </conditionalFormatting>
  <conditionalFormatting sqref="DF16:DI16">
    <cfRule type="expression" dxfId="183" priority="215" stopIfTrue="1">
      <formula>$A41&lt;&gt;""</formula>
    </cfRule>
  </conditionalFormatting>
  <conditionalFormatting sqref="DJ16:DM16">
    <cfRule type="expression" dxfId="182" priority="214" stopIfTrue="1">
      <formula>$A42&lt;&gt;""</formula>
    </cfRule>
  </conditionalFormatting>
  <conditionalFormatting sqref="DN16:DQ16">
    <cfRule type="expression" dxfId="181" priority="213" stopIfTrue="1">
      <formula>$A43&lt;&gt;""</formula>
    </cfRule>
  </conditionalFormatting>
  <conditionalFormatting sqref="DR16:DU16">
    <cfRule type="expression" dxfId="180" priority="212" stopIfTrue="1">
      <formula>$A44&lt;&gt;""</formula>
    </cfRule>
  </conditionalFormatting>
  <conditionalFormatting sqref="A17:I17 BN17:BQ17">
    <cfRule type="expression" dxfId="179" priority="197" stopIfTrue="1">
      <formula>$A17&lt;&gt;""</formula>
    </cfRule>
  </conditionalFormatting>
  <conditionalFormatting sqref="J17:M17 BR17:BU17">
    <cfRule type="expression" dxfId="178" priority="198" stopIfTrue="1">
      <formula>$A18&lt;&gt;""</formula>
    </cfRule>
  </conditionalFormatting>
  <conditionalFormatting sqref="N17:Q17 BV17:BY17">
    <cfRule type="expression" dxfId="177" priority="199" stopIfTrue="1">
      <formula>$A19&lt;&gt;""</formula>
    </cfRule>
  </conditionalFormatting>
  <conditionalFormatting sqref="R17:U17 BZ17:CC17">
    <cfRule type="expression" dxfId="176" priority="200" stopIfTrue="1">
      <formula>$A20&lt;&gt;""</formula>
    </cfRule>
  </conditionalFormatting>
  <conditionalFormatting sqref="V17:Y17 CD17:CG17">
    <cfRule type="expression" dxfId="175" priority="201" stopIfTrue="1">
      <formula>$A21&lt;&gt;""</formula>
    </cfRule>
  </conditionalFormatting>
  <conditionalFormatting sqref="Z17:AC17 CH17:CK17">
    <cfRule type="expression" dxfId="174" priority="202" stopIfTrue="1">
      <formula>$A22&lt;&gt;""</formula>
    </cfRule>
  </conditionalFormatting>
  <conditionalFormatting sqref="AD17:AG17 CL17:CO17">
    <cfRule type="expression" dxfId="173" priority="203" stopIfTrue="1">
      <formula>$A23&lt;&gt;""</formula>
    </cfRule>
  </conditionalFormatting>
  <conditionalFormatting sqref="AH17:AK17 CP17:CS17">
    <cfRule type="expression" dxfId="172" priority="204" stopIfTrue="1">
      <formula>$A24&lt;&gt;""</formula>
    </cfRule>
  </conditionalFormatting>
  <conditionalFormatting sqref="AL17:AO17 CT17:CW17">
    <cfRule type="expression" dxfId="171" priority="205" stopIfTrue="1">
      <formula>$A25&lt;&gt;""</formula>
    </cfRule>
  </conditionalFormatting>
  <conditionalFormatting sqref="AP17:AS17 CX17:DA17">
    <cfRule type="expression" dxfId="170" priority="206" stopIfTrue="1">
      <formula>$A26&lt;&gt;""</formula>
    </cfRule>
  </conditionalFormatting>
  <conditionalFormatting sqref="AT17:AW17 DB17:DE17">
    <cfRule type="expression" dxfId="169" priority="207" stopIfTrue="1">
      <formula>$A27&lt;&gt;""</formula>
    </cfRule>
  </conditionalFormatting>
  <conditionalFormatting sqref="AX17:BA17 DF17:DI17">
    <cfRule type="expression" dxfId="168" priority="208" stopIfTrue="1">
      <formula>$A28&lt;&gt;""</formula>
    </cfRule>
  </conditionalFormatting>
  <conditionalFormatting sqref="BB17:BE17 DJ17:DM17">
    <cfRule type="expression" dxfId="167" priority="209" stopIfTrue="1">
      <formula>$A29&lt;&gt;""</formula>
    </cfRule>
  </conditionalFormatting>
  <conditionalFormatting sqref="BF17:BI17 DN17:DQ17">
    <cfRule type="expression" dxfId="166" priority="210" stopIfTrue="1">
      <formula>$A30&lt;&gt;""</formula>
    </cfRule>
  </conditionalFormatting>
  <conditionalFormatting sqref="BJ17:BM17 DR17:DU17">
    <cfRule type="expression" dxfId="165" priority="211" stopIfTrue="1">
      <formula>$A31&lt;&gt;""</formula>
    </cfRule>
  </conditionalFormatting>
  <conditionalFormatting sqref="BN17:BQ17">
    <cfRule type="expression" dxfId="164" priority="196" stopIfTrue="1">
      <formula>$A31&lt;&gt;""</formula>
    </cfRule>
  </conditionalFormatting>
  <conditionalFormatting sqref="BR17:BU17">
    <cfRule type="expression" dxfId="163" priority="195" stopIfTrue="1">
      <formula>$A32&lt;&gt;""</formula>
    </cfRule>
  </conditionalFormatting>
  <conditionalFormatting sqref="BV17:BY17">
    <cfRule type="expression" dxfId="162" priority="194" stopIfTrue="1">
      <formula>$A33&lt;&gt;""</formula>
    </cfRule>
  </conditionalFormatting>
  <conditionalFormatting sqref="BZ17:CC17">
    <cfRule type="expression" dxfId="161" priority="193" stopIfTrue="1">
      <formula>$A34&lt;&gt;""</formula>
    </cfRule>
  </conditionalFormatting>
  <conditionalFormatting sqref="CD17:CG17">
    <cfRule type="expression" dxfId="160" priority="192" stopIfTrue="1">
      <formula>$A35&lt;&gt;""</formula>
    </cfRule>
  </conditionalFormatting>
  <conditionalFormatting sqref="CH17:CK17">
    <cfRule type="expression" dxfId="159" priority="191" stopIfTrue="1">
      <formula>$A36&lt;&gt;""</formula>
    </cfRule>
  </conditionalFormatting>
  <conditionalFormatting sqref="CL17:CO17">
    <cfRule type="expression" dxfId="158" priority="190" stopIfTrue="1">
      <formula>$A37&lt;&gt;""</formula>
    </cfRule>
  </conditionalFormatting>
  <conditionalFormatting sqref="CP17:CS17">
    <cfRule type="expression" dxfId="157" priority="189" stopIfTrue="1">
      <formula>$A38&lt;&gt;""</formula>
    </cfRule>
  </conditionalFormatting>
  <conditionalFormatting sqref="CT17:CW17">
    <cfRule type="expression" dxfId="156" priority="188" stopIfTrue="1">
      <formula>$A39&lt;&gt;""</formula>
    </cfRule>
  </conditionalFormatting>
  <conditionalFormatting sqref="CX17:DA17">
    <cfRule type="expression" dxfId="155" priority="187" stopIfTrue="1">
      <formula>$A40&lt;&gt;""</formula>
    </cfRule>
  </conditionalFormatting>
  <conditionalFormatting sqref="DB17:DE17">
    <cfRule type="expression" dxfId="154" priority="186" stopIfTrue="1">
      <formula>$A41&lt;&gt;""</formula>
    </cfRule>
  </conditionalFormatting>
  <conditionalFormatting sqref="DF17:DI17">
    <cfRule type="expression" dxfId="153" priority="185" stopIfTrue="1">
      <formula>$A42&lt;&gt;""</formula>
    </cfRule>
  </conditionalFormatting>
  <conditionalFormatting sqref="DJ17:DM17">
    <cfRule type="expression" dxfId="152" priority="184" stopIfTrue="1">
      <formula>$A43&lt;&gt;""</formula>
    </cfRule>
  </conditionalFormatting>
  <conditionalFormatting sqref="DN17:DQ17">
    <cfRule type="expression" dxfId="151" priority="183" stopIfTrue="1">
      <formula>$A44&lt;&gt;""</formula>
    </cfRule>
  </conditionalFormatting>
  <conditionalFormatting sqref="DR17:DU17">
    <cfRule type="expression" dxfId="150" priority="182" stopIfTrue="1">
      <formula>$A45&lt;&gt;""</formula>
    </cfRule>
  </conditionalFormatting>
  <conditionalFormatting sqref="A18:I18 BN18:BQ18">
    <cfRule type="expression" dxfId="149" priority="167" stopIfTrue="1">
      <formula>$A18&lt;&gt;""</formula>
    </cfRule>
  </conditionalFormatting>
  <conditionalFormatting sqref="J18:M18 BR18:BU18">
    <cfRule type="expression" dxfId="148" priority="168" stopIfTrue="1">
      <formula>$A19&lt;&gt;""</formula>
    </cfRule>
  </conditionalFormatting>
  <conditionalFormatting sqref="N18:Q18 BV18:BY18">
    <cfRule type="expression" dxfId="147" priority="169" stopIfTrue="1">
      <formula>$A20&lt;&gt;""</formula>
    </cfRule>
  </conditionalFormatting>
  <conditionalFormatting sqref="R18:U18 BZ18:CC18">
    <cfRule type="expression" dxfId="146" priority="170" stopIfTrue="1">
      <formula>$A21&lt;&gt;""</formula>
    </cfRule>
  </conditionalFormatting>
  <conditionalFormatting sqref="V18:Y18 CD18:CG18">
    <cfRule type="expression" dxfId="145" priority="171" stopIfTrue="1">
      <formula>$A22&lt;&gt;""</formula>
    </cfRule>
  </conditionalFormatting>
  <conditionalFormatting sqref="Z18:AC18 CH18:CK18">
    <cfRule type="expression" dxfId="144" priority="172" stopIfTrue="1">
      <formula>$A23&lt;&gt;""</formula>
    </cfRule>
  </conditionalFormatting>
  <conditionalFormatting sqref="AD18:AG18 CL18:CO18">
    <cfRule type="expression" dxfId="143" priority="173" stopIfTrue="1">
      <formula>$A24&lt;&gt;""</formula>
    </cfRule>
  </conditionalFormatting>
  <conditionalFormatting sqref="AH18:AK18 CP18:CS18">
    <cfRule type="expression" dxfId="142" priority="174" stopIfTrue="1">
      <formula>$A25&lt;&gt;""</formula>
    </cfRule>
  </conditionalFormatting>
  <conditionalFormatting sqref="AL18:AO18 CT18:CW18">
    <cfRule type="expression" dxfId="141" priority="175" stopIfTrue="1">
      <formula>$A26&lt;&gt;""</formula>
    </cfRule>
  </conditionalFormatting>
  <conditionalFormatting sqref="AP18:AS18 CX18:DA18">
    <cfRule type="expression" dxfId="140" priority="176" stopIfTrue="1">
      <formula>$A27&lt;&gt;""</formula>
    </cfRule>
  </conditionalFormatting>
  <conditionalFormatting sqref="AT18:AW18 DB18:DE18">
    <cfRule type="expression" dxfId="139" priority="177" stopIfTrue="1">
      <formula>$A28&lt;&gt;""</formula>
    </cfRule>
  </conditionalFormatting>
  <conditionalFormatting sqref="AX18:BA18 DF18:DI18">
    <cfRule type="expression" dxfId="138" priority="178" stopIfTrue="1">
      <formula>$A29&lt;&gt;""</formula>
    </cfRule>
  </conditionalFormatting>
  <conditionalFormatting sqref="BB18:BE18 DJ18:DM18">
    <cfRule type="expression" dxfId="137" priority="179" stopIfTrue="1">
      <formula>$A30&lt;&gt;""</formula>
    </cfRule>
  </conditionalFormatting>
  <conditionalFormatting sqref="BF18:BI18 DN18:DQ18">
    <cfRule type="expression" dxfId="136" priority="180" stopIfTrue="1">
      <formula>$A31&lt;&gt;""</formula>
    </cfRule>
  </conditionalFormatting>
  <conditionalFormatting sqref="BJ18:BM18 DR18:DU18">
    <cfRule type="expression" dxfId="135" priority="181" stopIfTrue="1">
      <formula>$A32&lt;&gt;""</formula>
    </cfRule>
  </conditionalFormatting>
  <conditionalFormatting sqref="BN18:BQ18">
    <cfRule type="expression" dxfId="134" priority="166" stopIfTrue="1">
      <formula>$A32&lt;&gt;""</formula>
    </cfRule>
  </conditionalFormatting>
  <conditionalFormatting sqref="BR18:BU18">
    <cfRule type="expression" dxfId="133" priority="165" stopIfTrue="1">
      <formula>$A33&lt;&gt;""</formula>
    </cfRule>
  </conditionalFormatting>
  <conditionalFormatting sqref="BV18:BY18">
    <cfRule type="expression" dxfId="132" priority="164" stopIfTrue="1">
      <formula>$A34&lt;&gt;""</formula>
    </cfRule>
  </conditionalFormatting>
  <conditionalFormatting sqref="BZ18:CC18">
    <cfRule type="expression" dxfId="131" priority="163" stopIfTrue="1">
      <formula>$A35&lt;&gt;""</formula>
    </cfRule>
  </conditionalFormatting>
  <conditionalFormatting sqref="CD18:CG18">
    <cfRule type="expression" dxfId="130" priority="162" stopIfTrue="1">
      <formula>$A36&lt;&gt;""</formula>
    </cfRule>
  </conditionalFormatting>
  <conditionalFormatting sqref="CH18:CK18">
    <cfRule type="expression" dxfId="129" priority="161" stopIfTrue="1">
      <formula>$A37&lt;&gt;""</formula>
    </cfRule>
  </conditionalFormatting>
  <conditionalFormatting sqref="CL18:CO18">
    <cfRule type="expression" dxfId="128" priority="160" stopIfTrue="1">
      <formula>$A38&lt;&gt;""</formula>
    </cfRule>
  </conditionalFormatting>
  <conditionalFormatting sqref="CP18:CS18">
    <cfRule type="expression" dxfId="127" priority="159" stopIfTrue="1">
      <formula>$A39&lt;&gt;""</formula>
    </cfRule>
  </conditionalFormatting>
  <conditionalFormatting sqref="CT18:CW18">
    <cfRule type="expression" dxfId="126" priority="158" stopIfTrue="1">
      <formula>$A40&lt;&gt;""</formula>
    </cfRule>
  </conditionalFormatting>
  <conditionalFormatting sqref="CX18:DA18">
    <cfRule type="expression" dxfId="125" priority="157" stopIfTrue="1">
      <formula>$A41&lt;&gt;""</formula>
    </cfRule>
  </conditionalFormatting>
  <conditionalFormatting sqref="DB18:DE18">
    <cfRule type="expression" dxfId="124" priority="156" stopIfTrue="1">
      <formula>$A42&lt;&gt;""</formula>
    </cfRule>
  </conditionalFormatting>
  <conditionalFormatting sqref="DF18:DI18">
    <cfRule type="expression" dxfId="123" priority="155" stopIfTrue="1">
      <formula>$A43&lt;&gt;""</formula>
    </cfRule>
  </conditionalFormatting>
  <conditionalFormatting sqref="DJ18:DM18">
    <cfRule type="expression" dxfId="122" priority="154" stopIfTrue="1">
      <formula>$A44&lt;&gt;""</formula>
    </cfRule>
  </conditionalFormatting>
  <conditionalFormatting sqref="DN18:DQ18">
    <cfRule type="expression" dxfId="121" priority="153" stopIfTrue="1">
      <formula>$A45&lt;&gt;""</formula>
    </cfRule>
  </conditionalFormatting>
  <conditionalFormatting sqref="DR18:DU18">
    <cfRule type="expression" dxfId="120" priority="152" stopIfTrue="1">
      <formula>$A46&lt;&gt;""</formula>
    </cfRule>
  </conditionalFormatting>
  <conditionalFormatting sqref="A19:I19 BN19:BQ19">
    <cfRule type="expression" dxfId="119" priority="137" stopIfTrue="1">
      <formula>$A19&lt;&gt;""</formula>
    </cfRule>
  </conditionalFormatting>
  <conditionalFormatting sqref="J19:M19 BR19:BU19">
    <cfRule type="expression" dxfId="118" priority="138" stopIfTrue="1">
      <formula>$A20&lt;&gt;""</formula>
    </cfRule>
  </conditionalFormatting>
  <conditionalFormatting sqref="N19:Q19 BV19:BY19">
    <cfRule type="expression" dxfId="117" priority="139" stopIfTrue="1">
      <formula>$A21&lt;&gt;""</formula>
    </cfRule>
  </conditionalFormatting>
  <conditionalFormatting sqref="R19:U19 BZ19:CC19">
    <cfRule type="expression" dxfId="116" priority="140" stopIfTrue="1">
      <formula>$A22&lt;&gt;""</formula>
    </cfRule>
  </conditionalFormatting>
  <conditionalFormatting sqref="V19:Y19 CD19:CG19">
    <cfRule type="expression" dxfId="115" priority="141" stopIfTrue="1">
      <formula>$A23&lt;&gt;""</formula>
    </cfRule>
  </conditionalFormatting>
  <conditionalFormatting sqref="Z19:AC19 CH19:CK19">
    <cfRule type="expression" dxfId="114" priority="142" stopIfTrue="1">
      <formula>$A24&lt;&gt;""</formula>
    </cfRule>
  </conditionalFormatting>
  <conditionalFormatting sqref="AD19:AG19 CL19:CO19">
    <cfRule type="expression" dxfId="113" priority="143" stopIfTrue="1">
      <formula>$A25&lt;&gt;""</formula>
    </cfRule>
  </conditionalFormatting>
  <conditionalFormatting sqref="AH19:AK19 CP19:CS19">
    <cfRule type="expression" dxfId="112" priority="144" stopIfTrue="1">
      <formula>$A26&lt;&gt;""</formula>
    </cfRule>
  </conditionalFormatting>
  <conditionalFormatting sqref="AL19:AO19 CT19:CW19">
    <cfRule type="expression" dxfId="111" priority="145" stopIfTrue="1">
      <formula>$A27&lt;&gt;""</formula>
    </cfRule>
  </conditionalFormatting>
  <conditionalFormatting sqref="AP19:AS19 CX19:DA19">
    <cfRule type="expression" dxfId="110" priority="146" stopIfTrue="1">
      <formula>$A28&lt;&gt;""</formula>
    </cfRule>
  </conditionalFormatting>
  <conditionalFormatting sqref="AT19:AW19 DB19:DE19">
    <cfRule type="expression" dxfId="109" priority="147" stopIfTrue="1">
      <formula>$A29&lt;&gt;""</formula>
    </cfRule>
  </conditionalFormatting>
  <conditionalFormatting sqref="AX19:BA19 DF19:DI19">
    <cfRule type="expression" dxfId="108" priority="148" stopIfTrue="1">
      <formula>$A30&lt;&gt;""</formula>
    </cfRule>
  </conditionalFormatting>
  <conditionalFormatting sqref="BB19:BE19 DJ19:DM19">
    <cfRule type="expression" dxfId="107" priority="149" stopIfTrue="1">
      <formula>$A31&lt;&gt;""</formula>
    </cfRule>
  </conditionalFormatting>
  <conditionalFormatting sqref="BF19:BI19 DN19:DQ19">
    <cfRule type="expression" dxfId="106" priority="150" stopIfTrue="1">
      <formula>$A32&lt;&gt;""</formula>
    </cfRule>
  </conditionalFormatting>
  <conditionalFormatting sqref="BJ19:BM19 DR19:DU19">
    <cfRule type="expression" dxfId="105" priority="151" stopIfTrue="1">
      <formula>$A33&lt;&gt;""</formula>
    </cfRule>
  </conditionalFormatting>
  <conditionalFormatting sqref="BN19:BQ19">
    <cfRule type="expression" dxfId="104" priority="136" stopIfTrue="1">
      <formula>$A33&lt;&gt;""</formula>
    </cfRule>
  </conditionalFormatting>
  <conditionalFormatting sqref="BR19:BU19">
    <cfRule type="expression" dxfId="103" priority="135" stopIfTrue="1">
      <formula>$A34&lt;&gt;""</formula>
    </cfRule>
  </conditionalFormatting>
  <conditionalFormatting sqref="BV19:BY19">
    <cfRule type="expression" dxfId="102" priority="134" stopIfTrue="1">
      <formula>$A35&lt;&gt;""</formula>
    </cfRule>
  </conditionalFormatting>
  <conditionalFormatting sqref="BZ19:CC19">
    <cfRule type="expression" dxfId="101" priority="133" stopIfTrue="1">
      <formula>$A36&lt;&gt;""</formula>
    </cfRule>
  </conditionalFormatting>
  <conditionalFormatting sqref="CD19:CG19">
    <cfRule type="expression" dxfId="100" priority="132" stopIfTrue="1">
      <formula>$A37&lt;&gt;""</formula>
    </cfRule>
  </conditionalFormatting>
  <conditionalFormatting sqref="CH19:CK19">
    <cfRule type="expression" dxfId="99" priority="131" stopIfTrue="1">
      <formula>$A38&lt;&gt;""</formula>
    </cfRule>
  </conditionalFormatting>
  <conditionalFormatting sqref="CL19:CO19">
    <cfRule type="expression" dxfId="98" priority="130" stopIfTrue="1">
      <formula>$A39&lt;&gt;""</formula>
    </cfRule>
  </conditionalFormatting>
  <conditionalFormatting sqref="CP19:CS19">
    <cfRule type="expression" dxfId="97" priority="129" stopIfTrue="1">
      <formula>$A40&lt;&gt;""</formula>
    </cfRule>
  </conditionalFormatting>
  <conditionalFormatting sqref="CT19:CW19">
    <cfRule type="expression" dxfId="96" priority="128" stopIfTrue="1">
      <formula>$A41&lt;&gt;""</formula>
    </cfRule>
  </conditionalFormatting>
  <conditionalFormatting sqref="CX19:DA19">
    <cfRule type="expression" dxfId="95" priority="127" stopIfTrue="1">
      <formula>$A42&lt;&gt;""</formula>
    </cfRule>
  </conditionalFormatting>
  <conditionalFormatting sqref="DB19:DE19">
    <cfRule type="expression" dxfId="94" priority="126" stopIfTrue="1">
      <formula>$A43&lt;&gt;""</formula>
    </cfRule>
  </conditionalFormatting>
  <conditionalFormatting sqref="DF19:DI19">
    <cfRule type="expression" dxfId="93" priority="125" stopIfTrue="1">
      <formula>$A44&lt;&gt;""</formula>
    </cfRule>
  </conditionalFormatting>
  <conditionalFormatting sqref="DJ19:DM19">
    <cfRule type="expression" dxfId="92" priority="124" stopIfTrue="1">
      <formula>$A45&lt;&gt;""</formula>
    </cfRule>
  </conditionalFormatting>
  <conditionalFormatting sqref="DN19:DQ19">
    <cfRule type="expression" dxfId="91" priority="123" stopIfTrue="1">
      <formula>$A46&lt;&gt;""</formula>
    </cfRule>
  </conditionalFormatting>
  <conditionalFormatting sqref="DR19:DU19">
    <cfRule type="expression" dxfId="90" priority="122" stopIfTrue="1">
      <formula>$A47&lt;&gt;""</formula>
    </cfRule>
  </conditionalFormatting>
  <conditionalFormatting sqref="A20:I20 BN20:BQ20">
    <cfRule type="expression" dxfId="89" priority="107" stopIfTrue="1">
      <formula>$A20&lt;&gt;""</formula>
    </cfRule>
  </conditionalFormatting>
  <conditionalFormatting sqref="J20:M20 BR20:BU20">
    <cfRule type="expression" dxfId="88" priority="108" stopIfTrue="1">
      <formula>$A21&lt;&gt;""</formula>
    </cfRule>
  </conditionalFormatting>
  <conditionalFormatting sqref="N20:Q20 BV20:BY20">
    <cfRule type="expression" dxfId="87" priority="109" stopIfTrue="1">
      <formula>$A22&lt;&gt;""</formula>
    </cfRule>
  </conditionalFormatting>
  <conditionalFormatting sqref="R20:U20 BZ20:CC20">
    <cfRule type="expression" dxfId="86" priority="110" stopIfTrue="1">
      <formula>$A23&lt;&gt;""</formula>
    </cfRule>
  </conditionalFormatting>
  <conditionalFormatting sqref="V20:Y20 CD20:CG20">
    <cfRule type="expression" dxfId="85" priority="111" stopIfTrue="1">
      <formula>$A24&lt;&gt;""</formula>
    </cfRule>
  </conditionalFormatting>
  <conditionalFormatting sqref="Z20:AC20 CH20:CK20">
    <cfRule type="expression" dxfId="84" priority="112" stopIfTrue="1">
      <formula>$A25&lt;&gt;""</formula>
    </cfRule>
  </conditionalFormatting>
  <conditionalFormatting sqref="AD20:AG20 CL20:CO20">
    <cfRule type="expression" dxfId="83" priority="113" stopIfTrue="1">
      <formula>$A26&lt;&gt;""</formula>
    </cfRule>
  </conditionalFormatting>
  <conditionalFormatting sqref="AH20:AK20 CP20:CS20">
    <cfRule type="expression" dxfId="82" priority="114" stopIfTrue="1">
      <formula>$A27&lt;&gt;""</formula>
    </cfRule>
  </conditionalFormatting>
  <conditionalFormatting sqref="AL20:AO20 CT20:CW20">
    <cfRule type="expression" dxfId="81" priority="115" stopIfTrue="1">
      <formula>$A28&lt;&gt;""</formula>
    </cfRule>
  </conditionalFormatting>
  <conditionalFormatting sqref="AP20:AS20 CX20:DA20">
    <cfRule type="expression" dxfId="80" priority="116" stopIfTrue="1">
      <formula>$A29&lt;&gt;""</formula>
    </cfRule>
  </conditionalFormatting>
  <conditionalFormatting sqref="AT20:AW20 DB20:DE20">
    <cfRule type="expression" dxfId="79" priority="117" stopIfTrue="1">
      <formula>$A30&lt;&gt;""</formula>
    </cfRule>
  </conditionalFormatting>
  <conditionalFormatting sqref="AX20:BA20 DF20:DI20">
    <cfRule type="expression" dxfId="78" priority="118" stopIfTrue="1">
      <formula>$A31&lt;&gt;""</formula>
    </cfRule>
  </conditionalFormatting>
  <conditionalFormatting sqref="BB20:BE20 DJ20:DM20">
    <cfRule type="expression" dxfId="77" priority="119" stopIfTrue="1">
      <formula>$A32&lt;&gt;""</formula>
    </cfRule>
  </conditionalFormatting>
  <conditionalFormatting sqref="BF20:BI20 DN20:DQ20">
    <cfRule type="expression" dxfId="76" priority="120" stopIfTrue="1">
      <formula>$A33&lt;&gt;""</formula>
    </cfRule>
  </conditionalFormatting>
  <conditionalFormatting sqref="BJ20:BM20 DR20:DU20">
    <cfRule type="expression" dxfId="75" priority="121" stopIfTrue="1">
      <formula>$A34&lt;&gt;""</formula>
    </cfRule>
  </conditionalFormatting>
  <conditionalFormatting sqref="BN20:BQ20">
    <cfRule type="expression" dxfId="74" priority="106" stopIfTrue="1">
      <formula>$A34&lt;&gt;""</formula>
    </cfRule>
  </conditionalFormatting>
  <conditionalFormatting sqref="BR20:BU20">
    <cfRule type="expression" dxfId="73" priority="105" stopIfTrue="1">
      <formula>$A35&lt;&gt;""</formula>
    </cfRule>
  </conditionalFormatting>
  <conditionalFormatting sqref="BV20:BY20">
    <cfRule type="expression" dxfId="72" priority="104" stopIfTrue="1">
      <formula>$A36&lt;&gt;""</formula>
    </cfRule>
  </conditionalFormatting>
  <conditionalFormatting sqref="BZ20:CC20">
    <cfRule type="expression" dxfId="71" priority="103" stopIfTrue="1">
      <formula>$A37&lt;&gt;""</formula>
    </cfRule>
  </conditionalFormatting>
  <conditionalFormatting sqref="CD20:CG20">
    <cfRule type="expression" dxfId="70" priority="102" stopIfTrue="1">
      <formula>$A38&lt;&gt;""</formula>
    </cfRule>
  </conditionalFormatting>
  <conditionalFormatting sqref="CH20:CK20">
    <cfRule type="expression" dxfId="69" priority="101" stopIfTrue="1">
      <formula>$A39&lt;&gt;""</formula>
    </cfRule>
  </conditionalFormatting>
  <conditionalFormatting sqref="CL20:CO20">
    <cfRule type="expression" dxfId="68" priority="100" stopIfTrue="1">
      <formula>$A40&lt;&gt;""</formula>
    </cfRule>
  </conditionalFormatting>
  <conditionalFormatting sqref="CP20:CS20">
    <cfRule type="expression" dxfId="67" priority="99" stopIfTrue="1">
      <formula>$A41&lt;&gt;""</formula>
    </cfRule>
  </conditionalFormatting>
  <conditionalFormatting sqref="CT20:CW20">
    <cfRule type="expression" dxfId="66" priority="98" stopIfTrue="1">
      <formula>$A42&lt;&gt;""</formula>
    </cfRule>
  </conditionalFormatting>
  <conditionalFormatting sqref="CX20:DA20">
    <cfRule type="expression" dxfId="65" priority="97" stopIfTrue="1">
      <formula>$A43&lt;&gt;""</formula>
    </cfRule>
  </conditionalFormatting>
  <conditionalFormatting sqref="DB20:DE20">
    <cfRule type="expression" dxfId="64" priority="96" stopIfTrue="1">
      <formula>$A44&lt;&gt;""</formula>
    </cfRule>
  </conditionalFormatting>
  <conditionalFormatting sqref="DF20:DI20">
    <cfRule type="expression" dxfId="63" priority="95" stopIfTrue="1">
      <formula>$A45&lt;&gt;""</formula>
    </cfRule>
  </conditionalFormatting>
  <conditionalFormatting sqref="DJ20:DM20">
    <cfRule type="expression" dxfId="62" priority="94" stopIfTrue="1">
      <formula>$A46&lt;&gt;""</formula>
    </cfRule>
  </conditionalFormatting>
  <conditionalFormatting sqref="DN20:DQ20">
    <cfRule type="expression" dxfId="61" priority="93" stopIfTrue="1">
      <formula>$A47&lt;&gt;""</formula>
    </cfRule>
  </conditionalFormatting>
  <conditionalFormatting sqref="DR20:DU20">
    <cfRule type="expression" dxfId="60" priority="92" stopIfTrue="1">
      <formula>$A48&lt;&gt;""</formula>
    </cfRule>
  </conditionalFormatting>
  <conditionalFormatting sqref="A21:I21 BN21:BQ21">
    <cfRule type="expression" dxfId="59" priority="77" stopIfTrue="1">
      <formula>$A21&lt;&gt;""</formula>
    </cfRule>
  </conditionalFormatting>
  <conditionalFormatting sqref="J21:M21 BR21:BU21">
    <cfRule type="expression" dxfId="58" priority="78" stopIfTrue="1">
      <formula>$A22&lt;&gt;""</formula>
    </cfRule>
  </conditionalFormatting>
  <conditionalFormatting sqref="N21:Q21 BV21:BY21">
    <cfRule type="expression" dxfId="57" priority="79" stopIfTrue="1">
      <formula>$A23&lt;&gt;""</formula>
    </cfRule>
  </conditionalFormatting>
  <conditionalFormatting sqref="R21:U21 BZ21:CC21">
    <cfRule type="expression" dxfId="56" priority="80" stopIfTrue="1">
      <formula>$A24&lt;&gt;""</formula>
    </cfRule>
  </conditionalFormatting>
  <conditionalFormatting sqref="V21:Y21 CD21:CG21">
    <cfRule type="expression" dxfId="55" priority="81" stopIfTrue="1">
      <formula>$A25&lt;&gt;""</formula>
    </cfRule>
  </conditionalFormatting>
  <conditionalFormatting sqref="Z21:AC21 CH21:CK21">
    <cfRule type="expression" dxfId="54" priority="82" stopIfTrue="1">
      <formula>$A26&lt;&gt;""</formula>
    </cfRule>
  </conditionalFormatting>
  <conditionalFormatting sqref="AD21:AG21 CL21:CO21">
    <cfRule type="expression" dxfId="53" priority="83" stopIfTrue="1">
      <formula>$A27&lt;&gt;""</formula>
    </cfRule>
  </conditionalFormatting>
  <conditionalFormatting sqref="AH21:AK21 CP21:CS21">
    <cfRule type="expression" dxfId="52" priority="84" stopIfTrue="1">
      <formula>$A28&lt;&gt;""</formula>
    </cfRule>
  </conditionalFormatting>
  <conditionalFormatting sqref="AL21:AO21 CT21:CW21">
    <cfRule type="expression" dxfId="51" priority="85" stopIfTrue="1">
      <formula>$A29&lt;&gt;""</formula>
    </cfRule>
  </conditionalFormatting>
  <conditionalFormatting sqref="AP21:AS21 CX21:DA21">
    <cfRule type="expression" dxfId="50" priority="86" stopIfTrue="1">
      <formula>$A30&lt;&gt;""</formula>
    </cfRule>
  </conditionalFormatting>
  <conditionalFormatting sqref="AT21:AW21 DB21:DE21">
    <cfRule type="expression" dxfId="49" priority="87" stopIfTrue="1">
      <formula>$A31&lt;&gt;""</formula>
    </cfRule>
  </conditionalFormatting>
  <conditionalFormatting sqref="AX21:BA21 DF21:DI21">
    <cfRule type="expression" dxfId="48" priority="88" stopIfTrue="1">
      <formula>$A32&lt;&gt;""</formula>
    </cfRule>
  </conditionalFormatting>
  <conditionalFormatting sqref="BB21:BE21 DJ21:DM21">
    <cfRule type="expression" dxfId="47" priority="89" stopIfTrue="1">
      <formula>$A33&lt;&gt;""</formula>
    </cfRule>
  </conditionalFormatting>
  <conditionalFormatting sqref="BF21:BI21 DN21:DQ21">
    <cfRule type="expression" dxfId="46" priority="90" stopIfTrue="1">
      <formula>$A34&lt;&gt;""</formula>
    </cfRule>
  </conditionalFormatting>
  <conditionalFormatting sqref="BJ21:BM21 DR21:DU21">
    <cfRule type="expression" dxfId="45" priority="91" stopIfTrue="1">
      <formula>$A35&lt;&gt;""</formula>
    </cfRule>
  </conditionalFormatting>
  <conditionalFormatting sqref="BN21:BQ21">
    <cfRule type="expression" dxfId="44" priority="76" stopIfTrue="1">
      <formula>$A35&lt;&gt;""</formula>
    </cfRule>
  </conditionalFormatting>
  <conditionalFormatting sqref="BR21:BU21">
    <cfRule type="expression" dxfId="43" priority="75" stopIfTrue="1">
      <formula>$A36&lt;&gt;""</formula>
    </cfRule>
  </conditionalFormatting>
  <conditionalFormatting sqref="BV21:BY21">
    <cfRule type="expression" dxfId="42" priority="74" stopIfTrue="1">
      <formula>$A37&lt;&gt;""</formula>
    </cfRule>
  </conditionalFormatting>
  <conditionalFormatting sqref="BZ21:CC21">
    <cfRule type="expression" dxfId="41" priority="73" stopIfTrue="1">
      <formula>$A38&lt;&gt;""</formula>
    </cfRule>
  </conditionalFormatting>
  <conditionalFormatting sqref="CD21:CG21">
    <cfRule type="expression" dxfId="40" priority="72" stopIfTrue="1">
      <formula>$A39&lt;&gt;""</formula>
    </cfRule>
  </conditionalFormatting>
  <conditionalFormatting sqref="CH21:CK21">
    <cfRule type="expression" dxfId="39" priority="71" stopIfTrue="1">
      <formula>$A40&lt;&gt;""</formula>
    </cfRule>
  </conditionalFormatting>
  <conditionalFormatting sqref="CL21:CO21">
    <cfRule type="expression" dxfId="38" priority="70" stopIfTrue="1">
      <formula>$A41&lt;&gt;""</formula>
    </cfRule>
  </conditionalFormatting>
  <conditionalFormatting sqref="CP21:CS21">
    <cfRule type="expression" dxfId="37" priority="69" stopIfTrue="1">
      <formula>$A42&lt;&gt;""</formula>
    </cfRule>
  </conditionalFormatting>
  <conditionalFormatting sqref="CT21:CW21">
    <cfRule type="expression" dxfId="36" priority="68" stopIfTrue="1">
      <formula>$A43&lt;&gt;""</formula>
    </cfRule>
  </conditionalFormatting>
  <conditionalFormatting sqref="CX21:DA21">
    <cfRule type="expression" dxfId="35" priority="67" stopIfTrue="1">
      <formula>$A44&lt;&gt;""</formula>
    </cfRule>
  </conditionalFormatting>
  <conditionalFormatting sqref="DB21:DE21">
    <cfRule type="expression" dxfId="34" priority="66" stopIfTrue="1">
      <formula>$A45&lt;&gt;""</formula>
    </cfRule>
  </conditionalFormatting>
  <conditionalFormatting sqref="DF21:DI21">
    <cfRule type="expression" dxfId="33" priority="65" stopIfTrue="1">
      <formula>$A46&lt;&gt;""</formula>
    </cfRule>
  </conditionalFormatting>
  <conditionalFormatting sqref="DJ21:DM21">
    <cfRule type="expression" dxfId="32" priority="64" stopIfTrue="1">
      <formula>$A47&lt;&gt;""</formula>
    </cfRule>
  </conditionalFormatting>
  <conditionalFormatting sqref="DN21:DQ21">
    <cfRule type="expression" dxfId="31" priority="63" stopIfTrue="1">
      <formula>$A48&lt;&gt;""</formula>
    </cfRule>
  </conditionalFormatting>
  <conditionalFormatting sqref="DR21:DU21">
    <cfRule type="expression" dxfId="30" priority="62" stopIfTrue="1">
      <formula>$A49&lt;&gt;""</formula>
    </cfRule>
  </conditionalFormatting>
  <conditionalFormatting sqref="A22:I22 BN22:BQ22">
    <cfRule type="expression" dxfId="29" priority="47" stopIfTrue="1">
      <formula>$A22&lt;&gt;""</formula>
    </cfRule>
  </conditionalFormatting>
  <conditionalFormatting sqref="J22:M22 BR22:BU22">
    <cfRule type="expression" dxfId="28" priority="48" stopIfTrue="1">
      <formula>$A23&lt;&gt;""</formula>
    </cfRule>
  </conditionalFormatting>
  <conditionalFormatting sqref="N22:Q22 BV22:BY22">
    <cfRule type="expression" dxfId="27" priority="49" stopIfTrue="1">
      <formula>$A24&lt;&gt;""</formula>
    </cfRule>
  </conditionalFormatting>
  <conditionalFormatting sqref="R22:U22 BZ22:CC22">
    <cfRule type="expression" dxfId="26" priority="50" stopIfTrue="1">
      <formula>$A25&lt;&gt;""</formula>
    </cfRule>
  </conditionalFormatting>
  <conditionalFormatting sqref="V22:Y22 CD22:CG22">
    <cfRule type="expression" dxfId="25" priority="51" stopIfTrue="1">
      <formula>$A26&lt;&gt;""</formula>
    </cfRule>
  </conditionalFormatting>
  <conditionalFormatting sqref="Z22:AC22 CH22:CK22">
    <cfRule type="expression" dxfId="24" priority="52" stopIfTrue="1">
      <formula>$A27&lt;&gt;""</formula>
    </cfRule>
  </conditionalFormatting>
  <conditionalFormatting sqref="AD22:AG22 CL22:CO22">
    <cfRule type="expression" dxfId="23" priority="53" stopIfTrue="1">
      <formula>$A28&lt;&gt;""</formula>
    </cfRule>
  </conditionalFormatting>
  <conditionalFormatting sqref="AH22:AK22 CP22:CS22">
    <cfRule type="expression" dxfId="22" priority="54" stopIfTrue="1">
      <formula>$A29&lt;&gt;""</formula>
    </cfRule>
  </conditionalFormatting>
  <conditionalFormatting sqref="AL22:AO22 CT22:CW22">
    <cfRule type="expression" dxfId="21" priority="55" stopIfTrue="1">
      <formula>$A30&lt;&gt;""</formula>
    </cfRule>
  </conditionalFormatting>
  <conditionalFormatting sqref="AP22:AS22 CX22:DA22">
    <cfRule type="expression" dxfId="20" priority="56" stopIfTrue="1">
      <formula>$A31&lt;&gt;""</formula>
    </cfRule>
  </conditionalFormatting>
  <conditionalFormatting sqref="AT22:AW22 DB22:DE22">
    <cfRule type="expression" dxfId="19" priority="57" stopIfTrue="1">
      <formula>$A32&lt;&gt;""</formula>
    </cfRule>
  </conditionalFormatting>
  <conditionalFormatting sqref="AX22:BA22 DF22:DI22">
    <cfRule type="expression" dxfId="18" priority="58" stopIfTrue="1">
      <formula>$A33&lt;&gt;""</formula>
    </cfRule>
  </conditionalFormatting>
  <conditionalFormatting sqref="BB22:BE22 DJ22:DM22">
    <cfRule type="expression" dxfId="17" priority="59" stopIfTrue="1">
      <formula>$A34&lt;&gt;""</formula>
    </cfRule>
  </conditionalFormatting>
  <conditionalFormatting sqref="BF22:BI22 DN22:DQ22">
    <cfRule type="expression" dxfId="16" priority="60" stopIfTrue="1">
      <formula>$A35&lt;&gt;""</formula>
    </cfRule>
  </conditionalFormatting>
  <conditionalFormatting sqref="BJ22:BM22 DR22:DU22">
    <cfRule type="expression" dxfId="15" priority="61" stopIfTrue="1">
      <formula>$A36&lt;&gt;""</formula>
    </cfRule>
  </conditionalFormatting>
  <conditionalFormatting sqref="BN22:BQ22">
    <cfRule type="expression" dxfId="14" priority="46" stopIfTrue="1">
      <formula>$A36&lt;&gt;""</formula>
    </cfRule>
  </conditionalFormatting>
  <conditionalFormatting sqref="BR22:BU22">
    <cfRule type="expression" dxfId="13" priority="45" stopIfTrue="1">
      <formula>$A37&lt;&gt;""</formula>
    </cfRule>
  </conditionalFormatting>
  <conditionalFormatting sqref="BV22:BY22">
    <cfRule type="expression" dxfId="12" priority="44" stopIfTrue="1">
      <formula>$A38&lt;&gt;""</formula>
    </cfRule>
  </conditionalFormatting>
  <conditionalFormatting sqref="BZ22:CC22">
    <cfRule type="expression" dxfId="11" priority="43" stopIfTrue="1">
      <formula>$A39&lt;&gt;""</formula>
    </cfRule>
  </conditionalFormatting>
  <conditionalFormatting sqref="CD22:CG22">
    <cfRule type="expression" dxfId="10" priority="42" stopIfTrue="1">
      <formula>$A40&lt;&gt;""</formula>
    </cfRule>
  </conditionalFormatting>
  <conditionalFormatting sqref="CH22:CK22">
    <cfRule type="expression" dxfId="9" priority="41" stopIfTrue="1">
      <formula>$A41&lt;&gt;""</formula>
    </cfRule>
  </conditionalFormatting>
  <conditionalFormatting sqref="CL22:CO22">
    <cfRule type="expression" dxfId="8" priority="40" stopIfTrue="1">
      <formula>$A42&lt;&gt;""</formula>
    </cfRule>
  </conditionalFormatting>
  <conditionalFormatting sqref="CP22:CS22">
    <cfRule type="expression" dxfId="7" priority="39" stopIfTrue="1">
      <formula>$A43&lt;&gt;""</formula>
    </cfRule>
  </conditionalFormatting>
  <conditionalFormatting sqref="CT22:CW22">
    <cfRule type="expression" dxfId="6" priority="38" stopIfTrue="1">
      <formula>$A44&lt;&gt;""</formula>
    </cfRule>
  </conditionalFormatting>
  <conditionalFormatting sqref="CX22:DA22">
    <cfRule type="expression" dxfId="5" priority="37" stopIfTrue="1">
      <formula>$A45&lt;&gt;""</formula>
    </cfRule>
  </conditionalFormatting>
  <conditionalFormatting sqref="DB22:DE22">
    <cfRule type="expression" dxfId="4" priority="36" stopIfTrue="1">
      <formula>$A46&lt;&gt;""</formula>
    </cfRule>
  </conditionalFormatting>
  <conditionalFormatting sqref="DF22:DI22">
    <cfRule type="expression" dxfId="3" priority="35" stopIfTrue="1">
      <formula>$A47&lt;&gt;""</formula>
    </cfRule>
  </conditionalFormatting>
  <conditionalFormatting sqref="DJ22:DM22">
    <cfRule type="expression" dxfId="2" priority="34" stopIfTrue="1">
      <formula>$A48&lt;&gt;""</formula>
    </cfRule>
  </conditionalFormatting>
  <conditionalFormatting sqref="DN22:DQ22">
    <cfRule type="expression" dxfId="1" priority="33" stopIfTrue="1">
      <formula>$A49&lt;&gt;""</formula>
    </cfRule>
  </conditionalFormatting>
  <conditionalFormatting sqref="DR22:DU22">
    <cfRule type="expression" dxfId="0" priority="32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22" man="1"/>
    <brk id="21" min="1" max="22" man="1"/>
    <brk id="33" min="1" max="22" man="1"/>
    <brk id="45" min="1" max="22" man="1"/>
    <brk id="57" min="1" max="22" man="1"/>
    <brk id="69" min="1" max="22" man="1"/>
    <brk id="81" min="1" max="22" man="1"/>
    <brk id="93" min="1" max="22" man="1"/>
    <brk id="105" min="1" max="22" man="1"/>
    <brk id="117" min="1" max="2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2021-10-11T00:31:18Z</dcterms:modified>
</cp:coreProperties>
</file>