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1埼玉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水洗化人口等!$A$6:$AA$69</definedName>
    <definedName name="_xlnm.Print_Area" localSheetId="2">し尿集計結果!$A$1:$M$36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N8" i="2" s="1"/>
  <c r="AC9" i="2"/>
  <c r="N9" i="2" s="1"/>
  <c r="AC10" i="2"/>
  <c r="AC11" i="2"/>
  <c r="AC12" i="2"/>
  <c r="AC13" i="2"/>
  <c r="AC14" i="2"/>
  <c r="N14" i="2" s="1"/>
  <c r="AC15" i="2"/>
  <c r="N15" i="2" s="1"/>
  <c r="AC16" i="2"/>
  <c r="AC17" i="2"/>
  <c r="AC18" i="2"/>
  <c r="AC19" i="2"/>
  <c r="AC20" i="2"/>
  <c r="N20" i="2" s="1"/>
  <c r="AC21" i="2"/>
  <c r="N21" i="2" s="1"/>
  <c r="AC22" i="2"/>
  <c r="AC23" i="2"/>
  <c r="AC24" i="2"/>
  <c r="AC25" i="2"/>
  <c r="AC26" i="2"/>
  <c r="N26" i="2" s="1"/>
  <c r="AC27" i="2"/>
  <c r="N27" i="2" s="1"/>
  <c r="AC28" i="2"/>
  <c r="AC29" i="2"/>
  <c r="AC30" i="2"/>
  <c r="AC31" i="2"/>
  <c r="AC32" i="2"/>
  <c r="N32" i="2" s="1"/>
  <c r="AC33" i="2"/>
  <c r="N33" i="2" s="1"/>
  <c r="AC34" i="2"/>
  <c r="AC35" i="2"/>
  <c r="AC36" i="2"/>
  <c r="AC37" i="2"/>
  <c r="AC38" i="2"/>
  <c r="N38" i="2" s="1"/>
  <c r="AC39" i="2"/>
  <c r="N39" i="2" s="1"/>
  <c r="AC40" i="2"/>
  <c r="AC41" i="2"/>
  <c r="AC42" i="2"/>
  <c r="AC43" i="2"/>
  <c r="AC44" i="2"/>
  <c r="N44" i="2" s="1"/>
  <c r="AC45" i="2"/>
  <c r="N45" i="2" s="1"/>
  <c r="AC46" i="2"/>
  <c r="AC47" i="2"/>
  <c r="AC48" i="2"/>
  <c r="AC49" i="2"/>
  <c r="AC50" i="2"/>
  <c r="N50" i="2" s="1"/>
  <c r="AC51" i="2"/>
  <c r="N51" i="2" s="1"/>
  <c r="AC52" i="2"/>
  <c r="AC53" i="2"/>
  <c r="AC54" i="2"/>
  <c r="AC55" i="2"/>
  <c r="AC56" i="2"/>
  <c r="N56" i="2" s="1"/>
  <c r="AC57" i="2"/>
  <c r="N57" i="2" s="1"/>
  <c r="AC58" i="2"/>
  <c r="AC59" i="2"/>
  <c r="AC60" i="2"/>
  <c r="AC61" i="2"/>
  <c r="AC62" i="2"/>
  <c r="N62" i="2" s="1"/>
  <c r="AC63" i="2"/>
  <c r="N63" i="2" s="1"/>
  <c r="AC64" i="2"/>
  <c r="AC65" i="2"/>
  <c r="AC66" i="2"/>
  <c r="AC67" i="2"/>
  <c r="AC68" i="2"/>
  <c r="N68" i="2" s="1"/>
  <c r="AC69" i="2"/>
  <c r="N69" i="2" s="1"/>
  <c r="AC7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10" i="2"/>
  <c r="N11" i="2"/>
  <c r="N12" i="2"/>
  <c r="N16" i="2"/>
  <c r="N17" i="2"/>
  <c r="N18" i="2"/>
  <c r="N22" i="2"/>
  <c r="N23" i="2"/>
  <c r="N24" i="2"/>
  <c r="N28" i="2"/>
  <c r="N29" i="2"/>
  <c r="N30" i="2"/>
  <c r="N34" i="2"/>
  <c r="N35" i="2"/>
  <c r="N36" i="2"/>
  <c r="N40" i="2"/>
  <c r="N41" i="2"/>
  <c r="N42" i="2"/>
  <c r="N46" i="2"/>
  <c r="N47" i="2"/>
  <c r="N48" i="2"/>
  <c r="N52" i="2"/>
  <c r="N53" i="2"/>
  <c r="N54" i="2"/>
  <c r="N58" i="2"/>
  <c r="N59" i="2"/>
  <c r="N60" i="2"/>
  <c r="N64" i="2"/>
  <c r="N65" i="2"/>
  <c r="N66" i="2"/>
  <c r="N70" i="2"/>
  <c r="K8" i="2"/>
  <c r="K9" i="2"/>
  <c r="K10" i="2"/>
  <c r="K11" i="2"/>
  <c r="K12" i="2"/>
  <c r="K13" i="2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K27" i="2"/>
  <c r="K28" i="2"/>
  <c r="K29" i="2"/>
  <c r="K30" i="2"/>
  <c r="K31" i="2"/>
  <c r="K32" i="2"/>
  <c r="K33" i="2"/>
  <c r="K34" i="2"/>
  <c r="K35" i="2"/>
  <c r="K36" i="2"/>
  <c r="K37" i="2"/>
  <c r="D37" i="2" s="1"/>
  <c r="K38" i="2"/>
  <c r="K39" i="2"/>
  <c r="K40" i="2"/>
  <c r="K41" i="2"/>
  <c r="K42" i="2"/>
  <c r="K43" i="2"/>
  <c r="D43" i="2" s="1"/>
  <c r="K44" i="2"/>
  <c r="K45" i="2"/>
  <c r="K46" i="2"/>
  <c r="K47" i="2"/>
  <c r="K48" i="2"/>
  <c r="K49" i="2"/>
  <c r="K50" i="2"/>
  <c r="K51" i="2"/>
  <c r="K52" i="2"/>
  <c r="K53" i="2"/>
  <c r="K54" i="2"/>
  <c r="K55" i="2"/>
  <c r="D55" i="2" s="1"/>
  <c r="K56" i="2"/>
  <c r="K57" i="2"/>
  <c r="K58" i="2"/>
  <c r="K59" i="2"/>
  <c r="K60" i="2"/>
  <c r="K61" i="2"/>
  <c r="D61" i="2" s="1"/>
  <c r="K62" i="2"/>
  <c r="K63" i="2"/>
  <c r="K64" i="2"/>
  <c r="K65" i="2"/>
  <c r="K66" i="2"/>
  <c r="K67" i="2"/>
  <c r="K68" i="2"/>
  <c r="K69" i="2"/>
  <c r="K70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H20" i="2"/>
  <c r="H21" i="2"/>
  <c r="H22" i="2"/>
  <c r="H23" i="2"/>
  <c r="H24" i="2"/>
  <c r="H25" i="2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H38" i="2"/>
  <c r="H39" i="2"/>
  <c r="H40" i="2"/>
  <c r="H41" i="2"/>
  <c r="H42" i="2"/>
  <c r="H43" i="2"/>
  <c r="H44" i="2"/>
  <c r="H45" i="2"/>
  <c r="H46" i="2"/>
  <c r="D46" i="2" s="1"/>
  <c r="H47" i="2"/>
  <c r="H48" i="2"/>
  <c r="H49" i="2"/>
  <c r="D49" i="2" s="1"/>
  <c r="H50" i="2"/>
  <c r="H51" i="2"/>
  <c r="H52" i="2"/>
  <c r="D52" i="2" s="1"/>
  <c r="H53" i="2"/>
  <c r="H54" i="2"/>
  <c r="H55" i="2"/>
  <c r="H56" i="2"/>
  <c r="H57" i="2"/>
  <c r="H58" i="2"/>
  <c r="H59" i="2"/>
  <c r="H60" i="2"/>
  <c r="H61" i="2"/>
  <c r="H62" i="2"/>
  <c r="H63" i="2"/>
  <c r="H64" i="2"/>
  <c r="D64" i="2" s="1"/>
  <c r="H65" i="2"/>
  <c r="H66" i="2"/>
  <c r="H67" i="2"/>
  <c r="D67" i="2" s="1"/>
  <c r="H68" i="2"/>
  <c r="H69" i="2"/>
  <c r="H70" i="2"/>
  <c r="D7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11" i="2"/>
  <c r="D12" i="2"/>
  <c r="D17" i="2"/>
  <c r="D18" i="2"/>
  <c r="D22" i="2"/>
  <c r="D23" i="2"/>
  <c r="D24" i="2"/>
  <c r="D29" i="2"/>
  <c r="D30" i="2"/>
  <c r="D35" i="2"/>
  <c r="D36" i="2"/>
  <c r="D40" i="2"/>
  <c r="D41" i="2"/>
  <c r="D42" i="2"/>
  <c r="D47" i="2"/>
  <c r="D48" i="2"/>
  <c r="D53" i="2"/>
  <c r="D54" i="2"/>
  <c r="D58" i="2"/>
  <c r="D59" i="2"/>
  <c r="D60" i="2"/>
  <c r="D65" i="2"/>
  <c r="D66" i="2"/>
  <c r="Q13" i="1"/>
  <c r="Q31" i="1"/>
  <c r="Q49" i="1"/>
  <c r="Q67" i="1"/>
  <c r="N11" i="1"/>
  <c r="N12" i="1"/>
  <c r="N17" i="1"/>
  <c r="N18" i="1"/>
  <c r="N29" i="1"/>
  <c r="N30" i="1"/>
  <c r="N35" i="1"/>
  <c r="N36" i="1"/>
  <c r="N47" i="1"/>
  <c r="N48" i="1"/>
  <c r="N53" i="1"/>
  <c r="N54" i="1"/>
  <c r="N65" i="1"/>
  <c r="N66" i="1"/>
  <c r="L13" i="1"/>
  <c r="L31" i="1"/>
  <c r="L49" i="1"/>
  <c r="L67" i="1"/>
  <c r="J11" i="1"/>
  <c r="J12" i="1"/>
  <c r="J17" i="1"/>
  <c r="J18" i="1"/>
  <c r="J29" i="1"/>
  <c r="J30" i="1"/>
  <c r="J35" i="1"/>
  <c r="J36" i="1"/>
  <c r="J47" i="1"/>
  <c r="J48" i="1"/>
  <c r="J53" i="1"/>
  <c r="J54" i="1"/>
  <c r="J65" i="1"/>
  <c r="J66" i="1"/>
  <c r="I8" i="1"/>
  <c r="I9" i="1"/>
  <c r="I10" i="1"/>
  <c r="D10" i="1" s="1"/>
  <c r="I11" i="1"/>
  <c r="I12" i="1"/>
  <c r="I13" i="1"/>
  <c r="I14" i="1"/>
  <c r="I15" i="1"/>
  <c r="I16" i="1"/>
  <c r="I17" i="1"/>
  <c r="I18" i="1"/>
  <c r="I19" i="1"/>
  <c r="I20" i="1"/>
  <c r="I21" i="1"/>
  <c r="I22" i="1"/>
  <c r="D22" i="1" s="1"/>
  <c r="I23" i="1"/>
  <c r="I24" i="1"/>
  <c r="I25" i="1"/>
  <c r="D25" i="1" s="1"/>
  <c r="I26" i="1"/>
  <c r="I27" i="1"/>
  <c r="I28" i="1"/>
  <c r="D28" i="1" s="1"/>
  <c r="I29" i="1"/>
  <c r="I30" i="1"/>
  <c r="I31" i="1"/>
  <c r="I32" i="1"/>
  <c r="I33" i="1"/>
  <c r="I34" i="1"/>
  <c r="I35" i="1"/>
  <c r="I36" i="1"/>
  <c r="I37" i="1"/>
  <c r="I38" i="1"/>
  <c r="I39" i="1"/>
  <c r="I40" i="1"/>
  <c r="D40" i="1" s="1"/>
  <c r="I41" i="1"/>
  <c r="I42" i="1"/>
  <c r="I43" i="1"/>
  <c r="D43" i="1" s="1"/>
  <c r="I44" i="1"/>
  <c r="I45" i="1"/>
  <c r="I46" i="1"/>
  <c r="D46" i="1" s="1"/>
  <c r="I47" i="1"/>
  <c r="I48" i="1"/>
  <c r="I49" i="1"/>
  <c r="I50" i="1"/>
  <c r="I51" i="1"/>
  <c r="I52" i="1"/>
  <c r="I53" i="1"/>
  <c r="I54" i="1"/>
  <c r="I55" i="1"/>
  <c r="I56" i="1"/>
  <c r="I57" i="1"/>
  <c r="I58" i="1"/>
  <c r="D58" i="1" s="1"/>
  <c r="I59" i="1"/>
  <c r="I60" i="1"/>
  <c r="I61" i="1"/>
  <c r="D61" i="1" s="1"/>
  <c r="I62" i="1"/>
  <c r="I63" i="1"/>
  <c r="I64" i="1"/>
  <c r="D64" i="1" s="1"/>
  <c r="I65" i="1"/>
  <c r="I66" i="1"/>
  <c r="I67" i="1"/>
  <c r="I68" i="1"/>
  <c r="I69" i="1"/>
  <c r="D69" i="1" s="1"/>
  <c r="I70" i="1"/>
  <c r="D70" i="1" s="1"/>
  <c r="F17" i="1"/>
  <c r="F18" i="1"/>
  <c r="F35" i="1"/>
  <c r="F36" i="1"/>
  <c r="F53" i="1"/>
  <c r="F54" i="1"/>
  <c r="E8" i="1"/>
  <c r="E9" i="1"/>
  <c r="E10" i="1"/>
  <c r="E11" i="1"/>
  <c r="E12" i="1"/>
  <c r="E13" i="1"/>
  <c r="E14" i="1"/>
  <c r="E15" i="1"/>
  <c r="E16" i="1"/>
  <c r="E17" i="1"/>
  <c r="E18" i="1"/>
  <c r="E19" i="1"/>
  <c r="D19" i="1" s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37" i="1" s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D55" i="1" s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D11" i="1"/>
  <c r="D12" i="1"/>
  <c r="F12" i="1" s="1"/>
  <c r="D13" i="1"/>
  <c r="N13" i="1" s="1"/>
  <c r="D16" i="1"/>
  <c r="F16" i="1" s="1"/>
  <c r="D17" i="1"/>
  <c r="D18" i="1"/>
  <c r="D23" i="1"/>
  <c r="N23" i="1" s="1"/>
  <c r="D24" i="1"/>
  <c r="J24" i="1" s="1"/>
  <c r="D29" i="1"/>
  <c r="D30" i="1"/>
  <c r="F30" i="1" s="1"/>
  <c r="D31" i="1"/>
  <c r="N31" i="1" s="1"/>
  <c r="D34" i="1"/>
  <c r="F34" i="1" s="1"/>
  <c r="D35" i="1"/>
  <c r="D36" i="1"/>
  <c r="D41" i="1"/>
  <c r="N41" i="1" s="1"/>
  <c r="D42" i="1"/>
  <c r="N42" i="1" s="1"/>
  <c r="D47" i="1"/>
  <c r="F47" i="1" s="1"/>
  <c r="D48" i="1"/>
  <c r="D49" i="1"/>
  <c r="N49" i="1" s="1"/>
  <c r="D52" i="1"/>
  <c r="L52" i="1" s="1"/>
  <c r="D53" i="1"/>
  <c r="D54" i="1"/>
  <c r="D59" i="1"/>
  <c r="D60" i="1"/>
  <c r="D65" i="1"/>
  <c r="D66" i="1"/>
  <c r="F66" i="1" s="1"/>
  <c r="D67" i="1"/>
  <c r="N67" i="1" s="1"/>
  <c r="D68" i="1"/>
  <c r="Q68" i="1" s="1"/>
  <c r="Q55" i="1" l="1"/>
  <c r="L55" i="1"/>
  <c r="N55" i="1"/>
  <c r="F55" i="1"/>
  <c r="J55" i="1"/>
  <c r="Q19" i="1"/>
  <c r="L19" i="1"/>
  <c r="F19" i="1"/>
  <c r="N19" i="1"/>
  <c r="J19" i="1"/>
  <c r="N58" i="1"/>
  <c r="J58" i="1"/>
  <c r="Q58" i="1"/>
  <c r="L58" i="1"/>
  <c r="F58" i="1"/>
  <c r="N40" i="1"/>
  <c r="Q40" i="1"/>
  <c r="L40" i="1"/>
  <c r="F40" i="1"/>
  <c r="J40" i="1"/>
  <c r="F10" i="1"/>
  <c r="N10" i="1"/>
  <c r="J10" i="1"/>
  <c r="L10" i="1"/>
  <c r="Q10" i="1"/>
  <c r="N43" i="1"/>
  <c r="F43" i="1"/>
  <c r="L43" i="1"/>
  <c r="J43" i="1"/>
  <c r="Q43" i="1"/>
  <c r="J37" i="1"/>
  <c r="Q37" i="1"/>
  <c r="L37" i="1"/>
  <c r="N37" i="1"/>
  <c r="F37" i="1"/>
  <c r="F70" i="1"/>
  <c r="J70" i="1"/>
  <c r="L70" i="1"/>
  <c r="N70" i="1"/>
  <c r="Q70" i="1"/>
  <c r="L64" i="1"/>
  <c r="N64" i="1"/>
  <c r="J64" i="1"/>
  <c r="Q64" i="1"/>
  <c r="F64" i="1"/>
  <c r="F46" i="1"/>
  <c r="N46" i="1"/>
  <c r="J46" i="1"/>
  <c r="Q46" i="1"/>
  <c r="L46" i="1"/>
  <c r="J22" i="1"/>
  <c r="N22" i="1"/>
  <c r="Q22" i="1"/>
  <c r="L22" i="1"/>
  <c r="F22" i="1"/>
  <c r="N69" i="1"/>
  <c r="J69" i="1"/>
  <c r="F69" i="1"/>
  <c r="L69" i="1"/>
  <c r="Q69" i="1"/>
  <c r="F61" i="1"/>
  <c r="N61" i="1"/>
  <c r="J61" i="1"/>
  <c r="Q61" i="1"/>
  <c r="L61" i="1"/>
  <c r="L25" i="1"/>
  <c r="J25" i="1"/>
  <c r="Q25" i="1"/>
  <c r="N25" i="1"/>
  <c r="F25" i="1"/>
  <c r="Q28" i="1"/>
  <c r="L28" i="1"/>
  <c r="N28" i="1"/>
  <c r="J28" i="1"/>
  <c r="F28" i="1"/>
  <c r="Q60" i="1"/>
  <c r="L60" i="1"/>
  <c r="Q48" i="1"/>
  <c r="L48" i="1"/>
  <c r="Q29" i="1"/>
  <c r="L29" i="1"/>
  <c r="F41" i="1"/>
  <c r="F13" i="1"/>
  <c r="D50" i="1"/>
  <c r="D38" i="1"/>
  <c r="D20" i="1"/>
  <c r="L34" i="1"/>
  <c r="L16" i="1"/>
  <c r="Q18" i="1"/>
  <c r="L18" i="1"/>
  <c r="J52" i="1"/>
  <c r="J34" i="1"/>
  <c r="J16" i="1"/>
  <c r="N52" i="1"/>
  <c r="N34" i="1"/>
  <c r="N24" i="1"/>
  <c r="N16" i="1"/>
  <c r="D69" i="2"/>
  <c r="D63" i="2"/>
  <c r="D57" i="2"/>
  <c r="D51" i="2"/>
  <c r="D45" i="2"/>
  <c r="D39" i="2"/>
  <c r="D33" i="2"/>
  <c r="D27" i="2"/>
  <c r="D21" i="2"/>
  <c r="D15" i="2"/>
  <c r="D9" i="2"/>
  <c r="N67" i="2"/>
  <c r="N61" i="2"/>
  <c r="N55" i="2"/>
  <c r="N49" i="2"/>
  <c r="N43" i="2"/>
  <c r="N37" i="2"/>
  <c r="N31" i="2"/>
  <c r="N25" i="2"/>
  <c r="N19" i="2"/>
  <c r="N13" i="2"/>
  <c r="Q59" i="1"/>
  <c r="L59" i="1"/>
  <c r="Q65" i="1"/>
  <c r="L65" i="1"/>
  <c r="Q11" i="1"/>
  <c r="L11" i="1"/>
  <c r="F67" i="1"/>
  <c r="F49" i="1"/>
  <c r="F31" i="1"/>
  <c r="D62" i="1"/>
  <c r="D44" i="1"/>
  <c r="D26" i="1"/>
  <c r="D8" i="1"/>
  <c r="Q52" i="1"/>
  <c r="Q34" i="1"/>
  <c r="Q16" i="1"/>
  <c r="Q54" i="1"/>
  <c r="L54" i="1"/>
  <c r="Q36" i="1"/>
  <c r="L36" i="1"/>
  <c r="F48" i="1"/>
  <c r="J60" i="1"/>
  <c r="J42" i="1"/>
  <c r="N60" i="1"/>
  <c r="Q53" i="1"/>
  <c r="L53" i="1"/>
  <c r="Q35" i="1"/>
  <c r="L35" i="1"/>
  <c r="Q17" i="1"/>
  <c r="L17" i="1"/>
  <c r="F65" i="1"/>
  <c r="F29" i="1"/>
  <c r="F11" i="1"/>
  <c r="J67" i="1"/>
  <c r="J59" i="1"/>
  <c r="J49" i="1"/>
  <c r="J41" i="1"/>
  <c r="J31" i="1"/>
  <c r="J23" i="1"/>
  <c r="J13" i="1"/>
  <c r="L68" i="1"/>
  <c r="N59" i="1"/>
  <c r="D68" i="2"/>
  <c r="D62" i="2"/>
  <c r="D56" i="2"/>
  <c r="D50" i="2"/>
  <c r="D44" i="2"/>
  <c r="D38" i="2"/>
  <c r="D32" i="2"/>
  <c r="D26" i="2"/>
  <c r="D20" i="2"/>
  <c r="D14" i="2"/>
  <c r="D8" i="2"/>
  <c r="Q42" i="1"/>
  <c r="L42" i="1"/>
  <c r="N68" i="1"/>
  <c r="J68" i="1"/>
  <c r="F68" i="1"/>
  <c r="Q24" i="1"/>
  <c r="L24" i="1"/>
  <c r="Q23" i="1"/>
  <c r="L23" i="1"/>
  <c r="Q30" i="1"/>
  <c r="L30" i="1"/>
  <c r="F60" i="1"/>
  <c r="F52" i="1"/>
  <c r="F42" i="1"/>
  <c r="F24" i="1"/>
  <c r="D63" i="1"/>
  <c r="D57" i="1"/>
  <c r="D51" i="1"/>
  <c r="D45" i="1"/>
  <c r="D39" i="1"/>
  <c r="D33" i="1"/>
  <c r="D27" i="1"/>
  <c r="D21" i="1"/>
  <c r="D15" i="1"/>
  <c r="D9" i="1"/>
  <c r="Q41" i="1"/>
  <c r="L41" i="1"/>
  <c r="Q66" i="1"/>
  <c r="L66" i="1"/>
  <c r="Q12" i="1"/>
  <c r="L12" i="1"/>
  <c r="Q47" i="1"/>
  <c r="L47" i="1"/>
  <c r="F59" i="1"/>
  <c r="F23" i="1"/>
  <c r="D56" i="1"/>
  <c r="D32" i="1"/>
  <c r="D14" i="1"/>
  <c r="A7" i="2"/>
  <c r="N45" i="1" l="1"/>
  <c r="J45" i="1"/>
  <c r="F45" i="1"/>
  <c r="Q45" i="1"/>
  <c r="L45" i="1"/>
  <c r="N51" i="1"/>
  <c r="J51" i="1"/>
  <c r="F51" i="1"/>
  <c r="Q51" i="1"/>
  <c r="L51" i="1"/>
  <c r="N44" i="1"/>
  <c r="J44" i="1"/>
  <c r="F44" i="1"/>
  <c r="L44" i="1"/>
  <c r="Q44" i="1"/>
  <c r="N21" i="1"/>
  <c r="J21" i="1"/>
  <c r="F21" i="1"/>
  <c r="L21" i="1"/>
  <c r="Q21" i="1"/>
  <c r="N20" i="1"/>
  <c r="J20" i="1"/>
  <c r="F20" i="1"/>
  <c r="L20" i="1"/>
  <c r="Q20" i="1"/>
  <c r="N63" i="1"/>
  <c r="J63" i="1"/>
  <c r="F63" i="1"/>
  <c r="Q63" i="1"/>
  <c r="L63" i="1"/>
  <c r="N38" i="1"/>
  <c r="J38" i="1"/>
  <c r="F38" i="1"/>
  <c r="Q38" i="1"/>
  <c r="L38" i="1"/>
  <c r="N33" i="1"/>
  <c r="J33" i="1"/>
  <c r="F33" i="1"/>
  <c r="Q33" i="1"/>
  <c r="L33" i="1"/>
  <c r="N50" i="1"/>
  <c r="J50" i="1"/>
  <c r="F50" i="1"/>
  <c r="Q50" i="1"/>
  <c r="L50" i="1"/>
  <c r="N32" i="1"/>
  <c r="J32" i="1"/>
  <c r="F32" i="1"/>
  <c r="Q32" i="1"/>
  <c r="L32" i="1"/>
  <c r="N26" i="1"/>
  <c r="J26" i="1"/>
  <c r="F26" i="1"/>
  <c r="L26" i="1"/>
  <c r="Q26" i="1"/>
  <c r="N62" i="1"/>
  <c r="J62" i="1"/>
  <c r="F62" i="1"/>
  <c r="Q62" i="1"/>
  <c r="L62" i="1"/>
  <c r="N27" i="1"/>
  <c r="J27" i="1"/>
  <c r="F27" i="1"/>
  <c r="Q27" i="1"/>
  <c r="L27" i="1"/>
  <c r="N14" i="1"/>
  <c r="J14" i="1"/>
  <c r="F14" i="1"/>
  <c r="Q14" i="1"/>
  <c r="L14" i="1"/>
  <c r="N39" i="1"/>
  <c r="J39" i="1"/>
  <c r="F39" i="1"/>
  <c r="L39" i="1"/>
  <c r="Q39" i="1"/>
  <c r="N8" i="1"/>
  <c r="J8" i="1"/>
  <c r="F8" i="1"/>
  <c r="Q8" i="1"/>
  <c r="L8" i="1"/>
  <c r="N9" i="1"/>
  <c r="J9" i="1"/>
  <c r="F9" i="1"/>
  <c r="Q9" i="1"/>
  <c r="L9" i="1"/>
  <c r="N15" i="1"/>
  <c r="J15" i="1"/>
  <c r="F15" i="1"/>
  <c r="L15" i="1"/>
  <c r="Q15" i="1"/>
  <c r="N57" i="1"/>
  <c r="J57" i="1"/>
  <c r="F57" i="1"/>
  <c r="Q57" i="1"/>
  <c r="L57" i="1"/>
  <c r="N56" i="1"/>
  <c r="J56" i="1"/>
  <c r="F56" i="1"/>
  <c r="Q56" i="1"/>
  <c r="L56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<sst xmlns="http://schemas.openxmlformats.org/spreadsheetml/2006/main" count="1051" uniqueCount="382">
  <si>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</si>
  <si>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</si>
  <si>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</si>
  <si>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</si>
  <si>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</si>
  <si>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</si>
  <si>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</si>
  <si>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</si>
  <si>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</si>
  <si>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</si>
  <si>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</si>
  <si>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</si>
  <si>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</si>
  <si>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</si>
  <si>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</si>
  <si>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</si>
  <si>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</si>
  <si>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</si>
  <si>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</si>
  <si>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</si>
  <si>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</si>
  <si>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</si>
  <si>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</si>
  <si>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</si>
  <si>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</si>
  <si>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</si>
  <si>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</si>
  <si>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</si>
  <si>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</si>
  <si>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</si>
  <si>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</si>
  <si>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</si>
  <si>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</si>
  <si>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</si>
  <si>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</si>
  <si>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</si>
  <si>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</si>
  <si>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</si>
  <si>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</si>
  <si>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</si>
  <si>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</si>
  <si>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</si>
  <si>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</si>
  <si>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</si>
  <si>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</si>
  <si>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</si>
  <si>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</si>
  <si>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</si>
  <si>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</si>
  <si>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</si>
  <si>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</si>
  <si>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</si>
  <si>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</si>
  <si>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</si>
  <si>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</si>
  <si>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</si>
  <si>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</si>
  <si>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</si>
  <si>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</si>
  <si>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</si>
  <si>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</si>
  <si>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</si>
  <si>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</si>
  <si>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</si>
  <si>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</si>
  <si>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</si>
  <si>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</si>
  <si>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</si>
  <si>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</si>
  <si>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</si>
  <si>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</si>
  <si>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</si>
  <si>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</si>
  <si>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</si>
  <si>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</si>
  <si>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</si>
  <si>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</si>
  <si>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</si>
  <si>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</si>
  <si>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</si>
  <si>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</si>
  <si>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</si>
  <si>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</si>
  <si>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</si>
  <si>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</si>
  <si>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</si>
  <si>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</si>
  <si>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</si>
  <si>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</si>
  <si>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</si>
  <si>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</si>
  <si>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</si>
  <si>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</si>
  <si>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</si>
  <si>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</si>
  <si>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</si>
  <si>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</si>
  <si>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</si>
  <si>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</si>
  <si>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</si>
  <si>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</si>
  <si>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</si>
  <si>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</si>
  <si>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</si>
  <si>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</si>
  <si>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</si>
  <si>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</si>
  <si>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</si>
  <si>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</si>
  <si>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</si>
  <si>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</si>
  <si>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</si>
  <si>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</si>
  <si>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</si>
  <si>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</si>
  <si>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</si>
  <si>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</si>
  <si>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</si>
  <si>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</si>
  <si>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</si>
  <si>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</si>
  <si>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</si>
  <si>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</si>
  <si>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</si>
  <si>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</si>
  <si>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</si>
  <si>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</si>
  <si>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</si>
  <si>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</si>
  <si>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</si>
  <si>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</si>
  <si>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</si>
  <si>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</si>
  <si>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</si>
  <si>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</si>
  <si>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</si>
  <si>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</si>
  <si>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</si>
  <si>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</si>
  <si>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</si>
  <si>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</si>
  <si>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</si>
  <si>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</si>
  <si>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</si>
  <si>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</si>
  <si>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</si>
  <si>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</si>
  <si>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</si>
  <si>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</si>
  <si>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</si>
  <si>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</si>
  <si>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</si>
  <si>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</si>
  <si>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</si>
  <si>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</si>
  <si>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</si>
  <si>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</si>
  <si>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</si>
  <si>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</si>
  <si>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</si>
  <si>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</si>
  <si>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</si>
  <si>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</si>
  <si>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</si>
  <si>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</si>
  <si>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</si>
  <si>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</si>
  <si>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</si>
  <si>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</si>
  <si>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</si>
  <si>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</si>
  <si>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</si>
  <si>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</si>
  <si>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</si>
  <si>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</si>
  <si>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</si>
  <si>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</si>
  <si>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</si>
  <si>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</si>
  <si>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</si>
  <si>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</si>
  <si>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</si>
  <si>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</si>
  <si>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</si>
  <si>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</si>
  <si>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</si>
  <si>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</si>
  <si>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</si>
  <si>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</si>
  <si>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</si>
  <si>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</si>
  <si>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</si>
  <si>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</si>
  <si>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</si>
  <si>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</si>
  <si>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</si>
  <si>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</si>
  <si>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</si>
  <si>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</si>
  <si>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</si>
  <si>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</si>
  <si>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</si>
  <si>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</si>
  <si>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</si>
  <si>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</si>
  <si>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</si>
  <si>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</si>
  <si>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</si>
  <si>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</si>
  <si>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</si>
  <si>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</si>
  <si>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</si>
  <si>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</si>
  <si>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</si>
  <si>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</si>
  <si>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</si>
  <si>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</si>
  <si>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</si>
  <si>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</si>
  <si>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</si>
  <si>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</si>
  <si>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</si>
  <si>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</si>
  <si>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</si>
  <si>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</si>
  <si>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</si>
  <si>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</si>
  <si>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</si>
  <si>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</si>
  <si>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</si>
  <si>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</si>
  <si>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</si>
  <si>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</si>
  <si>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</si>
  <si>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</si>
  <si>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</si>
  <si>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</si>
  <si>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</si>
  <si>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</si>
  <si>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</si>
  <si>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</si>
  <si>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</si>
  <si>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</si>
  <si>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</si>
  <si>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</si>
  <si>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</si>
  <si>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</si>
  <si>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</si>
  <si>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</si>
  <si>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</si>
  <si>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</si>
  <si>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11000</t>
  </si>
  <si>
    <t>水洗化人口等（令和1年度実績）</t>
    <phoneticPr fontId="3"/>
  </si>
  <si>
    <t>し尿処理の状況（令和1年度実績）</t>
    <phoneticPr fontId="3"/>
  </si>
  <si>
    <t>11100</t>
  </si>
  <si>
    <t>さいたま市</t>
  </si>
  <si>
    <t/>
  </si>
  <si>
    <t>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</si>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</sst>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43</v>
      </c>
      <c r="B7" s="116" t="s">
        <v>251</v>
      </c>
      <c r="C7" s="109" t="s">
        <v>200</v>
      </c>
      <c r="D7" s="110">
        <f>+SUM(E7,+I7)</f>
        <v>7387913</v>
      </c>
      <c r="E7" s="110">
        <f>+SUM(G7,+H7)</f>
        <v>77582</v>
      </c>
      <c r="F7" s="111">
        <f>IF(D7&gt;0,E7/D7*100,"-")</f>
        <v>1.0501206497694273</v>
      </c>
      <c r="G7" s="108">
        <f>SUM(G$8:G$207)</f>
        <v>77417</v>
      </c>
      <c r="H7" s="108">
        <f>SUM(H$8:H$207)</f>
        <v>165</v>
      </c>
      <c r="I7" s="110">
        <f>+SUM(K7,+M7,+O7)</f>
        <v>7310331</v>
      </c>
      <c r="J7" s="111">
        <f>IF(D7&gt;0,I7/D7*100,"-")</f>
        <v>98.949879350230574</v>
      </c>
      <c r="K7" s="108">
        <f>SUM(K$8:K$207)</f>
        <v>5833173</v>
      </c>
      <c r="L7" s="111">
        <f>IF(D7&gt;0,K7/D7*100,"-")</f>
        <v>78.955626575461835</v>
      </c>
      <c r="M7" s="108">
        <f>SUM(M$8:M$207)</f>
        <v>913</v>
      </c>
      <c r="N7" s="111">
        <f>IF(D7&gt;0,M7/D7*100,"-")</f>
        <v>1.2358023165676151E-2</v>
      </c>
      <c r="O7" s="108">
        <f>SUM(O$8:O$207)</f>
        <v>1476245</v>
      </c>
      <c r="P7" s="108">
        <f>SUM(P$8:P$207)</f>
        <v>826026</v>
      </c>
      <c r="Q7" s="111">
        <f>IF(D7&gt;0,O7/D7*100,"-")</f>
        <v>19.981894751603058</v>
      </c>
      <c r="R7" s="108">
        <f>SUM(R$8:R$207)</f>
        <v>188264</v>
      </c>
      <c r="S7" s="112">
        <f t="shared" ref="S7:Z7" si="0">COUNTIF(S$8:S$207,"○")</f>
        <v>16</v>
      </c>
      <c r="T7" s="112">
        <f t="shared" si="0"/>
        <v>26</v>
      </c>
      <c r="U7" s="112">
        <f t="shared" si="0"/>
        <v>0</v>
      </c>
      <c r="V7" s="112">
        <f t="shared" si="0"/>
        <v>21</v>
      </c>
      <c r="W7" s="112">
        <f t="shared" si="0"/>
        <v>12</v>
      </c>
      <c r="X7" s="112">
        <f t="shared" si="0"/>
        <v>0</v>
      </c>
      <c r="Y7" s="112">
        <f t="shared" si="0"/>
        <v>0</v>
      </c>
      <c r="Z7" s="112">
        <f t="shared" si="0"/>
        <v>51</v>
      </c>
      <c r="AA7" s="188"/>
      <c r="AB7" s="188"/>
    </row>
    <row r="8" spans="1:28" s="105" customFormat="1" ht="13.5" customHeight="1">
      <c r="A8" s="101" t="s">
        <v>43</v>
      </c>
      <c r="B8" s="102" t="s">
        <v>254</v>
      </c>
      <c r="C8" s="101" t="s">
        <v>255</v>
      </c>
      <c r="D8" s="103">
        <f>+SUM(E8,+I8)</f>
        <v>1312265</v>
      </c>
      <c r="E8" s="103">
        <f>+SUM(G8,+H8)</f>
        <v>3522</v>
      </c>
      <c r="F8" s="104">
        <f>IF(D8&gt;0,E8/D8*100,"-")</f>
        <v>0.26839091189660624</v>
      </c>
      <c r="G8" s="103">
        <v>3522</v>
      </c>
      <c r="H8" s="103">
        <v>0</v>
      </c>
      <c r="I8" s="103">
        <f>+SUM(K8,+M8,+O8)</f>
        <v>1308743</v>
      </c>
      <c r="J8" s="104">
        <f>IF(D8&gt;0,I8/D8*100,"-")</f>
        <v>99.731609088103397</v>
      </c>
      <c r="K8" s="103">
        <v>1201312</v>
      </c>
      <c r="L8" s="104">
        <f>IF(D8&gt;0,K8/D8*100,"-")</f>
        <v>91.54492423405334</v>
      </c>
      <c r="M8" s="103">
        <v>913</v>
      </c>
      <c r="N8" s="104">
        <f>IF(D8&gt;0,M8/D8*100,"-")</f>
        <v>6.9574361885747157E-2</v>
      </c>
      <c r="O8" s="103">
        <v>106518</v>
      </c>
      <c r="P8" s="103">
        <v>33511</v>
      </c>
      <c r="Q8" s="104">
        <f>IF(D8&gt;0,O8/D8*100,"-")</f>
        <v>8.1171104921643114</v>
      </c>
      <c r="R8" s="103">
        <v>26468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43</v>
      </c>
      <c r="B9" s="102" t="s">
        <v>258</v>
      </c>
      <c r="C9" s="101" t="s">
        <v>259</v>
      </c>
      <c r="D9" s="103">
        <f>+SUM(E9,+I9)</f>
        <v>353371</v>
      </c>
      <c r="E9" s="103">
        <f>+SUM(G9,+H9)</f>
        <v>1687</v>
      </c>
      <c r="F9" s="104">
        <f>IF(D9&gt;0,E9/D9*100,"-")</f>
        <v>0.47740193734064196</v>
      </c>
      <c r="G9" s="103">
        <v>1675</v>
      </c>
      <c r="H9" s="103">
        <v>12</v>
      </c>
      <c r="I9" s="103">
        <f>+SUM(K9,+M9,+O9)</f>
        <v>351684</v>
      </c>
      <c r="J9" s="104">
        <f>IF(D9&gt;0,I9/D9*100,"-")</f>
        <v>99.522598062659355</v>
      </c>
      <c r="K9" s="103">
        <v>298643</v>
      </c>
      <c r="L9" s="104">
        <f>IF(D9&gt;0,K9/D9*100,"-")</f>
        <v>84.51259441210513</v>
      </c>
      <c r="M9" s="103">
        <v>0</v>
      </c>
      <c r="N9" s="104">
        <f>IF(D9&gt;0,M9/D9*100,"-")</f>
        <v>0</v>
      </c>
      <c r="O9" s="103">
        <v>53041</v>
      </c>
      <c r="P9" s="103">
        <v>33186</v>
      </c>
      <c r="Q9" s="104">
        <f>IF(D9&gt;0,O9/D9*100,"-")</f>
        <v>15.010003650554232</v>
      </c>
      <c r="R9" s="103">
        <v>8735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43</v>
      </c>
      <c r="B10" s="102" t="s">
        <v>260</v>
      </c>
      <c r="C10" s="101" t="s">
        <v>261</v>
      </c>
      <c r="D10" s="103">
        <f>+SUM(E10,+I10)</f>
        <v>196957</v>
      </c>
      <c r="E10" s="103">
        <f>+SUM(G10,+H10)</f>
        <v>8618</v>
      </c>
      <c r="F10" s="104">
        <f>IF(D10&gt;0,E10/D10*100,"-")</f>
        <v>4.3755743639474609</v>
      </c>
      <c r="G10" s="103">
        <v>8618</v>
      </c>
      <c r="H10" s="103">
        <v>0</v>
      </c>
      <c r="I10" s="103">
        <f>+SUM(K10,+M10,+O10)</f>
        <v>188339</v>
      </c>
      <c r="J10" s="104">
        <f>IF(D10&gt;0,I10/D10*100,"-")</f>
        <v>95.624425636052536</v>
      </c>
      <c r="K10" s="103">
        <v>83196</v>
      </c>
      <c r="L10" s="104">
        <f>IF(D10&gt;0,K10/D10*100,"-")</f>
        <v>42.240692130769659</v>
      </c>
      <c r="M10" s="103">
        <v>0</v>
      </c>
      <c r="N10" s="104">
        <f>IF(D10&gt;0,M10/D10*100,"-")</f>
        <v>0</v>
      </c>
      <c r="O10" s="103">
        <v>105143</v>
      </c>
      <c r="P10" s="103">
        <v>63502</v>
      </c>
      <c r="Q10" s="104">
        <f>IF(D10&gt;0,O10/D10*100,"-")</f>
        <v>53.383733505282883</v>
      </c>
      <c r="R10" s="103">
        <v>3489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43</v>
      </c>
      <c r="B11" s="102" t="s">
        <v>262</v>
      </c>
      <c r="C11" s="101" t="s">
        <v>263</v>
      </c>
      <c r="D11" s="103">
        <f>+SUM(E11,+I11)</f>
        <v>606340</v>
      </c>
      <c r="E11" s="103">
        <f>+SUM(G11,+H11)</f>
        <v>2291</v>
      </c>
      <c r="F11" s="104">
        <f>IF(D11&gt;0,E11/D11*100,"-")</f>
        <v>0.37784081538410791</v>
      </c>
      <c r="G11" s="103">
        <v>2291</v>
      </c>
      <c r="H11" s="103">
        <v>0</v>
      </c>
      <c r="I11" s="103">
        <f>+SUM(K11,+M11,+O11)</f>
        <v>604049</v>
      </c>
      <c r="J11" s="104">
        <f>IF(D11&gt;0,I11/D11*100,"-")</f>
        <v>99.622159184615882</v>
      </c>
      <c r="K11" s="103">
        <v>501723</v>
      </c>
      <c r="L11" s="104">
        <f>IF(D11&gt;0,K11/D11*100,"-")</f>
        <v>82.746149025299331</v>
      </c>
      <c r="M11" s="103">
        <v>0</v>
      </c>
      <c r="N11" s="104">
        <f>IF(D11&gt;0,M11/D11*100,"-")</f>
        <v>0</v>
      </c>
      <c r="O11" s="103">
        <v>102326</v>
      </c>
      <c r="P11" s="103">
        <v>49352</v>
      </c>
      <c r="Q11" s="104">
        <f>IF(D11&gt;0,O11/D11*100,"-")</f>
        <v>16.876010159316554</v>
      </c>
      <c r="R11" s="103">
        <v>37893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43</v>
      </c>
      <c r="B12" s="102" t="s">
        <v>264</v>
      </c>
      <c r="C12" s="101" t="s">
        <v>265</v>
      </c>
      <c r="D12" s="103">
        <f>+SUM(E12,+I12)</f>
        <v>81029</v>
      </c>
      <c r="E12" s="103">
        <f>+SUM(G12,+H12)</f>
        <v>3465</v>
      </c>
      <c r="F12" s="104">
        <f>IF(D12&gt;0,E12/D12*100,"-")</f>
        <v>4.276246775845685</v>
      </c>
      <c r="G12" s="103">
        <v>3465</v>
      </c>
      <c r="H12" s="103">
        <v>0</v>
      </c>
      <c r="I12" s="103">
        <f>+SUM(K12,+M12,+O12)</f>
        <v>77564</v>
      </c>
      <c r="J12" s="104">
        <f>IF(D12&gt;0,I12/D12*100,"-")</f>
        <v>95.723753224154322</v>
      </c>
      <c r="K12" s="103">
        <v>44953</v>
      </c>
      <c r="L12" s="104">
        <f>IF(D12&gt;0,K12/D12*100,"-")</f>
        <v>55.477668489059475</v>
      </c>
      <c r="M12" s="103">
        <v>0</v>
      </c>
      <c r="N12" s="104">
        <f>IF(D12&gt;0,M12/D12*100,"-")</f>
        <v>0</v>
      </c>
      <c r="O12" s="103">
        <v>32611</v>
      </c>
      <c r="P12" s="103">
        <v>21684</v>
      </c>
      <c r="Q12" s="104">
        <f>IF(D12&gt;0,O12/D12*100,"-")</f>
        <v>40.246084735094847</v>
      </c>
      <c r="R12" s="103">
        <v>1682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43</v>
      </c>
      <c r="B13" s="102" t="s">
        <v>266</v>
      </c>
      <c r="C13" s="101" t="s">
        <v>267</v>
      </c>
      <c r="D13" s="103">
        <f>+SUM(E13,+I13)</f>
        <v>62178</v>
      </c>
      <c r="E13" s="103">
        <f>+SUM(G13,+H13)</f>
        <v>2138</v>
      </c>
      <c r="F13" s="104">
        <f>IF(D13&gt;0,E13/D13*100,"-")</f>
        <v>3.4385152304673676</v>
      </c>
      <c r="G13" s="103">
        <v>2138</v>
      </c>
      <c r="H13" s="103">
        <v>0</v>
      </c>
      <c r="I13" s="103">
        <f>+SUM(K13,+M13,+O13)</f>
        <v>60040</v>
      </c>
      <c r="J13" s="104">
        <f>IF(D13&gt;0,I13/D13*100,"-")</f>
        <v>96.56148476953264</v>
      </c>
      <c r="K13" s="103">
        <v>34237</v>
      </c>
      <c r="L13" s="104">
        <f>IF(D13&gt;0,K13/D13*100,"-")</f>
        <v>55.062883978255975</v>
      </c>
      <c r="M13" s="103">
        <v>0</v>
      </c>
      <c r="N13" s="104">
        <f>IF(D13&gt;0,M13/D13*100,"-")</f>
        <v>0</v>
      </c>
      <c r="O13" s="103">
        <v>25803</v>
      </c>
      <c r="P13" s="103">
        <v>16458</v>
      </c>
      <c r="Q13" s="104">
        <f>IF(D13&gt;0,O13/D13*100,"-")</f>
        <v>41.498600791276658</v>
      </c>
      <c r="R13" s="103">
        <v>584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43</v>
      </c>
      <c r="B14" s="102" t="s">
        <v>268</v>
      </c>
      <c r="C14" s="101" t="s">
        <v>269</v>
      </c>
      <c r="D14" s="103">
        <f>+SUM(E14,+I14)</f>
        <v>344331</v>
      </c>
      <c r="E14" s="103">
        <f>+SUM(G14,+H14)</f>
        <v>398</v>
      </c>
      <c r="F14" s="104">
        <f>IF(D14&gt;0,E14/D14*100,"-")</f>
        <v>0.11558645605536533</v>
      </c>
      <c r="G14" s="103">
        <v>398</v>
      </c>
      <c r="H14" s="103">
        <v>0</v>
      </c>
      <c r="I14" s="103">
        <f>+SUM(K14,+M14,+O14)</f>
        <v>343933</v>
      </c>
      <c r="J14" s="104">
        <f>IF(D14&gt;0,I14/D14*100,"-")</f>
        <v>99.884413543944646</v>
      </c>
      <c r="K14" s="103">
        <v>323357</v>
      </c>
      <c r="L14" s="104">
        <f>IF(D14&gt;0,K14/D14*100,"-")</f>
        <v>93.908768016821014</v>
      </c>
      <c r="M14" s="103">
        <v>0</v>
      </c>
      <c r="N14" s="104">
        <f>IF(D14&gt;0,M14/D14*100,"-")</f>
        <v>0</v>
      </c>
      <c r="O14" s="103">
        <v>20576</v>
      </c>
      <c r="P14" s="103">
        <v>5285</v>
      </c>
      <c r="Q14" s="104">
        <f>IF(D14&gt;0,O14/D14*100,"-")</f>
        <v>5.9756455271236106</v>
      </c>
      <c r="R14" s="103">
        <v>6038</v>
      </c>
      <c r="S14" s="101"/>
      <c r="T14" s="101" t="s">
        <v>257</v>
      </c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43</v>
      </c>
      <c r="B15" s="102" t="s">
        <v>270</v>
      </c>
      <c r="C15" s="101" t="s">
        <v>271</v>
      </c>
      <c r="D15" s="103">
        <f>+SUM(E15,+I15)</f>
        <v>79343</v>
      </c>
      <c r="E15" s="103">
        <f>+SUM(G15,+H15)</f>
        <v>1767</v>
      </c>
      <c r="F15" s="104">
        <f>IF(D15&gt;0,E15/D15*100,"-")</f>
        <v>2.2270395624062616</v>
      </c>
      <c r="G15" s="103">
        <v>1767</v>
      </c>
      <c r="H15" s="103">
        <v>0</v>
      </c>
      <c r="I15" s="103">
        <f>+SUM(K15,+M15,+O15)</f>
        <v>77576</v>
      </c>
      <c r="J15" s="104">
        <f>IF(D15&gt;0,I15/D15*100,"-")</f>
        <v>97.772960437593738</v>
      </c>
      <c r="K15" s="103">
        <v>56344</v>
      </c>
      <c r="L15" s="104">
        <f>IF(D15&gt;0,K15/D15*100,"-")</f>
        <v>71.013195871091341</v>
      </c>
      <c r="M15" s="103">
        <v>0</v>
      </c>
      <c r="N15" s="104">
        <f>IF(D15&gt;0,M15/D15*100,"-")</f>
        <v>0</v>
      </c>
      <c r="O15" s="103">
        <v>21232</v>
      </c>
      <c r="P15" s="103">
        <v>14664</v>
      </c>
      <c r="Q15" s="104">
        <f>IF(D15&gt;0,O15/D15*100,"-")</f>
        <v>26.759764566502405</v>
      </c>
      <c r="R15" s="103">
        <v>995</v>
      </c>
      <c r="S15" s="101"/>
      <c r="T15" s="101" t="s">
        <v>257</v>
      </c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43</v>
      </c>
      <c r="B16" s="102" t="s">
        <v>272</v>
      </c>
      <c r="C16" s="101" t="s">
        <v>273</v>
      </c>
      <c r="D16" s="103">
        <f>+SUM(E16,+I16)</f>
        <v>113069</v>
      </c>
      <c r="E16" s="103">
        <f>+SUM(G16,+H16)</f>
        <v>3867</v>
      </c>
      <c r="F16" s="104">
        <f>IF(D16&gt;0,E16/D16*100,"-")</f>
        <v>3.4200355535115725</v>
      </c>
      <c r="G16" s="103">
        <v>3867</v>
      </c>
      <c r="H16" s="103">
        <v>0</v>
      </c>
      <c r="I16" s="103">
        <f>+SUM(K16,+M16,+O16)</f>
        <v>109202</v>
      </c>
      <c r="J16" s="104">
        <f>IF(D16&gt;0,I16/D16*100,"-")</f>
        <v>96.579964446488432</v>
      </c>
      <c r="K16" s="103">
        <v>48098</v>
      </c>
      <c r="L16" s="104">
        <f>IF(D16&gt;0,K16/D16*100,"-")</f>
        <v>42.538626856167468</v>
      </c>
      <c r="M16" s="103">
        <v>0</v>
      </c>
      <c r="N16" s="104">
        <f>IF(D16&gt;0,M16/D16*100,"-")</f>
        <v>0</v>
      </c>
      <c r="O16" s="103">
        <v>61104</v>
      </c>
      <c r="P16" s="103">
        <v>36730</v>
      </c>
      <c r="Q16" s="104">
        <f>IF(D16&gt;0,O16/D16*100,"-")</f>
        <v>54.041337590320957</v>
      </c>
      <c r="R16" s="103">
        <v>2165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43</v>
      </c>
      <c r="B17" s="102" t="s">
        <v>274</v>
      </c>
      <c r="C17" s="101" t="s">
        <v>275</v>
      </c>
      <c r="D17" s="103">
        <f>+SUM(E17,+I17)</f>
        <v>78173</v>
      </c>
      <c r="E17" s="103">
        <f>+SUM(G17,+H17)</f>
        <v>3851</v>
      </c>
      <c r="F17" s="104">
        <f>IF(D17&gt;0,E17/D17*100,"-")</f>
        <v>4.9262533099663566</v>
      </c>
      <c r="G17" s="103">
        <v>3851</v>
      </c>
      <c r="H17" s="103">
        <v>0</v>
      </c>
      <c r="I17" s="103">
        <f>+SUM(K17,+M17,+O17)</f>
        <v>74322</v>
      </c>
      <c r="J17" s="104">
        <f>IF(D17&gt;0,I17/D17*100,"-")</f>
        <v>95.073746690033644</v>
      </c>
      <c r="K17" s="103">
        <v>40096</v>
      </c>
      <c r="L17" s="104">
        <f>IF(D17&gt;0,K17/D17*100,"-")</f>
        <v>51.291366584370564</v>
      </c>
      <c r="M17" s="103">
        <v>0</v>
      </c>
      <c r="N17" s="104">
        <f>IF(D17&gt;0,M17/D17*100,"-")</f>
        <v>0</v>
      </c>
      <c r="O17" s="103">
        <v>34226</v>
      </c>
      <c r="P17" s="103">
        <v>23383</v>
      </c>
      <c r="Q17" s="104">
        <f>IF(D17&gt;0,O17/D17*100,"-")</f>
        <v>43.78238010566308</v>
      </c>
      <c r="R17" s="103">
        <v>2382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43</v>
      </c>
      <c r="B18" s="102" t="s">
        <v>276</v>
      </c>
      <c r="C18" s="101" t="s">
        <v>277</v>
      </c>
      <c r="D18" s="103">
        <f>+SUM(E18,+I18)</f>
        <v>90320</v>
      </c>
      <c r="E18" s="103">
        <f>+SUM(G18,+H18)</f>
        <v>1861</v>
      </c>
      <c r="F18" s="104">
        <f>IF(D18&gt;0,E18/D18*100,"-")</f>
        <v>2.0604517271922052</v>
      </c>
      <c r="G18" s="103">
        <v>1861</v>
      </c>
      <c r="H18" s="103">
        <v>0</v>
      </c>
      <c r="I18" s="103">
        <f>+SUM(K18,+M18,+O18)</f>
        <v>88459</v>
      </c>
      <c r="J18" s="104">
        <f>IF(D18&gt;0,I18/D18*100,"-")</f>
        <v>97.939548272807798</v>
      </c>
      <c r="K18" s="103">
        <v>44710</v>
      </c>
      <c r="L18" s="104">
        <f>IF(D18&gt;0,K18/D18*100,"-")</f>
        <v>49.501771479185116</v>
      </c>
      <c r="M18" s="103">
        <v>0</v>
      </c>
      <c r="N18" s="104">
        <f>IF(D18&gt;0,M18/D18*100,"-")</f>
        <v>0</v>
      </c>
      <c r="O18" s="103">
        <v>43749</v>
      </c>
      <c r="P18" s="103">
        <v>41373</v>
      </c>
      <c r="Q18" s="104">
        <f>IF(D18&gt;0,O18/D18*100,"-")</f>
        <v>48.437776793622675</v>
      </c>
      <c r="R18" s="103">
        <v>2453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43</v>
      </c>
      <c r="B19" s="102" t="s">
        <v>278</v>
      </c>
      <c r="C19" s="101" t="s">
        <v>279</v>
      </c>
      <c r="D19" s="103">
        <f>+SUM(E19,+I19)</f>
        <v>234234</v>
      </c>
      <c r="E19" s="103">
        <f>+SUM(G19,+H19)</f>
        <v>1430</v>
      </c>
      <c r="F19" s="104">
        <f>IF(D19&gt;0,E19/D19*100,"-")</f>
        <v>0.61050061050061055</v>
      </c>
      <c r="G19" s="103">
        <v>1430</v>
      </c>
      <c r="H19" s="103">
        <v>0</v>
      </c>
      <c r="I19" s="103">
        <f>+SUM(K19,+M19,+O19)</f>
        <v>232804</v>
      </c>
      <c r="J19" s="104">
        <f>IF(D19&gt;0,I19/D19*100,"-")</f>
        <v>99.389499389499392</v>
      </c>
      <c r="K19" s="103">
        <v>202127</v>
      </c>
      <c r="L19" s="104">
        <f>IF(D19&gt;0,K19/D19*100,"-")</f>
        <v>86.292767061997836</v>
      </c>
      <c r="M19" s="103">
        <v>0</v>
      </c>
      <c r="N19" s="104">
        <f>IF(D19&gt;0,M19/D19*100,"-")</f>
        <v>0</v>
      </c>
      <c r="O19" s="103">
        <v>30677</v>
      </c>
      <c r="P19" s="103">
        <v>24921</v>
      </c>
      <c r="Q19" s="104">
        <f>IF(D19&gt;0,O19/D19*100,"-")</f>
        <v>13.096732327501559</v>
      </c>
      <c r="R19" s="103">
        <v>3948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43</v>
      </c>
      <c r="B20" s="102" t="s">
        <v>280</v>
      </c>
      <c r="C20" s="101" t="s">
        <v>281</v>
      </c>
      <c r="D20" s="103">
        <f>+SUM(E20,+I20)</f>
        <v>150901</v>
      </c>
      <c r="E20" s="103">
        <f>+SUM(G20,+H20)</f>
        <v>330</v>
      </c>
      <c r="F20" s="104">
        <f>IF(D20&gt;0,E20/D20*100,"-")</f>
        <v>0.21868642354921439</v>
      </c>
      <c r="G20" s="103">
        <v>330</v>
      </c>
      <c r="H20" s="103">
        <v>0</v>
      </c>
      <c r="I20" s="103">
        <f>+SUM(K20,+M20,+O20)</f>
        <v>150571</v>
      </c>
      <c r="J20" s="104">
        <f>IF(D20&gt;0,I20/D20*100,"-")</f>
        <v>99.781313576450785</v>
      </c>
      <c r="K20" s="103">
        <v>143380</v>
      </c>
      <c r="L20" s="104">
        <f>IF(D20&gt;0,K20/D20*100,"-")</f>
        <v>95.015937601473809</v>
      </c>
      <c r="M20" s="103">
        <v>0</v>
      </c>
      <c r="N20" s="104">
        <f>IF(D20&gt;0,M20/D20*100,"-")</f>
        <v>0</v>
      </c>
      <c r="O20" s="103">
        <v>7191</v>
      </c>
      <c r="P20" s="103">
        <v>2539</v>
      </c>
      <c r="Q20" s="104">
        <f>IF(D20&gt;0,O20/D20*100,"-")</f>
        <v>4.7653759749769717</v>
      </c>
      <c r="R20" s="103">
        <v>2715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43</v>
      </c>
      <c r="B21" s="102" t="s">
        <v>282</v>
      </c>
      <c r="C21" s="101" t="s">
        <v>283</v>
      </c>
      <c r="D21" s="103">
        <f>+SUM(E21,+I21)</f>
        <v>54730</v>
      </c>
      <c r="E21" s="103">
        <f>+SUM(G21,+H21)</f>
        <v>3308</v>
      </c>
      <c r="F21" s="104">
        <f>IF(D21&gt;0,E21/D21*100,"-")</f>
        <v>6.0442170655947374</v>
      </c>
      <c r="G21" s="103">
        <v>3308</v>
      </c>
      <c r="H21" s="103">
        <v>0</v>
      </c>
      <c r="I21" s="103">
        <f>+SUM(K21,+M21,+O21)</f>
        <v>51422</v>
      </c>
      <c r="J21" s="104">
        <f>IF(D21&gt;0,I21/D21*100,"-")</f>
        <v>93.955782934405264</v>
      </c>
      <c r="K21" s="103">
        <v>17874</v>
      </c>
      <c r="L21" s="104">
        <f>IF(D21&gt;0,K21/D21*100,"-")</f>
        <v>32.658505390096835</v>
      </c>
      <c r="M21" s="103">
        <v>0</v>
      </c>
      <c r="N21" s="104">
        <f>IF(D21&gt;0,M21/D21*100,"-")</f>
        <v>0</v>
      </c>
      <c r="O21" s="103">
        <v>33548</v>
      </c>
      <c r="P21" s="103">
        <v>26416</v>
      </c>
      <c r="Q21" s="104">
        <f>IF(D21&gt;0,O21/D21*100,"-")</f>
        <v>61.297277544308429</v>
      </c>
      <c r="R21" s="103">
        <v>1636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43</v>
      </c>
      <c r="B22" s="102" t="s">
        <v>284</v>
      </c>
      <c r="C22" s="101" t="s">
        <v>285</v>
      </c>
      <c r="D22" s="103">
        <f>+SUM(E22,+I22)</f>
        <v>118524</v>
      </c>
      <c r="E22" s="103">
        <f>+SUM(G22,+H22)</f>
        <v>1060</v>
      </c>
      <c r="F22" s="104">
        <f>IF(D22&gt;0,E22/D22*100,"-")</f>
        <v>0.89433363706928559</v>
      </c>
      <c r="G22" s="103">
        <v>1060</v>
      </c>
      <c r="H22" s="103">
        <v>0</v>
      </c>
      <c r="I22" s="103">
        <f>+SUM(K22,+M22,+O22)</f>
        <v>117464</v>
      </c>
      <c r="J22" s="104">
        <f>IF(D22&gt;0,I22/D22*100,"-")</f>
        <v>99.105666362930705</v>
      </c>
      <c r="K22" s="103">
        <v>87295</v>
      </c>
      <c r="L22" s="104">
        <f>IF(D22&gt;0,K22/D22*100,"-")</f>
        <v>73.65174985656914</v>
      </c>
      <c r="M22" s="103">
        <v>0</v>
      </c>
      <c r="N22" s="104">
        <f>IF(D22&gt;0,M22/D22*100,"-")</f>
        <v>0</v>
      </c>
      <c r="O22" s="103">
        <v>30169</v>
      </c>
      <c r="P22" s="103">
        <v>11203</v>
      </c>
      <c r="Q22" s="104">
        <f>IF(D22&gt;0,O22/D22*100,"-")</f>
        <v>25.45391650636158</v>
      </c>
      <c r="R22" s="103">
        <v>1793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43</v>
      </c>
      <c r="B23" s="102" t="s">
        <v>286</v>
      </c>
      <c r="C23" s="101" t="s">
        <v>287</v>
      </c>
      <c r="D23" s="103">
        <f>+SUM(E23,+I23)</f>
        <v>143316</v>
      </c>
      <c r="E23" s="103">
        <f>+SUM(G23,+H23)</f>
        <v>5871</v>
      </c>
      <c r="F23" s="104">
        <f>IF(D23&gt;0,E23/D23*100,"-")</f>
        <v>4.0965419073934521</v>
      </c>
      <c r="G23" s="103">
        <v>5871</v>
      </c>
      <c r="H23" s="103">
        <v>0</v>
      </c>
      <c r="I23" s="103">
        <f>+SUM(K23,+M23,+O23)</f>
        <v>137445</v>
      </c>
      <c r="J23" s="104">
        <f>IF(D23&gt;0,I23/D23*100,"-")</f>
        <v>95.903458092606556</v>
      </c>
      <c r="K23" s="103">
        <v>76170</v>
      </c>
      <c r="L23" s="104">
        <f>IF(D23&gt;0,K23/D23*100,"-")</f>
        <v>53.14828769990789</v>
      </c>
      <c r="M23" s="103">
        <v>0</v>
      </c>
      <c r="N23" s="104">
        <f>IF(D23&gt;0,M23/D23*100,"-")</f>
        <v>0</v>
      </c>
      <c r="O23" s="103">
        <v>61275</v>
      </c>
      <c r="P23" s="103">
        <v>35233</v>
      </c>
      <c r="Q23" s="104">
        <f>IF(D23&gt;0,O23/D23*100,"-")</f>
        <v>42.755170392698652</v>
      </c>
      <c r="R23" s="103">
        <v>2953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43</v>
      </c>
      <c r="B24" s="102" t="s">
        <v>288</v>
      </c>
      <c r="C24" s="101" t="s">
        <v>289</v>
      </c>
      <c r="D24" s="103">
        <f>+SUM(E24,+I24)</f>
        <v>228724</v>
      </c>
      <c r="E24" s="103">
        <f>+SUM(G24,+H24)</f>
        <v>756</v>
      </c>
      <c r="F24" s="104">
        <f>IF(D24&gt;0,E24/D24*100,"-")</f>
        <v>0.33052937164442736</v>
      </c>
      <c r="G24" s="103">
        <v>756</v>
      </c>
      <c r="H24" s="103">
        <v>0</v>
      </c>
      <c r="I24" s="103">
        <f>+SUM(K24,+M24,+O24)</f>
        <v>227968</v>
      </c>
      <c r="J24" s="104">
        <f>IF(D24&gt;0,I24/D24*100,"-")</f>
        <v>99.669470628355569</v>
      </c>
      <c r="K24" s="103">
        <v>189414</v>
      </c>
      <c r="L24" s="104">
        <f>IF(D24&gt;0,K24/D24*100,"-")</f>
        <v>82.813347090816876</v>
      </c>
      <c r="M24" s="103">
        <v>0</v>
      </c>
      <c r="N24" s="104">
        <f>IF(D24&gt;0,M24/D24*100,"-")</f>
        <v>0</v>
      </c>
      <c r="O24" s="103">
        <v>38554</v>
      </c>
      <c r="P24" s="103">
        <v>14034</v>
      </c>
      <c r="Q24" s="104">
        <f>IF(D24&gt;0,O24/D24*100,"-")</f>
        <v>16.856123537538693</v>
      </c>
      <c r="R24" s="103">
        <v>3736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43</v>
      </c>
      <c r="B25" s="102" t="s">
        <v>290</v>
      </c>
      <c r="C25" s="101" t="s">
        <v>291</v>
      </c>
      <c r="D25" s="103">
        <f>+SUM(E25,+I25)</f>
        <v>249723</v>
      </c>
      <c r="E25" s="103">
        <f>+SUM(G25,+H25)</f>
        <v>1032</v>
      </c>
      <c r="F25" s="104">
        <f>IF(D25&gt;0,E25/D25*100,"-")</f>
        <v>0.41325788974183397</v>
      </c>
      <c r="G25" s="103">
        <v>1032</v>
      </c>
      <c r="H25" s="103">
        <v>0</v>
      </c>
      <c r="I25" s="103">
        <f>+SUM(K25,+M25,+O25)</f>
        <v>248691</v>
      </c>
      <c r="J25" s="104">
        <f>IF(D25&gt;0,I25/D25*100,"-")</f>
        <v>99.586742110258157</v>
      </c>
      <c r="K25" s="103">
        <v>228140</v>
      </c>
      <c r="L25" s="104">
        <f>IF(D25&gt;0,K25/D25*100,"-")</f>
        <v>91.357223803974804</v>
      </c>
      <c r="M25" s="103">
        <v>0</v>
      </c>
      <c r="N25" s="104">
        <f>IF(D25&gt;0,M25/D25*100,"-")</f>
        <v>0</v>
      </c>
      <c r="O25" s="103">
        <v>20551</v>
      </c>
      <c r="P25" s="103">
        <v>3494</v>
      </c>
      <c r="Q25" s="104">
        <f>IF(D25&gt;0,O25/D25*100,"-")</f>
        <v>8.2295183062833619</v>
      </c>
      <c r="R25" s="103">
        <v>7363</v>
      </c>
      <c r="S25" s="101"/>
      <c r="T25" s="101" t="s">
        <v>257</v>
      </c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43</v>
      </c>
      <c r="B26" s="102" t="s">
        <v>292</v>
      </c>
      <c r="C26" s="101" t="s">
        <v>293</v>
      </c>
      <c r="D26" s="103">
        <f>+SUM(E26,+I26)</f>
        <v>344088</v>
      </c>
      <c r="E26" s="103">
        <f>+SUM(G26,+H26)</f>
        <v>2315</v>
      </c>
      <c r="F26" s="104">
        <f>IF(D26&gt;0,E26/D26*100,"-")</f>
        <v>0.672793006440213</v>
      </c>
      <c r="G26" s="103">
        <v>2315</v>
      </c>
      <c r="H26" s="103">
        <v>0</v>
      </c>
      <c r="I26" s="103">
        <f>+SUM(K26,+M26,+O26)</f>
        <v>341773</v>
      </c>
      <c r="J26" s="104">
        <f>IF(D26&gt;0,I26/D26*100,"-")</f>
        <v>99.327206993559798</v>
      </c>
      <c r="K26" s="103">
        <v>278421</v>
      </c>
      <c r="L26" s="104">
        <f>IF(D26&gt;0,K26/D26*100,"-")</f>
        <v>80.915637860082299</v>
      </c>
      <c r="M26" s="103">
        <v>0</v>
      </c>
      <c r="N26" s="104">
        <f>IF(D26&gt;0,M26/D26*100,"-")</f>
        <v>0</v>
      </c>
      <c r="O26" s="103">
        <v>63352</v>
      </c>
      <c r="P26" s="103">
        <v>22581</v>
      </c>
      <c r="Q26" s="104">
        <f>IF(D26&gt;0,O26/D26*100,"-")</f>
        <v>18.411569133477482</v>
      </c>
      <c r="R26" s="103">
        <v>6870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43</v>
      </c>
      <c r="B27" s="102" t="s">
        <v>294</v>
      </c>
      <c r="C27" s="101" t="s">
        <v>295</v>
      </c>
      <c r="D27" s="103">
        <f>+SUM(E27,+I27)</f>
        <v>75669</v>
      </c>
      <c r="E27" s="103">
        <f>+SUM(G27,+H27)</f>
        <v>193</v>
      </c>
      <c r="F27" s="104">
        <f>IF(D27&gt;0,E27/D27*100,"-")</f>
        <v>0.25505821406388346</v>
      </c>
      <c r="G27" s="103">
        <v>193</v>
      </c>
      <c r="H27" s="103">
        <v>0</v>
      </c>
      <c r="I27" s="103">
        <f>+SUM(K27,+M27,+O27)</f>
        <v>75476</v>
      </c>
      <c r="J27" s="104">
        <f>IF(D27&gt;0,I27/D27*100,"-")</f>
        <v>99.74494178593612</v>
      </c>
      <c r="K27" s="103">
        <v>72172</v>
      </c>
      <c r="L27" s="104">
        <f>IF(D27&gt;0,K27/D27*100,"-")</f>
        <v>95.378556608386518</v>
      </c>
      <c r="M27" s="103">
        <v>0</v>
      </c>
      <c r="N27" s="104">
        <f>IF(D27&gt;0,M27/D27*100,"-")</f>
        <v>0</v>
      </c>
      <c r="O27" s="103">
        <v>3304</v>
      </c>
      <c r="P27" s="103">
        <v>826</v>
      </c>
      <c r="Q27" s="104">
        <f>IF(D27&gt;0,O27/D27*100,"-")</f>
        <v>4.3663851775495903</v>
      </c>
      <c r="R27" s="103">
        <v>7125</v>
      </c>
      <c r="S27" s="101"/>
      <c r="T27" s="101" t="s">
        <v>257</v>
      </c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43</v>
      </c>
      <c r="B28" s="102" t="s">
        <v>296</v>
      </c>
      <c r="C28" s="101" t="s">
        <v>297</v>
      </c>
      <c r="D28" s="103">
        <f>+SUM(E28,+I28)</f>
        <v>140328</v>
      </c>
      <c r="E28" s="103">
        <f>+SUM(G28,+H28)</f>
        <v>190</v>
      </c>
      <c r="F28" s="104">
        <f>IF(D28&gt;0,E28/D28*100,"-")</f>
        <v>0.13539706972236473</v>
      </c>
      <c r="G28" s="103">
        <v>190</v>
      </c>
      <c r="H28" s="103">
        <v>0</v>
      </c>
      <c r="I28" s="103">
        <f>+SUM(K28,+M28,+O28)</f>
        <v>140138</v>
      </c>
      <c r="J28" s="104">
        <f>IF(D28&gt;0,I28/D28*100,"-")</f>
        <v>99.864602930277641</v>
      </c>
      <c r="K28" s="103">
        <v>127221</v>
      </c>
      <c r="L28" s="104">
        <f>IF(D28&gt;0,K28/D28*100,"-")</f>
        <v>90.659740037626136</v>
      </c>
      <c r="M28" s="103">
        <v>0</v>
      </c>
      <c r="N28" s="104">
        <f>IF(D28&gt;0,M28/D28*100,"-")</f>
        <v>0</v>
      </c>
      <c r="O28" s="103">
        <v>12917</v>
      </c>
      <c r="P28" s="103">
        <v>10976</v>
      </c>
      <c r="Q28" s="104">
        <f>IF(D28&gt;0,O28/D28*100,"-")</f>
        <v>9.2048628926515033</v>
      </c>
      <c r="R28" s="103">
        <v>7525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43</v>
      </c>
      <c r="B29" s="102" t="s">
        <v>298</v>
      </c>
      <c r="C29" s="101" t="s">
        <v>299</v>
      </c>
      <c r="D29" s="103">
        <f>+SUM(E29,+I29)</f>
        <v>147986</v>
      </c>
      <c r="E29" s="103">
        <f>+SUM(G29,+H29)</f>
        <v>526</v>
      </c>
      <c r="F29" s="104">
        <f>IF(D29&gt;0,E29/D29*100,"-")</f>
        <v>0.35543902801616373</v>
      </c>
      <c r="G29" s="103">
        <v>526</v>
      </c>
      <c r="H29" s="103">
        <v>0</v>
      </c>
      <c r="I29" s="103">
        <f>+SUM(K29,+M29,+O29)</f>
        <v>147460</v>
      </c>
      <c r="J29" s="104">
        <f>IF(D29&gt;0,I29/D29*100,"-")</f>
        <v>99.644560971983836</v>
      </c>
      <c r="K29" s="103">
        <v>127355</v>
      </c>
      <c r="L29" s="104">
        <f>IF(D29&gt;0,K29/D29*100,"-")</f>
        <v>86.058816374521925</v>
      </c>
      <c r="M29" s="103">
        <v>0</v>
      </c>
      <c r="N29" s="104">
        <f>IF(D29&gt;0,M29/D29*100,"-")</f>
        <v>0</v>
      </c>
      <c r="O29" s="103">
        <v>20105</v>
      </c>
      <c r="P29" s="103">
        <v>11985</v>
      </c>
      <c r="Q29" s="104">
        <f>IF(D29&gt;0,O29/D29*100,"-")</f>
        <v>13.585744597461922</v>
      </c>
      <c r="R29" s="103">
        <v>2256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43</v>
      </c>
      <c r="B30" s="102" t="s">
        <v>300</v>
      </c>
      <c r="C30" s="101" t="s">
        <v>301</v>
      </c>
      <c r="D30" s="103">
        <f>+SUM(E30,+I30)</f>
        <v>141366</v>
      </c>
      <c r="E30" s="103">
        <f>+SUM(G30,+H30)</f>
        <v>494</v>
      </c>
      <c r="F30" s="104">
        <f>IF(D30&gt;0,E30/D30*100,"-")</f>
        <v>0.34944753335314005</v>
      </c>
      <c r="G30" s="103">
        <v>494</v>
      </c>
      <c r="H30" s="103">
        <v>0</v>
      </c>
      <c r="I30" s="103">
        <f>+SUM(K30,+M30,+O30)</f>
        <v>140872</v>
      </c>
      <c r="J30" s="104">
        <f>IF(D30&gt;0,I30/D30*100,"-")</f>
        <v>99.650552466646857</v>
      </c>
      <c r="K30" s="103">
        <v>137518</v>
      </c>
      <c r="L30" s="104">
        <f>IF(D30&gt;0,K30/D30*100,"-")</f>
        <v>97.277987634933439</v>
      </c>
      <c r="M30" s="103">
        <v>0</v>
      </c>
      <c r="N30" s="104">
        <f>IF(D30&gt;0,M30/D30*100,"-")</f>
        <v>0</v>
      </c>
      <c r="O30" s="103">
        <v>3354</v>
      </c>
      <c r="P30" s="103">
        <v>744</v>
      </c>
      <c r="Q30" s="104">
        <f>IF(D30&gt;0,O30/D30*100,"-")</f>
        <v>2.3725648317134249</v>
      </c>
      <c r="R30" s="103">
        <v>4040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43</v>
      </c>
      <c r="B31" s="102" t="s">
        <v>302</v>
      </c>
      <c r="C31" s="101" t="s">
        <v>303</v>
      </c>
      <c r="D31" s="103">
        <f>+SUM(E31,+I31)</f>
        <v>76485</v>
      </c>
      <c r="E31" s="103">
        <f>+SUM(G31,+H31)</f>
        <v>135</v>
      </c>
      <c r="F31" s="104">
        <f>IF(D31&gt;0,E31/D31*100,"-")</f>
        <v>0.17650519709747009</v>
      </c>
      <c r="G31" s="103">
        <v>135</v>
      </c>
      <c r="H31" s="103">
        <v>0</v>
      </c>
      <c r="I31" s="103">
        <f>+SUM(K31,+M31,+O31)</f>
        <v>76350</v>
      </c>
      <c r="J31" s="104">
        <f>IF(D31&gt;0,I31/D31*100,"-")</f>
        <v>99.82349480290253</v>
      </c>
      <c r="K31" s="103">
        <v>75237</v>
      </c>
      <c r="L31" s="104">
        <f>IF(D31&gt;0,K31/D31*100,"-")</f>
        <v>98.368307511276726</v>
      </c>
      <c r="M31" s="103">
        <v>0</v>
      </c>
      <c r="N31" s="104">
        <f>IF(D31&gt;0,M31/D31*100,"-")</f>
        <v>0</v>
      </c>
      <c r="O31" s="103">
        <v>1113</v>
      </c>
      <c r="P31" s="103">
        <v>35</v>
      </c>
      <c r="Q31" s="104">
        <f>IF(D31&gt;0,O31/D31*100,"-")</f>
        <v>1.4551872916258091</v>
      </c>
      <c r="R31" s="103">
        <v>1918</v>
      </c>
      <c r="S31" s="101"/>
      <c r="T31" s="101"/>
      <c r="U31" s="101"/>
      <c r="V31" s="101" t="s">
        <v>257</v>
      </c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43</v>
      </c>
      <c r="B32" s="102" t="s">
        <v>304</v>
      </c>
      <c r="C32" s="101" t="s">
        <v>305</v>
      </c>
      <c r="D32" s="103">
        <f>+SUM(E32,+I32)</f>
        <v>83713</v>
      </c>
      <c r="E32" s="103">
        <f>+SUM(G32,+H32)</f>
        <v>100</v>
      </c>
      <c r="F32" s="104">
        <f>IF(D32&gt;0,E32/D32*100,"-")</f>
        <v>0.11945575955944715</v>
      </c>
      <c r="G32" s="103">
        <v>100</v>
      </c>
      <c r="H32" s="103">
        <v>0</v>
      </c>
      <c r="I32" s="103">
        <f>+SUM(K32,+M32,+O32)</f>
        <v>83613</v>
      </c>
      <c r="J32" s="104">
        <f>IF(D32&gt;0,I32/D32*100,"-")</f>
        <v>99.880544240440543</v>
      </c>
      <c r="K32" s="103">
        <v>80765</v>
      </c>
      <c r="L32" s="104">
        <f>IF(D32&gt;0,K32/D32*100,"-")</f>
        <v>96.478444208187497</v>
      </c>
      <c r="M32" s="103">
        <v>0</v>
      </c>
      <c r="N32" s="104">
        <f>IF(D32&gt;0,M32/D32*100,"-")</f>
        <v>0</v>
      </c>
      <c r="O32" s="103">
        <v>2848</v>
      </c>
      <c r="P32" s="103">
        <v>1968</v>
      </c>
      <c r="Q32" s="104">
        <f>IF(D32&gt;0,O32/D32*100,"-")</f>
        <v>3.4021000322530552</v>
      </c>
      <c r="R32" s="103">
        <v>2592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43</v>
      </c>
      <c r="B33" s="102" t="s">
        <v>306</v>
      </c>
      <c r="C33" s="101" t="s">
        <v>307</v>
      </c>
      <c r="D33" s="103">
        <f>+SUM(E33,+I33)</f>
        <v>165624</v>
      </c>
      <c r="E33" s="103">
        <f>+SUM(G33,+H33)</f>
        <v>111</v>
      </c>
      <c r="F33" s="104">
        <f>IF(D33&gt;0,E33/D33*100,"-")</f>
        <v>6.7019272569192878E-2</v>
      </c>
      <c r="G33" s="103">
        <v>111</v>
      </c>
      <c r="H33" s="103">
        <v>0</v>
      </c>
      <c r="I33" s="103">
        <f>+SUM(K33,+M33,+O33)</f>
        <v>165513</v>
      </c>
      <c r="J33" s="104">
        <f>IF(D33&gt;0,I33/D33*100,"-")</f>
        <v>99.932980727430802</v>
      </c>
      <c r="K33" s="103">
        <v>157262</v>
      </c>
      <c r="L33" s="104">
        <f>IF(D33&gt;0,K33/D33*100,"-")</f>
        <v>94.951214799787479</v>
      </c>
      <c r="M33" s="103">
        <v>0</v>
      </c>
      <c r="N33" s="104">
        <f>IF(D33&gt;0,M33/D33*100,"-")</f>
        <v>0</v>
      </c>
      <c r="O33" s="103">
        <v>8251</v>
      </c>
      <c r="P33" s="103">
        <v>1823</v>
      </c>
      <c r="Q33" s="104">
        <f>IF(D33&gt;0,O33/D33*100,"-")</f>
        <v>4.9817659276433366</v>
      </c>
      <c r="R33" s="103">
        <v>3561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43</v>
      </c>
      <c r="B34" s="102" t="s">
        <v>308</v>
      </c>
      <c r="C34" s="101" t="s">
        <v>309</v>
      </c>
      <c r="D34" s="103">
        <f>+SUM(E34,+I34)</f>
        <v>75367</v>
      </c>
      <c r="E34" s="103">
        <f>+SUM(G34,+H34)</f>
        <v>540</v>
      </c>
      <c r="F34" s="104">
        <f>IF(D34&gt;0,E34/D34*100,"-")</f>
        <v>0.71649395624079504</v>
      </c>
      <c r="G34" s="103">
        <v>540</v>
      </c>
      <c r="H34" s="103">
        <v>0</v>
      </c>
      <c r="I34" s="103">
        <f>+SUM(K34,+M34,+O34)</f>
        <v>74827</v>
      </c>
      <c r="J34" s="104">
        <f>IF(D34&gt;0,I34/D34*100,"-")</f>
        <v>99.283506043759203</v>
      </c>
      <c r="K34" s="103">
        <v>57023</v>
      </c>
      <c r="L34" s="104">
        <f>IF(D34&gt;0,K34/D34*100,"-")</f>
        <v>75.660434938368255</v>
      </c>
      <c r="M34" s="103">
        <v>0</v>
      </c>
      <c r="N34" s="104">
        <f>IF(D34&gt;0,M34/D34*100,"-")</f>
        <v>0</v>
      </c>
      <c r="O34" s="103">
        <v>17804</v>
      </c>
      <c r="P34" s="103">
        <v>16605</v>
      </c>
      <c r="Q34" s="104">
        <f>IF(D34&gt;0,O34/D34*100,"-")</f>
        <v>23.623071105390952</v>
      </c>
      <c r="R34" s="103">
        <v>804</v>
      </c>
      <c r="S34" s="101"/>
      <c r="T34" s="101" t="s">
        <v>257</v>
      </c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43</v>
      </c>
      <c r="B35" s="102" t="s">
        <v>310</v>
      </c>
      <c r="C35" s="101" t="s">
        <v>311</v>
      </c>
      <c r="D35" s="103">
        <f>+SUM(E35,+I35)</f>
        <v>153207</v>
      </c>
      <c r="E35" s="103">
        <f>+SUM(G35,+H35)</f>
        <v>1532</v>
      </c>
      <c r="F35" s="104">
        <f>IF(D35&gt;0,E35/D35*100,"-")</f>
        <v>0.9999543101816496</v>
      </c>
      <c r="G35" s="103">
        <v>1532</v>
      </c>
      <c r="H35" s="103">
        <v>0</v>
      </c>
      <c r="I35" s="103">
        <f>+SUM(K35,+M35,+O35)</f>
        <v>151675</v>
      </c>
      <c r="J35" s="104">
        <f>IF(D35&gt;0,I35/D35*100,"-")</f>
        <v>99.00004568981835</v>
      </c>
      <c r="K35" s="103">
        <v>99738</v>
      </c>
      <c r="L35" s="104">
        <f>IF(D35&gt;0,K35/D35*100,"-")</f>
        <v>65.100158608940845</v>
      </c>
      <c r="M35" s="103">
        <v>0</v>
      </c>
      <c r="N35" s="104">
        <f>IF(D35&gt;0,M35/D35*100,"-")</f>
        <v>0</v>
      </c>
      <c r="O35" s="103">
        <v>51937</v>
      </c>
      <c r="P35" s="103">
        <v>31867</v>
      </c>
      <c r="Q35" s="104">
        <f>IF(D35&gt;0,O35/D35*100,"-")</f>
        <v>33.899887080877505</v>
      </c>
      <c r="R35" s="103">
        <v>3050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43</v>
      </c>
      <c r="B36" s="102" t="s">
        <v>312</v>
      </c>
      <c r="C36" s="101" t="s">
        <v>313</v>
      </c>
      <c r="D36" s="103">
        <f>+SUM(E36,+I36)</f>
        <v>66274</v>
      </c>
      <c r="E36" s="103">
        <f>+SUM(G36,+H36)</f>
        <v>190</v>
      </c>
      <c r="F36" s="104">
        <f>IF(D36&gt;0,E36/D36*100,"-")</f>
        <v>0.28668859582943534</v>
      </c>
      <c r="G36" s="103">
        <v>190</v>
      </c>
      <c r="H36" s="103">
        <v>0</v>
      </c>
      <c r="I36" s="103">
        <f>+SUM(K36,+M36,+O36)</f>
        <v>66084</v>
      </c>
      <c r="J36" s="104">
        <f>IF(D36&gt;0,I36/D36*100,"-")</f>
        <v>99.713311404170568</v>
      </c>
      <c r="K36" s="103">
        <v>53034</v>
      </c>
      <c r="L36" s="104">
        <f>IF(D36&gt;0,K36/D36*100,"-")</f>
        <v>80.022331532727762</v>
      </c>
      <c r="M36" s="103">
        <v>0</v>
      </c>
      <c r="N36" s="104">
        <f>IF(D36&gt;0,M36/D36*100,"-")</f>
        <v>0</v>
      </c>
      <c r="O36" s="103">
        <v>13050</v>
      </c>
      <c r="P36" s="103">
        <v>4658</v>
      </c>
      <c r="Q36" s="104">
        <f>IF(D36&gt;0,O36/D36*100,"-")</f>
        <v>19.690979871442799</v>
      </c>
      <c r="R36" s="103">
        <v>556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43</v>
      </c>
      <c r="B37" s="102" t="s">
        <v>314</v>
      </c>
      <c r="C37" s="101" t="s">
        <v>315</v>
      </c>
      <c r="D37" s="103">
        <f>+SUM(E37,+I37)</f>
        <v>91873</v>
      </c>
      <c r="E37" s="103">
        <f>+SUM(G37,+H37)</f>
        <v>779</v>
      </c>
      <c r="F37" s="104">
        <f>IF(D37&gt;0,E37/D37*100,"-")</f>
        <v>0.84790961435895207</v>
      </c>
      <c r="G37" s="103">
        <v>779</v>
      </c>
      <c r="H37" s="103">
        <v>0</v>
      </c>
      <c r="I37" s="103">
        <f>+SUM(K37,+M37,+O37)</f>
        <v>91094</v>
      </c>
      <c r="J37" s="104">
        <f>IF(D37&gt;0,I37/D37*100,"-")</f>
        <v>99.152090385641046</v>
      </c>
      <c r="K37" s="103">
        <v>64881</v>
      </c>
      <c r="L37" s="104">
        <f>IF(D37&gt;0,K37/D37*100,"-")</f>
        <v>70.620312823136288</v>
      </c>
      <c r="M37" s="103">
        <v>0</v>
      </c>
      <c r="N37" s="104">
        <f>IF(D37&gt;0,M37/D37*100,"-")</f>
        <v>0</v>
      </c>
      <c r="O37" s="103">
        <v>26213</v>
      </c>
      <c r="P37" s="103">
        <v>15210</v>
      </c>
      <c r="Q37" s="104">
        <f>IF(D37&gt;0,O37/D37*100,"-")</f>
        <v>28.531777562504761</v>
      </c>
      <c r="R37" s="103">
        <v>3816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43</v>
      </c>
      <c r="B38" s="102" t="s">
        <v>316</v>
      </c>
      <c r="C38" s="101" t="s">
        <v>317</v>
      </c>
      <c r="D38" s="103">
        <f>+SUM(E38,+I38)</f>
        <v>111674</v>
      </c>
      <c r="E38" s="103">
        <f>+SUM(G38,+H38)</f>
        <v>268</v>
      </c>
      <c r="F38" s="104">
        <f>IF(D38&gt;0,E38/D38*100,"-")</f>
        <v>0.23998423984096565</v>
      </c>
      <c r="G38" s="103">
        <v>268</v>
      </c>
      <c r="H38" s="103">
        <v>0</v>
      </c>
      <c r="I38" s="103">
        <f>+SUM(K38,+M38,+O38)</f>
        <v>111406</v>
      </c>
      <c r="J38" s="104">
        <f>IF(D38&gt;0,I38/D38*100,"-")</f>
        <v>99.760015760159035</v>
      </c>
      <c r="K38" s="103">
        <v>109228</v>
      </c>
      <c r="L38" s="104">
        <f>IF(D38&gt;0,K38/D38*100,"-")</f>
        <v>97.809696079660441</v>
      </c>
      <c r="M38" s="103">
        <v>0</v>
      </c>
      <c r="N38" s="104">
        <f>IF(D38&gt;0,M38/D38*100,"-")</f>
        <v>0</v>
      </c>
      <c r="O38" s="103">
        <v>2178</v>
      </c>
      <c r="P38" s="103">
        <v>749</v>
      </c>
      <c r="Q38" s="104">
        <f>IF(D38&gt;0,O38/D38*100,"-")</f>
        <v>1.9503196804985943</v>
      </c>
      <c r="R38" s="103">
        <v>2591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43</v>
      </c>
      <c r="B39" s="102" t="s">
        <v>318</v>
      </c>
      <c r="C39" s="101" t="s">
        <v>319</v>
      </c>
      <c r="D39" s="103">
        <f>+SUM(E39,+I39)</f>
        <v>142309</v>
      </c>
      <c r="E39" s="103">
        <f>+SUM(G39,+H39)</f>
        <v>2564</v>
      </c>
      <c r="F39" s="104">
        <f>IF(D39&gt;0,E39/D39*100,"-")</f>
        <v>1.8017131734465144</v>
      </c>
      <c r="G39" s="103">
        <v>2564</v>
      </c>
      <c r="H39" s="103">
        <v>0</v>
      </c>
      <c r="I39" s="103">
        <f>+SUM(K39,+M39,+O39)</f>
        <v>139745</v>
      </c>
      <c r="J39" s="104">
        <f>IF(D39&gt;0,I39/D39*100,"-")</f>
        <v>98.198286826553485</v>
      </c>
      <c r="K39" s="103">
        <v>105922</v>
      </c>
      <c r="L39" s="104">
        <f>IF(D39&gt;0,K39/D39*100,"-")</f>
        <v>74.430991715211263</v>
      </c>
      <c r="M39" s="103">
        <v>0</v>
      </c>
      <c r="N39" s="104">
        <f>IF(D39&gt;0,M39/D39*100,"-")</f>
        <v>0</v>
      </c>
      <c r="O39" s="103">
        <v>33823</v>
      </c>
      <c r="P39" s="103">
        <v>9596</v>
      </c>
      <c r="Q39" s="104">
        <f>IF(D39&gt;0,O39/D39*100,"-")</f>
        <v>23.767295111342222</v>
      </c>
      <c r="R39" s="103">
        <v>4512</v>
      </c>
      <c r="S39" s="101"/>
      <c r="T39" s="101" t="s">
        <v>257</v>
      </c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43</v>
      </c>
      <c r="B40" s="102" t="s">
        <v>320</v>
      </c>
      <c r="C40" s="101" t="s">
        <v>321</v>
      </c>
      <c r="D40" s="103">
        <f>+SUM(E40,+I40)</f>
        <v>61741</v>
      </c>
      <c r="E40" s="103">
        <f>+SUM(G40,+H40)</f>
        <v>706</v>
      </c>
      <c r="F40" s="104">
        <f>IF(D40&gt;0,E40/D40*100,"-")</f>
        <v>1.1434865000566885</v>
      </c>
      <c r="G40" s="103">
        <v>706</v>
      </c>
      <c r="H40" s="103">
        <v>0</v>
      </c>
      <c r="I40" s="103">
        <f>+SUM(K40,+M40,+O40)</f>
        <v>61035</v>
      </c>
      <c r="J40" s="104">
        <f>IF(D40&gt;0,I40/D40*100,"-")</f>
        <v>98.856513499943304</v>
      </c>
      <c r="K40" s="103">
        <v>45102</v>
      </c>
      <c r="L40" s="104">
        <f>IF(D40&gt;0,K40/D40*100,"-")</f>
        <v>73.050323124018078</v>
      </c>
      <c r="M40" s="103">
        <v>0</v>
      </c>
      <c r="N40" s="104">
        <f>IF(D40&gt;0,M40/D40*100,"-")</f>
        <v>0</v>
      </c>
      <c r="O40" s="103">
        <v>15933</v>
      </c>
      <c r="P40" s="103">
        <v>6192</v>
      </c>
      <c r="Q40" s="104">
        <f>IF(D40&gt;0,O40/D40*100,"-")</f>
        <v>25.806190375925237</v>
      </c>
      <c r="R40" s="103">
        <v>674</v>
      </c>
      <c r="S40" s="101"/>
      <c r="T40" s="101" t="s">
        <v>257</v>
      </c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43</v>
      </c>
      <c r="B41" s="102" t="s">
        <v>322</v>
      </c>
      <c r="C41" s="101" t="s">
        <v>323</v>
      </c>
      <c r="D41" s="103">
        <f>+SUM(E41,+I41)</f>
        <v>101138</v>
      </c>
      <c r="E41" s="103">
        <f>+SUM(G41,+H41)</f>
        <v>766</v>
      </c>
      <c r="F41" s="104">
        <f>IF(D41&gt;0,E41/D41*100,"-")</f>
        <v>0.75738100417251675</v>
      </c>
      <c r="G41" s="103">
        <v>766</v>
      </c>
      <c r="H41" s="103">
        <v>0</v>
      </c>
      <c r="I41" s="103">
        <f>+SUM(K41,+M41,+O41)</f>
        <v>100372</v>
      </c>
      <c r="J41" s="104">
        <f>IF(D41&gt;0,I41/D41*100,"-")</f>
        <v>99.242618995827485</v>
      </c>
      <c r="K41" s="103">
        <v>71423</v>
      </c>
      <c r="L41" s="104">
        <f>IF(D41&gt;0,K41/D41*100,"-")</f>
        <v>70.619351776780235</v>
      </c>
      <c r="M41" s="103">
        <v>0</v>
      </c>
      <c r="N41" s="104">
        <f>IF(D41&gt;0,M41/D41*100,"-")</f>
        <v>0</v>
      </c>
      <c r="O41" s="103">
        <v>28949</v>
      </c>
      <c r="P41" s="103">
        <v>19260</v>
      </c>
      <c r="Q41" s="104">
        <f>IF(D41&gt;0,O41/D41*100,"-")</f>
        <v>28.623267219047243</v>
      </c>
      <c r="R41" s="103">
        <v>2974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43</v>
      </c>
      <c r="B42" s="102" t="s">
        <v>324</v>
      </c>
      <c r="C42" s="101" t="s">
        <v>325</v>
      </c>
      <c r="D42" s="103">
        <f>+SUM(E42,+I42)</f>
        <v>51023</v>
      </c>
      <c r="E42" s="103">
        <f>+SUM(G42,+H42)</f>
        <v>924</v>
      </c>
      <c r="F42" s="104">
        <f>IF(D42&gt;0,E42/D42*100,"-")</f>
        <v>1.8109480038414048</v>
      </c>
      <c r="G42" s="103">
        <v>924</v>
      </c>
      <c r="H42" s="103">
        <v>0</v>
      </c>
      <c r="I42" s="103">
        <f>+SUM(K42,+M42,+O42)</f>
        <v>50099</v>
      </c>
      <c r="J42" s="104">
        <f>IF(D42&gt;0,I42/D42*100,"-")</f>
        <v>98.189051996158597</v>
      </c>
      <c r="K42" s="103">
        <v>19375</v>
      </c>
      <c r="L42" s="104">
        <f>IF(D42&gt;0,K42/D42*100,"-")</f>
        <v>37.973070967994829</v>
      </c>
      <c r="M42" s="103">
        <v>0</v>
      </c>
      <c r="N42" s="104">
        <f>IF(D42&gt;0,M42/D42*100,"-")</f>
        <v>0</v>
      </c>
      <c r="O42" s="103">
        <v>30724</v>
      </c>
      <c r="P42" s="103">
        <v>17848</v>
      </c>
      <c r="Q42" s="104">
        <f>IF(D42&gt;0,O42/D42*100,"-")</f>
        <v>60.215981028163768</v>
      </c>
      <c r="R42" s="103">
        <v>1073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43</v>
      </c>
      <c r="B43" s="102" t="s">
        <v>326</v>
      </c>
      <c r="C43" s="101" t="s">
        <v>327</v>
      </c>
      <c r="D43" s="103">
        <f>+SUM(E43,+I43)</f>
        <v>69940</v>
      </c>
      <c r="E43" s="103">
        <f>+SUM(G43,+H43)</f>
        <v>386</v>
      </c>
      <c r="F43" s="104">
        <f>IF(D43&gt;0,E43/D43*100,"-")</f>
        <v>0.55190162996854442</v>
      </c>
      <c r="G43" s="103">
        <v>386</v>
      </c>
      <c r="H43" s="103">
        <v>0</v>
      </c>
      <c r="I43" s="103">
        <f>+SUM(K43,+M43,+O43)</f>
        <v>69554</v>
      </c>
      <c r="J43" s="104">
        <f>IF(D43&gt;0,I43/D43*100,"-")</f>
        <v>99.44809837003146</v>
      </c>
      <c r="K43" s="103">
        <v>59735</v>
      </c>
      <c r="L43" s="104">
        <f>IF(D43&gt;0,K43/D43*100,"-")</f>
        <v>85.408921933085509</v>
      </c>
      <c r="M43" s="103">
        <v>0</v>
      </c>
      <c r="N43" s="104">
        <f>IF(D43&gt;0,M43/D43*100,"-")</f>
        <v>0</v>
      </c>
      <c r="O43" s="103">
        <v>9819</v>
      </c>
      <c r="P43" s="103">
        <v>5114</v>
      </c>
      <c r="Q43" s="104">
        <f>IF(D43&gt;0,O43/D43*100,"-")</f>
        <v>14.039176436945954</v>
      </c>
      <c r="R43" s="103">
        <v>1347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43</v>
      </c>
      <c r="B44" s="102" t="s">
        <v>328</v>
      </c>
      <c r="C44" s="101" t="s">
        <v>329</v>
      </c>
      <c r="D44" s="103">
        <f>+SUM(E44,+I44)</f>
        <v>55731</v>
      </c>
      <c r="E44" s="103">
        <f>+SUM(G44,+H44)</f>
        <v>583</v>
      </c>
      <c r="F44" s="104">
        <f>IF(D44&gt;0,E44/D44*100,"-")</f>
        <v>1.0460964274820117</v>
      </c>
      <c r="G44" s="103">
        <v>583</v>
      </c>
      <c r="H44" s="103">
        <v>0</v>
      </c>
      <c r="I44" s="103">
        <f>+SUM(K44,+M44,+O44)</f>
        <v>55148</v>
      </c>
      <c r="J44" s="104">
        <f>IF(D44&gt;0,I44/D44*100,"-")</f>
        <v>98.953903572517987</v>
      </c>
      <c r="K44" s="103">
        <v>31814</v>
      </c>
      <c r="L44" s="104">
        <f>IF(D44&gt;0,K44/D44*100,"-")</f>
        <v>57.084925804309997</v>
      </c>
      <c r="M44" s="103">
        <v>0</v>
      </c>
      <c r="N44" s="104">
        <f>IF(D44&gt;0,M44/D44*100,"-")</f>
        <v>0</v>
      </c>
      <c r="O44" s="103">
        <v>23334</v>
      </c>
      <c r="P44" s="103">
        <v>19009</v>
      </c>
      <c r="Q44" s="104">
        <f>IF(D44&gt;0,O44/D44*100,"-")</f>
        <v>41.868977768207998</v>
      </c>
      <c r="R44" s="103">
        <v>868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43</v>
      </c>
      <c r="B45" s="102" t="s">
        <v>330</v>
      </c>
      <c r="C45" s="101" t="s">
        <v>331</v>
      </c>
      <c r="D45" s="103">
        <f>+SUM(E45,+I45)</f>
        <v>72906</v>
      </c>
      <c r="E45" s="103">
        <f>+SUM(G45,+H45)</f>
        <v>400</v>
      </c>
      <c r="F45" s="104">
        <f>IF(D45&gt;0,E45/D45*100,"-")</f>
        <v>0.54865168847557122</v>
      </c>
      <c r="G45" s="103">
        <v>400</v>
      </c>
      <c r="H45" s="103">
        <v>0</v>
      </c>
      <c r="I45" s="103">
        <f>+SUM(K45,+M45,+O45)</f>
        <v>72506</v>
      </c>
      <c r="J45" s="104">
        <f>IF(D45&gt;0,I45/D45*100,"-")</f>
        <v>99.451348311524427</v>
      </c>
      <c r="K45" s="103">
        <v>58101</v>
      </c>
      <c r="L45" s="104">
        <f>IF(D45&gt;0,K45/D45*100,"-")</f>
        <v>79.693029380297915</v>
      </c>
      <c r="M45" s="103">
        <v>0</v>
      </c>
      <c r="N45" s="104">
        <f>IF(D45&gt;0,M45/D45*100,"-")</f>
        <v>0</v>
      </c>
      <c r="O45" s="103">
        <v>14405</v>
      </c>
      <c r="P45" s="103">
        <v>6981</v>
      </c>
      <c r="Q45" s="104">
        <f>IF(D45&gt;0,O45/D45*100,"-")</f>
        <v>19.758318931226508</v>
      </c>
      <c r="R45" s="103">
        <v>1635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43</v>
      </c>
      <c r="B46" s="102" t="s">
        <v>332</v>
      </c>
      <c r="C46" s="101" t="s">
        <v>333</v>
      </c>
      <c r="D46" s="103">
        <f>+SUM(E46,+I46)</f>
        <v>114394</v>
      </c>
      <c r="E46" s="103">
        <f>+SUM(G46,+H46)</f>
        <v>244</v>
      </c>
      <c r="F46" s="104">
        <f>IF(D46&gt;0,E46/D46*100,"-")</f>
        <v>0.21329790023952305</v>
      </c>
      <c r="G46" s="103">
        <v>244</v>
      </c>
      <c r="H46" s="103">
        <v>0</v>
      </c>
      <c r="I46" s="103">
        <f>+SUM(K46,+M46,+O46)</f>
        <v>114150</v>
      </c>
      <c r="J46" s="104">
        <f>IF(D46&gt;0,I46/D46*100,"-")</f>
        <v>99.786702099760475</v>
      </c>
      <c r="K46" s="103">
        <v>104312</v>
      </c>
      <c r="L46" s="104">
        <f>IF(D46&gt;0,K46/D46*100,"-")</f>
        <v>91.186600695840696</v>
      </c>
      <c r="M46" s="103">
        <v>0</v>
      </c>
      <c r="N46" s="104">
        <f>IF(D46&gt;0,M46/D46*100,"-")</f>
        <v>0</v>
      </c>
      <c r="O46" s="103">
        <v>9838</v>
      </c>
      <c r="P46" s="103">
        <v>2781</v>
      </c>
      <c r="Q46" s="104">
        <f>IF(D46&gt;0,O46/D46*100,"-")</f>
        <v>8.6001014039197852</v>
      </c>
      <c r="R46" s="103">
        <v>2930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43</v>
      </c>
      <c r="B47" s="102" t="s">
        <v>334</v>
      </c>
      <c r="C47" s="101" t="s">
        <v>335</v>
      </c>
      <c r="D47" s="103">
        <f>+SUM(E47,+I47)</f>
        <v>52437</v>
      </c>
      <c r="E47" s="103">
        <f>+SUM(G47,+H47)</f>
        <v>834</v>
      </c>
      <c r="F47" s="104">
        <f>IF(D47&gt;0,E47/D47*100,"-")</f>
        <v>1.5904800045769207</v>
      </c>
      <c r="G47" s="103">
        <v>834</v>
      </c>
      <c r="H47" s="103">
        <v>0</v>
      </c>
      <c r="I47" s="103">
        <f>+SUM(K47,+M47,+O47)</f>
        <v>51603</v>
      </c>
      <c r="J47" s="104">
        <f>IF(D47&gt;0,I47/D47*100,"-")</f>
        <v>98.409519995423082</v>
      </c>
      <c r="K47" s="103">
        <v>34634</v>
      </c>
      <c r="L47" s="104">
        <f>IF(D47&gt;0,K47/D47*100,"-")</f>
        <v>66.048782348341817</v>
      </c>
      <c r="M47" s="103">
        <v>0</v>
      </c>
      <c r="N47" s="104">
        <f>IF(D47&gt;0,M47/D47*100,"-")</f>
        <v>0</v>
      </c>
      <c r="O47" s="103">
        <v>16969</v>
      </c>
      <c r="P47" s="103">
        <v>6290</v>
      </c>
      <c r="Q47" s="104">
        <f>IF(D47&gt;0,O47/D47*100,"-")</f>
        <v>32.360737647081258</v>
      </c>
      <c r="R47" s="103">
        <v>512</v>
      </c>
      <c r="S47" s="101"/>
      <c r="T47" s="101" t="s">
        <v>257</v>
      </c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43</v>
      </c>
      <c r="B48" s="102" t="s">
        <v>336</v>
      </c>
      <c r="C48" s="101" t="s">
        <v>337</v>
      </c>
      <c r="D48" s="103">
        <f>+SUM(E48,+I48)</f>
        <v>44844</v>
      </c>
      <c r="E48" s="103">
        <f>+SUM(G48,+H48)</f>
        <v>555</v>
      </c>
      <c r="F48" s="104">
        <f>IF(D48&gt;0,E48/D48*100,"-")</f>
        <v>1.2376237623762376</v>
      </c>
      <c r="G48" s="103">
        <v>555</v>
      </c>
      <c r="H48" s="103">
        <v>0</v>
      </c>
      <c r="I48" s="103">
        <f>+SUM(K48,+M48,+O48)</f>
        <v>44289</v>
      </c>
      <c r="J48" s="104">
        <f>IF(D48&gt;0,I48/D48*100,"-")</f>
        <v>98.762376237623755</v>
      </c>
      <c r="K48" s="103">
        <v>31886</v>
      </c>
      <c r="L48" s="104">
        <f>IF(D48&gt;0,K48/D48*100,"-")</f>
        <v>71.1042725894211</v>
      </c>
      <c r="M48" s="103">
        <v>0</v>
      </c>
      <c r="N48" s="104">
        <f>IF(D48&gt;0,M48/D48*100,"-")</f>
        <v>0</v>
      </c>
      <c r="O48" s="103">
        <v>12403</v>
      </c>
      <c r="P48" s="103">
        <v>5544</v>
      </c>
      <c r="Q48" s="104">
        <f>IF(D48&gt;0,O48/D48*100,"-")</f>
        <v>27.658103648202658</v>
      </c>
      <c r="R48" s="103">
        <v>456</v>
      </c>
      <c r="S48" s="101"/>
      <c r="T48" s="101" t="s">
        <v>257</v>
      </c>
      <c r="U48" s="101"/>
      <c r="V48" s="101"/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43</v>
      </c>
      <c r="B49" s="102" t="s">
        <v>338</v>
      </c>
      <c r="C49" s="101" t="s">
        <v>339</v>
      </c>
      <c r="D49" s="103">
        <f>+SUM(E49,+I49)</f>
        <v>38134</v>
      </c>
      <c r="E49" s="103">
        <f>+SUM(G49,+H49)</f>
        <v>69</v>
      </c>
      <c r="F49" s="104">
        <f>IF(D49&gt;0,E49/D49*100,"-")</f>
        <v>0.18094089264173704</v>
      </c>
      <c r="G49" s="103">
        <v>69</v>
      </c>
      <c r="H49" s="103">
        <v>0</v>
      </c>
      <c r="I49" s="103">
        <f>+SUM(K49,+M49,+O49)</f>
        <v>38065</v>
      </c>
      <c r="J49" s="104">
        <f>IF(D49&gt;0,I49/D49*100,"-")</f>
        <v>99.819059107358271</v>
      </c>
      <c r="K49" s="103">
        <v>35804</v>
      </c>
      <c r="L49" s="104">
        <f>IF(D49&gt;0,K49/D49*100,"-")</f>
        <v>93.88996695861961</v>
      </c>
      <c r="M49" s="103">
        <v>0</v>
      </c>
      <c r="N49" s="104">
        <f>IF(D49&gt;0,M49/D49*100,"-")</f>
        <v>0</v>
      </c>
      <c r="O49" s="103">
        <v>2261</v>
      </c>
      <c r="P49" s="103">
        <v>667</v>
      </c>
      <c r="Q49" s="104">
        <f>IF(D49&gt;0,O49/D49*100,"-")</f>
        <v>5.9290921487386585</v>
      </c>
      <c r="R49" s="103">
        <v>774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43</v>
      </c>
      <c r="B50" s="102" t="s">
        <v>340</v>
      </c>
      <c r="C50" s="101" t="s">
        <v>341</v>
      </c>
      <c r="D50" s="103">
        <f>+SUM(E50,+I50)</f>
        <v>33640</v>
      </c>
      <c r="E50" s="103">
        <f>+SUM(G50,+H50)</f>
        <v>692</v>
      </c>
      <c r="F50" s="104">
        <f>IF(D50&gt;0,E50/D50*100,"-")</f>
        <v>2.0570749108204516</v>
      </c>
      <c r="G50" s="103">
        <v>692</v>
      </c>
      <c r="H50" s="103">
        <v>0</v>
      </c>
      <c r="I50" s="103">
        <f>+SUM(K50,+M50,+O50)</f>
        <v>32948</v>
      </c>
      <c r="J50" s="104">
        <f>IF(D50&gt;0,I50/D50*100,"-")</f>
        <v>97.942925089179539</v>
      </c>
      <c r="K50" s="103">
        <v>20525</v>
      </c>
      <c r="L50" s="104">
        <f>IF(D50&gt;0,K50/D50*100,"-")</f>
        <v>61.01367419738407</v>
      </c>
      <c r="M50" s="103">
        <v>0</v>
      </c>
      <c r="N50" s="104">
        <f>IF(D50&gt;0,M50/D50*100,"-")</f>
        <v>0</v>
      </c>
      <c r="O50" s="103">
        <v>12423</v>
      </c>
      <c r="P50" s="103">
        <v>9218</v>
      </c>
      <c r="Q50" s="104">
        <f>IF(D50&gt;0,O50/D50*100,"-")</f>
        <v>36.929250891795483</v>
      </c>
      <c r="R50" s="103">
        <v>517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43</v>
      </c>
      <c r="B51" s="102" t="s">
        <v>342</v>
      </c>
      <c r="C51" s="101" t="s">
        <v>343</v>
      </c>
      <c r="D51" s="103">
        <f>+SUM(E51,+I51)</f>
        <v>11521</v>
      </c>
      <c r="E51" s="103">
        <f>+SUM(G51,+H51)</f>
        <v>194</v>
      </c>
      <c r="F51" s="104">
        <f>IF(D51&gt;0,E51/D51*100,"-")</f>
        <v>1.683881607499349</v>
      </c>
      <c r="G51" s="103">
        <v>194</v>
      </c>
      <c r="H51" s="103">
        <v>0</v>
      </c>
      <c r="I51" s="103">
        <f>+SUM(K51,+M51,+O51)</f>
        <v>11327</v>
      </c>
      <c r="J51" s="104">
        <f>IF(D51&gt;0,I51/D51*100,"-")</f>
        <v>98.316118392500655</v>
      </c>
      <c r="K51" s="103">
        <v>4962</v>
      </c>
      <c r="L51" s="104">
        <f>IF(D51&gt;0,K51/D51*100,"-")</f>
        <v>43.069178022741085</v>
      </c>
      <c r="M51" s="103">
        <v>0</v>
      </c>
      <c r="N51" s="104">
        <f>IF(D51&gt;0,M51/D51*100,"-")</f>
        <v>0</v>
      </c>
      <c r="O51" s="103">
        <v>6365</v>
      </c>
      <c r="P51" s="103">
        <v>4557</v>
      </c>
      <c r="Q51" s="104">
        <f>IF(D51&gt;0,O51/D51*100,"-")</f>
        <v>55.246940369759571</v>
      </c>
      <c r="R51" s="103">
        <v>180</v>
      </c>
      <c r="S51" s="101"/>
      <c r="T51" s="101"/>
      <c r="U51" s="101"/>
      <c r="V51" s="101" t="s">
        <v>257</v>
      </c>
      <c r="W51" s="101"/>
      <c r="X51" s="101"/>
      <c r="Y51" s="101"/>
      <c r="Z51" s="101" t="s">
        <v>257</v>
      </c>
      <c r="AA51" s="189" t="s">
        <v>256</v>
      </c>
      <c r="AB51" s="190"/>
    </row>
    <row r="52" spans="1:28" s="105" customFormat="1" ht="13.5" customHeight="1">
      <c r="A52" s="101" t="s">
        <v>43</v>
      </c>
      <c r="B52" s="102" t="s">
        <v>344</v>
      </c>
      <c r="C52" s="101" t="s">
        <v>345</v>
      </c>
      <c r="D52" s="103">
        <f>+SUM(E52,+I52)</f>
        <v>19220</v>
      </c>
      <c r="E52" s="103">
        <f>+SUM(G52,+H52)</f>
        <v>649</v>
      </c>
      <c r="F52" s="104">
        <f>IF(D52&gt;0,E52/D52*100,"-")</f>
        <v>3.3766909469302808</v>
      </c>
      <c r="G52" s="103">
        <v>649</v>
      </c>
      <c r="H52" s="103">
        <v>0</v>
      </c>
      <c r="I52" s="103">
        <f>+SUM(K52,+M52,+O52)</f>
        <v>18571</v>
      </c>
      <c r="J52" s="104">
        <f>IF(D52&gt;0,I52/D52*100,"-")</f>
        <v>96.623309053069718</v>
      </c>
      <c r="K52" s="103">
        <v>10421</v>
      </c>
      <c r="L52" s="104">
        <f>IF(D52&gt;0,K52/D52*100,"-")</f>
        <v>54.219562955254943</v>
      </c>
      <c r="M52" s="103">
        <v>0</v>
      </c>
      <c r="N52" s="104">
        <f>IF(D52&gt;0,M52/D52*100,"-")</f>
        <v>0</v>
      </c>
      <c r="O52" s="103">
        <v>8150</v>
      </c>
      <c r="P52" s="103">
        <v>6815</v>
      </c>
      <c r="Q52" s="104">
        <f>IF(D52&gt;0,O52/D52*100,"-")</f>
        <v>42.403746097814775</v>
      </c>
      <c r="R52" s="103">
        <v>478</v>
      </c>
      <c r="S52" s="101" t="s">
        <v>257</v>
      </c>
      <c r="T52" s="101"/>
      <c r="U52" s="101"/>
      <c r="V52" s="101"/>
      <c r="W52" s="101"/>
      <c r="X52" s="101"/>
      <c r="Y52" s="101"/>
      <c r="Z52" s="101" t="s">
        <v>257</v>
      </c>
      <c r="AA52" s="189" t="s">
        <v>256</v>
      </c>
      <c r="AB52" s="190"/>
    </row>
    <row r="53" spans="1:28" s="105" customFormat="1" ht="13.5" customHeight="1">
      <c r="A53" s="101" t="s">
        <v>43</v>
      </c>
      <c r="B53" s="102" t="s">
        <v>346</v>
      </c>
      <c r="C53" s="101" t="s">
        <v>347</v>
      </c>
      <c r="D53" s="103">
        <f>+SUM(E53,+I53)</f>
        <v>17906</v>
      </c>
      <c r="E53" s="103">
        <f>+SUM(G53,+H53)</f>
        <v>331</v>
      </c>
      <c r="F53" s="104">
        <f>IF(D53&gt;0,E53/D53*100,"-")</f>
        <v>1.8485423880263598</v>
      </c>
      <c r="G53" s="103">
        <v>331</v>
      </c>
      <c r="H53" s="103">
        <v>0</v>
      </c>
      <c r="I53" s="103">
        <f>+SUM(K53,+M53,+O53)</f>
        <v>17575</v>
      </c>
      <c r="J53" s="104">
        <f>IF(D53&gt;0,I53/D53*100,"-")</f>
        <v>98.15145761197364</v>
      </c>
      <c r="K53" s="103">
        <v>10707</v>
      </c>
      <c r="L53" s="104">
        <f>IF(D53&gt;0,K53/D53*100,"-")</f>
        <v>59.795599240478047</v>
      </c>
      <c r="M53" s="103">
        <v>0</v>
      </c>
      <c r="N53" s="104">
        <f>IF(D53&gt;0,M53/D53*100,"-")</f>
        <v>0</v>
      </c>
      <c r="O53" s="103">
        <v>6868</v>
      </c>
      <c r="P53" s="103">
        <v>4414</v>
      </c>
      <c r="Q53" s="104">
        <f>IF(D53&gt;0,O53/D53*100,"-")</f>
        <v>38.355858371495586</v>
      </c>
      <c r="R53" s="103">
        <v>572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43</v>
      </c>
      <c r="B54" s="102" t="s">
        <v>348</v>
      </c>
      <c r="C54" s="101" t="s">
        <v>349</v>
      </c>
      <c r="D54" s="103">
        <f>+SUM(E54,+I54)</f>
        <v>29726</v>
      </c>
      <c r="E54" s="103">
        <f>+SUM(G54,+H54)</f>
        <v>3621</v>
      </c>
      <c r="F54" s="104">
        <f>IF(D54&gt;0,E54/D54*100,"-")</f>
        <v>12.181255466594902</v>
      </c>
      <c r="G54" s="103">
        <v>3621</v>
      </c>
      <c r="H54" s="103">
        <v>0</v>
      </c>
      <c r="I54" s="103">
        <f>+SUM(K54,+M54,+O54)</f>
        <v>26105</v>
      </c>
      <c r="J54" s="104">
        <f>IF(D54&gt;0,I54/D54*100,"-")</f>
        <v>87.818744533405095</v>
      </c>
      <c r="K54" s="103">
        <v>12771</v>
      </c>
      <c r="L54" s="104">
        <f>IF(D54&gt;0,K54/D54*100,"-")</f>
        <v>42.962389827087399</v>
      </c>
      <c r="M54" s="103">
        <v>0</v>
      </c>
      <c r="N54" s="104">
        <f>IF(D54&gt;0,M54/D54*100,"-")</f>
        <v>0</v>
      </c>
      <c r="O54" s="103">
        <v>13334</v>
      </c>
      <c r="P54" s="103">
        <v>7172</v>
      </c>
      <c r="Q54" s="104">
        <f>IF(D54&gt;0,O54/D54*100,"-")</f>
        <v>44.856354706317703</v>
      </c>
      <c r="R54" s="103">
        <v>301</v>
      </c>
      <c r="S54" s="101" t="s">
        <v>257</v>
      </c>
      <c r="T54" s="101"/>
      <c r="U54" s="101"/>
      <c r="V54" s="101"/>
      <c r="W54" s="101"/>
      <c r="X54" s="101"/>
      <c r="Y54" s="101"/>
      <c r="Z54" s="101" t="s">
        <v>257</v>
      </c>
      <c r="AA54" s="189" t="s">
        <v>256</v>
      </c>
      <c r="AB54" s="190"/>
    </row>
    <row r="55" spans="1:28" s="105" customFormat="1" ht="13.5" customHeight="1">
      <c r="A55" s="101" t="s">
        <v>43</v>
      </c>
      <c r="B55" s="102" t="s">
        <v>350</v>
      </c>
      <c r="C55" s="101" t="s">
        <v>351</v>
      </c>
      <c r="D55" s="103">
        <f>+SUM(E55,+I55)</f>
        <v>20054</v>
      </c>
      <c r="E55" s="103">
        <f>+SUM(G55,+H55)</f>
        <v>222</v>
      </c>
      <c r="F55" s="104">
        <f>IF(D55&gt;0,E55/D55*100,"-")</f>
        <v>1.107011070110701</v>
      </c>
      <c r="G55" s="103">
        <v>222</v>
      </c>
      <c r="H55" s="103">
        <v>0</v>
      </c>
      <c r="I55" s="103">
        <f>+SUM(K55,+M55,+O55)</f>
        <v>19832</v>
      </c>
      <c r="J55" s="104">
        <f>IF(D55&gt;0,I55/D55*100,"-")</f>
        <v>98.892988929889299</v>
      </c>
      <c r="K55" s="103">
        <v>10057</v>
      </c>
      <c r="L55" s="104">
        <f>IF(D55&gt;0,K55/D55*100,"-")</f>
        <v>50.149596090555505</v>
      </c>
      <c r="M55" s="103">
        <v>0</v>
      </c>
      <c r="N55" s="104">
        <f>IF(D55&gt;0,M55/D55*100,"-")</f>
        <v>0</v>
      </c>
      <c r="O55" s="103">
        <v>9775</v>
      </c>
      <c r="P55" s="103">
        <v>7400</v>
      </c>
      <c r="Q55" s="104">
        <f>IF(D55&gt;0,O55/D55*100,"-")</f>
        <v>48.743392839333801</v>
      </c>
      <c r="R55" s="103">
        <v>338</v>
      </c>
      <c r="S55" s="101"/>
      <c r="T55" s="101" t="s">
        <v>257</v>
      </c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43</v>
      </c>
      <c r="B56" s="102" t="s">
        <v>352</v>
      </c>
      <c r="C56" s="101" t="s">
        <v>353</v>
      </c>
      <c r="D56" s="103">
        <f>+SUM(E56,+I56)</f>
        <v>18991</v>
      </c>
      <c r="E56" s="103">
        <f>+SUM(G56,+H56)</f>
        <v>400</v>
      </c>
      <c r="F56" s="104">
        <f>IF(D56&gt;0,E56/D56*100,"-")</f>
        <v>2.1062608604075614</v>
      </c>
      <c r="G56" s="103">
        <v>400</v>
      </c>
      <c r="H56" s="103">
        <v>0</v>
      </c>
      <c r="I56" s="103">
        <f>+SUM(K56,+M56,+O56)</f>
        <v>18591</v>
      </c>
      <c r="J56" s="104">
        <f>IF(D56&gt;0,I56/D56*100,"-")</f>
        <v>97.893739139592441</v>
      </c>
      <c r="K56" s="103">
        <v>4011</v>
      </c>
      <c r="L56" s="104">
        <f>IF(D56&gt;0,K56/D56*100,"-")</f>
        <v>21.120530777736825</v>
      </c>
      <c r="M56" s="103">
        <v>0</v>
      </c>
      <c r="N56" s="104">
        <f>IF(D56&gt;0,M56/D56*100,"-")</f>
        <v>0</v>
      </c>
      <c r="O56" s="103">
        <v>14580</v>
      </c>
      <c r="P56" s="103">
        <v>11134</v>
      </c>
      <c r="Q56" s="104">
        <f>IF(D56&gt;0,O56/D56*100,"-")</f>
        <v>76.773208361855609</v>
      </c>
      <c r="R56" s="103">
        <v>158</v>
      </c>
      <c r="S56" s="101"/>
      <c r="T56" s="101"/>
      <c r="U56" s="101"/>
      <c r="V56" s="101" t="s">
        <v>257</v>
      </c>
      <c r="W56" s="101"/>
      <c r="X56" s="101"/>
      <c r="Y56" s="101"/>
      <c r="Z56" s="101" t="s">
        <v>257</v>
      </c>
      <c r="AA56" s="189" t="s">
        <v>256</v>
      </c>
      <c r="AB56" s="190"/>
    </row>
    <row r="57" spans="1:28" s="105" customFormat="1" ht="13.5" customHeight="1">
      <c r="A57" s="101" t="s">
        <v>43</v>
      </c>
      <c r="B57" s="102" t="s">
        <v>354</v>
      </c>
      <c r="C57" s="101" t="s">
        <v>355</v>
      </c>
      <c r="D57" s="103">
        <f>+SUM(E57,+I57)</f>
        <v>13506</v>
      </c>
      <c r="E57" s="103">
        <f>+SUM(G57,+H57)</f>
        <v>75</v>
      </c>
      <c r="F57" s="104">
        <f>IF(D57&gt;0,E57/D57*100,"-")</f>
        <v>0.55530875166592619</v>
      </c>
      <c r="G57" s="103">
        <v>75</v>
      </c>
      <c r="H57" s="103">
        <v>0</v>
      </c>
      <c r="I57" s="103">
        <f>+SUM(K57,+M57,+O57)</f>
        <v>13431</v>
      </c>
      <c r="J57" s="104">
        <f>IF(D57&gt;0,I57/D57*100,"-")</f>
        <v>99.444691248334067</v>
      </c>
      <c r="K57" s="103">
        <v>8808</v>
      </c>
      <c r="L57" s="104">
        <f>IF(D57&gt;0,K57/D57*100,"-")</f>
        <v>65.215459795646382</v>
      </c>
      <c r="M57" s="103">
        <v>0</v>
      </c>
      <c r="N57" s="104">
        <f>IF(D57&gt;0,M57/D57*100,"-")</f>
        <v>0</v>
      </c>
      <c r="O57" s="103">
        <v>4623</v>
      </c>
      <c r="P57" s="103">
        <v>3154</v>
      </c>
      <c r="Q57" s="104">
        <f>IF(D57&gt;0,O57/D57*100,"-")</f>
        <v>34.229231452687692</v>
      </c>
      <c r="R57" s="103">
        <v>140</v>
      </c>
      <c r="S57" s="101"/>
      <c r="T57" s="101"/>
      <c r="U57" s="101"/>
      <c r="V57" s="101" t="s">
        <v>257</v>
      </c>
      <c r="W57" s="101"/>
      <c r="X57" s="101"/>
      <c r="Y57" s="101"/>
      <c r="Z57" s="101" t="s">
        <v>257</v>
      </c>
      <c r="AA57" s="189" t="s">
        <v>256</v>
      </c>
      <c r="AB57" s="190"/>
    </row>
    <row r="58" spans="1:28" s="105" customFormat="1" ht="13.5" customHeight="1">
      <c r="A58" s="101" t="s">
        <v>43</v>
      </c>
      <c r="B58" s="102" t="s">
        <v>356</v>
      </c>
      <c r="C58" s="101" t="s">
        <v>357</v>
      </c>
      <c r="D58" s="103">
        <f>+SUM(E58,+I58)</f>
        <v>11109</v>
      </c>
      <c r="E58" s="103">
        <f>+SUM(G58,+H58)</f>
        <v>829</v>
      </c>
      <c r="F58" s="104">
        <f>IF(D58&gt;0,E58/D58*100,"-")</f>
        <v>7.4624178593932848</v>
      </c>
      <c r="G58" s="103">
        <v>829</v>
      </c>
      <c r="H58" s="103">
        <v>0</v>
      </c>
      <c r="I58" s="103">
        <f>+SUM(K58,+M58,+O58)</f>
        <v>10280</v>
      </c>
      <c r="J58" s="104">
        <f>IF(D58&gt;0,I58/D58*100,"-")</f>
        <v>92.537582140606716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10280</v>
      </c>
      <c r="P58" s="103">
        <v>8246</v>
      </c>
      <c r="Q58" s="104">
        <f>IF(D58&gt;0,O58/D58*100,"-")</f>
        <v>92.537582140606716</v>
      </c>
      <c r="R58" s="103">
        <v>176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43</v>
      </c>
      <c r="B59" s="102" t="s">
        <v>358</v>
      </c>
      <c r="C59" s="101" t="s">
        <v>359</v>
      </c>
      <c r="D59" s="103">
        <f>+SUM(E59,+I59)</f>
        <v>8231</v>
      </c>
      <c r="E59" s="103">
        <f>+SUM(G59,+H59)</f>
        <v>279</v>
      </c>
      <c r="F59" s="104">
        <f>IF(D59&gt;0,E59/D59*100,"-")</f>
        <v>3.3896245899647672</v>
      </c>
      <c r="G59" s="103">
        <v>278</v>
      </c>
      <c r="H59" s="103">
        <v>1</v>
      </c>
      <c r="I59" s="103">
        <f>+SUM(K59,+M59,+O59)</f>
        <v>7952</v>
      </c>
      <c r="J59" s="104">
        <f>IF(D59&gt;0,I59/D59*100,"-")</f>
        <v>96.610375410035232</v>
      </c>
      <c r="K59" s="103">
        <v>2742</v>
      </c>
      <c r="L59" s="104">
        <f>IF(D59&gt;0,K59/D59*100,"-")</f>
        <v>33.313084679868787</v>
      </c>
      <c r="M59" s="103">
        <v>0</v>
      </c>
      <c r="N59" s="104">
        <f>IF(D59&gt;0,M59/D59*100,"-")</f>
        <v>0</v>
      </c>
      <c r="O59" s="103">
        <v>5210</v>
      </c>
      <c r="P59" s="103">
        <v>3682</v>
      </c>
      <c r="Q59" s="104">
        <f>IF(D59&gt;0,O59/D59*100,"-")</f>
        <v>63.297290730166445</v>
      </c>
      <c r="R59" s="103">
        <v>65</v>
      </c>
      <c r="S59" s="101" t="s">
        <v>257</v>
      </c>
      <c r="T59" s="101"/>
      <c r="U59" s="101"/>
      <c r="V59" s="101"/>
      <c r="W59" s="101"/>
      <c r="X59" s="101"/>
      <c r="Y59" s="101"/>
      <c r="Z59" s="101" t="s">
        <v>257</v>
      </c>
      <c r="AA59" s="189" t="s">
        <v>256</v>
      </c>
      <c r="AB59" s="190"/>
    </row>
    <row r="60" spans="1:28" s="105" customFormat="1" ht="13.5" customHeight="1">
      <c r="A60" s="101" t="s">
        <v>43</v>
      </c>
      <c r="B60" s="102" t="s">
        <v>360</v>
      </c>
      <c r="C60" s="101" t="s">
        <v>361</v>
      </c>
      <c r="D60" s="103">
        <f>+SUM(E60,+I60)</f>
        <v>9729</v>
      </c>
      <c r="E60" s="103">
        <f>+SUM(G60,+H60)</f>
        <v>179</v>
      </c>
      <c r="F60" s="104">
        <f>IF(D60&gt;0,E60/D60*100,"-")</f>
        <v>1.8398602117381024</v>
      </c>
      <c r="G60" s="103">
        <v>179</v>
      </c>
      <c r="H60" s="103">
        <v>0</v>
      </c>
      <c r="I60" s="103">
        <f>+SUM(K60,+M60,+O60)</f>
        <v>9550</v>
      </c>
      <c r="J60" s="104">
        <f>IF(D60&gt;0,I60/D60*100,"-")</f>
        <v>98.160139788261901</v>
      </c>
      <c r="K60" s="103">
        <v>4870</v>
      </c>
      <c r="L60" s="104">
        <f>IF(D60&gt;0,K60/D60*100,"-")</f>
        <v>50.056532017679103</v>
      </c>
      <c r="M60" s="103">
        <v>0</v>
      </c>
      <c r="N60" s="104">
        <f>IF(D60&gt;0,M60/D60*100,"-")</f>
        <v>0</v>
      </c>
      <c r="O60" s="103">
        <v>4680</v>
      </c>
      <c r="P60" s="103">
        <v>2646</v>
      </c>
      <c r="Q60" s="104">
        <f>IF(D60&gt;0,O60/D60*100,"-")</f>
        <v>48.103607770582798</v>
      </c>
      <c r="R60" s="103">
        <v>71</v>
      </c>
      <c r="S60" s="101" t="s">
        <v>257</v>
      </c>
      <c r="T60" s="101"/>
      <c r="U60" s="101"/>
      <c r="V60" s="101"/>
      <c r="W60" s="101"/>
      <c r="X60" s="101"/>
      <c r="Y60" s="101"/>
      <c r="Z60" s="101" t="s">
        <v>257</v>
      </c>
      <c r="AA60" s="189" t="s">
        <v>256</v>
      </c>
      <c r="AB60" s="190"/>
    </row>
    <row r="61" spans="1:28" s="105" customFormat="1" ht="13.5" customHeight="1">
      <c r="A61" s="101" t="s">
        <v>43</v>
      </c>
      <c r="B61" s="102" t="s">
        <v>362</v>
      </c>
      <c r="C61" s="101" t="s">
        <v>363</v>
      </c>
      <c r="D61" s="103">
        <f>+SUM(E61,+I61)</f>
        <v>7008</v>
      </c>
      <c r="E61" s="103">
        <f>+SUM(G61,+H61)</f>
        <v>48</v>
      </c>
      <c r="F61" s="104">
        <f>IF(D61&gt;0,E61/D61*100,"-")</f>
        <v>0.68493150684931503</v>
      </c>
      <c r="G61" s="103">
        <v>48</v>
      </c>
      <c r="H61" s="103">
        <v>0</v>
      </c>
      <c r="I61" s="103">
        <f>+SUM(K61,+M61,+O61)</f>
        <v>6960</v>
      </c>
      <c r="J61" s="104">
        <f>IF(D61&gt;0,I61/D61*100,"-")</f>
        <v>99.315068493150676</v>
      </c>
      <c r="K61" s="103">
        <v>4693</v>
      </c>
      <c r="L61" s="104">
        <f>IF(D61&gt;0,K61/D61*100,"-")</f>
        <v>66.966324200913235</v>
      </c>
      <c r="M61" s="103">
        <v>0</v>
      </c>
      <c r="N61" s="104">
        <f>IF(D61&gt;0,M61/D61*100,"-")</f>
        <v>0</v>
      </c>
      <c r="O61" s="103">
        <v>2267</v>
      </c>
      <c r="P61" s="103">
        <v>1525</v>
      </c>
      <c r="Q61" s="104">
        <f>IF(D61&gt;0,O61/D61*100,"-")</f>
        <v>32.348744292237441</v>
      </c>
      <c r="R61" s="103">
        <v>29</v>
      </c>
      <c r="S61" s="101" t="s">
        <v>257</v>
      </c>
      <c r="T61" s="101"/>
      <c r="U61" s="101"/>
      <c r="V61" s="101"/>
      <c r="W61" s="101"/>
      <c r="X61" s="101"/>
      <c r="Y61" s="101"/>
      <c r="Z61" s="101" t="s">
        <v>257</v>
      </c>
      <c r="AA61" s="189" t="s">
        <v>256</v>
      </c>
      <c r="AB61" s="190"/>
    </row>
    <row r="62" spans="1:28" s="105" customFormat="1" ht="13.5" customHeight="1">
      <c r="A62" s="101" t="s">
        <v>43</v>
      </c>
      <c r="B62" s="102" t="s">
        <v>364</v>
      </c>
      <c r="C62" s="101" t="s">
        <v>365</v>
      </c>
      <c r="D62" s="103">
        <f>+SUM(E62,+I62)</f>
        <v>11500</v>
      </c>
      <c r="E62" s="103">
        <f>+SUM(G62,+H62)</f>
        <v>656</v>
      </c>
      <c r="F62" s="104">
        <f>IF(D62&gt;0,E62/D62*100,"-")</f>
        <v>5.7043478260869565</v>
      </c>
      <c r="G62" s="103">
        <v>507</v>
      </c>
      <c r="H62" s="103">
        <v>149</v>
      </c>
      <c r="I62" s="103">
        <f>+SUM(K62,+M62,+O62)</f>
        <v>10844</v>
      </c>
      <c r="J62" s="104">
        <f>IF(D62&gt;0,I62/D62*100,"-")</f>
        <v>94.295652173913041</v>
      </c>
      <c r="K62" s="103">
        <v>0</v>
      </c>
      <c r="L62" s="104">
        <f>IF(D62&gt;0,K62/D62*100,"-")</f>
        <v>0</v>
      </c>
      <c r="M62" s="103">
        <v>0</v>
      </c>
      <c r="N62" s="104">
        <f>IF(D62&gt;0,M62/D62*100,"-")</f>
        <v>0</v>
      </c>
      <c r="O62" s="103">
        <v>10844</v>
      </c>
      <c r="P62" s="103">
        <v>7725</v>
      </c>
      <c r="Q62" s="104">
        <f>IF(D62&gt;0,O62/D62*100,"-")</f>
        <v>94.295652173913041</v>
      </c>
      <c r="R62" s="103">
        <v>114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43</v>
      </c>
      <c r="B63" s="102" t="s">
        <v>366</v>
      </c>
      <c r="C63" s="101" t="s">
        <v>367</v>
      </c>
      <c r="D63" s="103">
        <f>+SUM(E63,+I63)</f>
        <v>2763</v>
      </c>
      <c r="E63" s="103">
        <f>+SUM(G63,+H63)</f>
        <v>189</v>
      </c>
      <c r="F63" s="104">
        <f>IF(D63&gt;0,E63/D63*100,"-")</f>
        <v>6.8403908794788277</v>
      </c>
      <c r="G63" s="103">
        <v>186</v>
      </c>
      <c r="H63" s="103">
        <v>3</v>
      </c>
      <c r="I63" s="103">
        <f>+SUM(K63,+M63,+O63)</f>
        <v>2574</v>
      </c>
      <c r="J63" s="104">
        <f>IF(D63&gt;0,I63/D63*100,"-")</f>
        <v>93.159609120521168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2574</v>
      </c>
      <c r="P63" s="103">
        <v>1526</v>
      </c>
      <c r="Q63" s="104">
        <f>IF(D63&gt;0,O63/D63*100,"-")</f>
        <v>93.159609120521168</v>
      </c>
      <c r="R63" s="103">
        <v>10</v>
      </c>
      <c r="S63" s="101" t="s">
        <v>257</v>
      </c>
      <c r="T63" s="101"/>
      <c r="U63" s="101"/>
      <c r="V63" s="101"/>
      <c r="W63" s="101" t="s">
        <v>257</v>
      </c>
      <c r="X63" s="101"/>
      <c r="Y63" s="101"/>
      <c r="Z63" s="101"/>
      <c r="AA63" s="189" t="s">
        <v>256</v>
      </c>
      <c r="AB63" s="190"/>
    </row>
    <row r="64" spans="1:28" s="105" customFormat="1" ht="13.5" customHeight="1">
      <c r="A64" s="101" t="s">
        <v>43</v>
      </c>
      <c r="B64" s="102" t="s">
        <v>368</v>
      </c>
      <c r="C64" s="101" t="s">
        <v>369</v>
      </c>
      <c r="D64" s="103">
        <f>+SUM(E64,+I64)</f>
        <v>11209</v>
      </c>
      <c r="E64" s="103">
        <f>+SUM(G64,+H64)</f>
        <v>433</v>
      </c>
      <c r="F64" s="104">
        <f>IF(D64&gt;0,E64/D64*100,"-")</f>
        <v>3.862967258453029</v>
      </c>
      <c r="G64" s="103">
        <v>433</v>
      </c>
      <c r="H64" s="103">
        <v>0</v>
      </c>
      <c r="I64" s="103">
        <f>+SUM(K64,+M64,+O64)</f>
        <v>10776</v>
      </c>
      <c r="J64" s="104">
        <f>IF(D64&gt;0,I64/D64*100,"-")</f>
        <v>96.137032741546975</v>
      </c>
      <c r="K64" s="103">
        <v>196</v>
      </c>
      <c r="L64" s="104">
        <f>IF(D64&gt;0,K64/D64*100,"-")</f>
        <v>1.748594879114997</v>
      </c>
      <c r="M64" s="103">
        <v>0</v>
      </c>
      <c r="N64" s="104">
        <f>IF(D64&gt;0,M64/D64*100,"-")</f>
        <v>0</v>
      </c>
      <c r="O64" s="103">
        <v>10580</v>
      </c>
      <c r="P64" s="103">
        <v>7563</v>
      </c>
      <c r="Q64" s="104">
        <f>IF(D64&gt;0,O64/D64*100,"-")</f>
        <v>94.388437862431971</v>
      </c>
      <c r="R64" s="103">
        <v>161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43</v>
      </c>
      <c r="B65" s="102" t="s">
        <v>370</v>
      </c>
      <c r="C65" s="101" t="s">
        <v>371</v>
      </c>
      <c r="D65" s="103">
        <f>+SUM(E65,+I65)</f>
        <v>13559</v>
      </c>
      <c r="E65" s="103">
        <f>+SUM(G65,+H65)</f>
        <v>896</v>
      </c>
      <c r="F65" s="104">
        <f>IF(D65&gt;0,E65/D65*100,"-")</f>
        <v>6.6081569437274137</v>
      </c>
      <c r="G65" s="103">
        <v>896</v>
      </c>
      <c r="H65" s="103">
        <v>0</v>
      </c>
      <c r="I65" s="103">
        <f>+SUM(K65,+M65,+O65)</f>
        <v>12663</v>
      </c>
      <c r="J65" s="104">
        <f>IF(D65&gt;0,I65/D65*100,"-")</f>
        <v>93.391843056272577</v>
      </c>
      <c r="K65" s="103">
        <v>970</v>
      </c>
      <c r="L65" s="104">
        <f>IF(D65&gt;0,K65/D65*100,"-")</f>
        <v>7.1539199055977578</v>
      </c>
      <c r="M65" s="103">
        <v>0</v>
      </c>
      <c r="N65" s="104">
        <f>IF(D65&gt;0,M65/D65*100,"-")</f>
        <v>0</v>
      </c>
      <c r="O65" s="103">
        <v>11693</v>
      </c>
      <c r="P65" s="103">
        <v>8366</v>
      </c>
      <c r="Q65" s="104">
        <f>IF(D65&gt;0,O65/D65*100,"-")</f>
        <v>86.237923150674831</v>
      </c>
      <c r="R65" s="103">
        <v>366</v>
      </c>
      <c r="S65" s="101" t="s">
        <v>257</v>
      </c>
      <c r="T65" s="101"/>
      <c r="U65" s="101"/>
      <c r="V65" s="101"/>
      <c r="W65" s="101"/>
      <c r="X65" s="101"/>
      <c r="Y65" s="101"/>
      <c r="Z65" s="101" t="s">
        <v>257</v>
      </c>
      <c r="AA65" s="189" t="s">
        <v>256</v>
      </c>
      <c r="AB65" s="190"/>
    </row>
    <row r="66" spans="1:28" s="105" customFormat="1" ht="13.5" customHeight="1">
      <c r="A66" s="101" t="s">
        <v>43</v>
      </c>
      <c r="B66" s="102" t="s">
        <v>372</v>
      </c>
      <c r="C66" s="101" t="s">
        <v>373</v>
      </c>
      <c r="D66" s="103">
        <f>+SUM(E66,+I66)</f>
        <v>31004</v>
      </c>
      <c r="E66" s="103">
        <f>+SUM(G66,+H66)</f>
        <v>1608</v>
      </c>
      <c r="F66" s="104">
        <f>IF(D66&gt;0,E66/D66*100,"-")</f>
        <v>5.1864275577344863</v>
      </c>
      <c r="G66" s="103">
        <v>1608</v>
      </c>
      <c r="H66" s="103">
        <v>0</v>
      </c>
      <c r="I66" s="103">
        <f>+SUM(K66,+M66,+O66)</f>
        <v>29396</v>
      </c>
      <c r="J66" s="104">
        <f>IF(D66&gt;0,I66/D66*100,"-")</f>
        <v>94.81357244226551</v>
      </c>
      <c r="K66" s="103">
        <v>2220</v>
      </c>
      <c r="L66" s="104">
        <f>IF(D66&gt;0,K66/D66*100,"-")</f>
        <v>7.1603664043349253</v>
      </c>
      <c r="M66" s="103">
        <v>0</v>
      </c>
      <c r="N66" s="104">
        <f>IF(D66&gt;0,M66/D66*100,"-")</f>
        <v>0</v>
      </c>
      <c r="O66" s="103">
        <v>27176</v>
      </c>
      <c r="P66" s="103">
        <v>19867</v>
      </c>
      <c r="Q66" s="104">
        <f>IF(D66&gt;0,O66/D66*100,"-")</f>
        <v>87.653206037930588</v>
      </c>
      <c r="R66" s="103">
        <v>1186</v>
      </c>
      <c r="S66" s="101"/>
      <c r="T66" s="101"/>
      <c r="U66" s="101"/>
      <c r="V66" s="101" t="s">
        <v>257</v>
      </c>
      <c r="W66" s="101"/>
      <c r="X66" s="101"/>
      <c r="Y66" s="101"/>
      <c r="Z66" s="101" t="s">
        <v>257</v>
      </c>
      <c r="AA66" s="189" t="s">
        <v>256</v>
      </c>
      <c r="AB66" s="190"/>
    </row>
    <row r="67" spans="1:28" s="105" customFormat="1" ht="13.5" customHeight="1">
      <c r="A67" s="101" t="s">
        <v>43</v>
      </c>
      <c r="B67" s="102" t="s">
        <v>374</v>
      </c>
      <c r="C67" s="101" t="s">
        <v>375</v>
      </c>
      <c r="D67" s="103">
        <f>+SUM(E67,+I67)</f>
        <v>33405</v>
      </c>
      <c r="E67" s="103">
        <f>+SUM(G67,+H67)</f>
        <v>1809</v>
      </c>
      <c r="F67" s="104">
        <f>IF(D67&gt;0,E67/D67*100,"-")</f>
        <v>5.4153569824876513</v>
      </c>
      <c r="G67" s="103">
        <v>1809</v>
      </c>
      <c r="H67" s="103">
        <v>0</v>
      </c>
      <c r="I67" s="103">
        <f>+SUM(K67,+M67,+O67)</f>
        <v>31596</v>
      </c>
      <c r="J67" s="104">
        <f>IF(D67&gt;0,I67/D67*100,"-")</f>
        <v>94.584643017512349</v>
      </c>
      <c r="K67" s="103">
        <v>7034</v>
      </c>
      <c r="L67" s="104">
        <f>IF(D67&gt;0,K67/D67*100,"-")</f>
        <v>21.056728034725342</v>
      </c>
      <c r="M67" s="103">
        <v>0</v>
      </c>
      <c r="N67" s="104">
        <f>IF(D67&gt;0,M67/D67*100,"-")</f>
        <v>0</v>
      </c>
      <c r="O67" s="103">
        <v>24562</v>
      </c>
      <c r="P67" s="103">
        <v>16760</v>
      </c>
      <c r="Q67" s="104">
        <f>IF(D67&gt;0,O67/D67*100,"-")</f>
        <v>73.52791498278701</v>
      </c>
      <c r="R67" s="103">
        <v>526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 t="s">
        <v>43</v>
      </c>
      <c r="B68" s="102" t="s">
        <v>376</v>
      </c>
      <c r="C68" s="101" t="s">
        <v>377</v>
      </c>
      <c r="D68" s="103">
        <f>+SUM(E68,+I68)</f>
        <v>33955</v>
      </c>
      <c r="E68" s="103">
        <f>+SUM(G68,+H68)</f>
        <v>509</v>
      </c>
      <c r="F68" s="104">
        <f>IF(D68&gt;0,E68/D68*100,"-")</f>
        <v>1.4990428508319835</v>
      </c>
      <c r="G68" s="103">
        <v>509</v>
      </c>
      <c r="H68" s="103">
        <v>0</v>
      </c>
      <c r="I68" s="103">
        <f>+SUM(K68,+M68,+O68)</f>
        <v>33446</v>
      </c>
      <c r="J68" s="104">
        <f>IF(D68&gt;0,I68/D68*100,"-")</f>
        <v>98.500957149168016</v>
      </c>
      <c r="K68" s="103">
        <v>23565</v>
      </c>
      <c r="L68" s="104">
        <f>IF(D68&gt;0,K68/D68*100,"-")</f>
        <v>69.400677367103526</v>
      </c>
      <c r="M68" s="103">
        <v>0</v>
      </c>
      <c r="N68" s="104">
        <f>IF(D68&gt;0,M68/D68*100,"-")</f>
        <v>0</v>
      </c>
      <c r="O68" s="103">
        <v>9881</v>
      </c>
      <c r="P68" s="103">
        <v>5467</v>
      </c>
      <c r="Q68" s="104">
        <f>IF(D68&gt;0,O68/D68*100,"-")</f>
        <v>29.100279782064497</v>
      </c>
      <c r="R68" s="103">
        <v>431</v>
      </c>
      <c r="S68" s="101"/>
      <c r="T68" s="101" t="s">
        <v>257</v>
      </c>
      <c r="U68" s="101"/>
      <c r="V68" s="101"/>
      <c r="W68" s="101"/>
      <c r="X68" s="101"/>
      <c r="Y68" s="101"/>
      <c r="Z68" s="101" t="s">
        <v>257</v>
      </c>
      <c r="AA68" s="189" t="s">
        <v>256</v>
      </c>
      <c r="AB68" s="190"/>
    </row>
    <row r="69" spans="1:28" s="105" customFormat="1" ht="13.5" customHeight="1">
      <c r="A69" s="101" t="s">
        <v>43</v>
      </c>
      <c r="B69" s="102" t="s">
        <v>378</v>
      </c>
      <c r="C69" s="101" t="s">
        <v>379</v>
      </c>
      <c r="D69" s="103">
        <f>+SUM(E69,+I69)</f>
        <v>44853</v>
      </c>
      <c r="E69" s="103">
        <f>+SUM(G69,+H69)</f>
        <v>325</v>
      </c>
      <c r="F69" s="104">
        <f>IF(D69&gt;0,E69/D69*100,"-")</f>
        <v>0.72458921365349027</v>
      </c>
      <c r="G69" s="103">
        <v>325</v>
      </c>
      <c r="H69" s="103">
        <v>0</v>
      </c>
      <c r="I69" s="103">
        <f>+SUM(K69,+M69,+O69)</f>
        <v>44528</v>
      </c>
      <c r="J69" s="104">
        <f>IF(D69&gt;0,I69/D69*100,"-")</f>
        <v>99.275410786346512</v>
      </c>
      <c r="K69" s="103">
        <v>28378</v>
      </c>
      <c r="L69" s="104">
        <f>IF(D69&gt;0,K69/D69*100,"-")</f>
        <v>63.268900630949986</v>
      </c>
      <c r="M69" s="103">
        <v>0</v>
      </c>
      <c r="N69" s="104">
        <f>IF(D69&gt;0,M69/D69*100,"-")</f>
        <v>0</v>
      </c>
      <c r="O69" s="103">
        <v>16150</v>
      </c>
      <c r="P69" s="103">
        <v>8458</v>
      </c>
      <c r="Q69" s="104">
        <f>IF(D69&gt;0,O69/D69*100,"-")</f>
        <v>36.006510155396512</v>
      </c>
      <c r="R69" s="103">
        <v>581</v>
      </c>
      <c r="S69" s="101"/>
      <c r="T69" s="101" t="s">
        <v>257</v>
      </c>
      <c r="U69" s="101"/>
      <c r="V69" s="101"/>
      <c r="W69" s="101"/>
      <c r="X69" s="101"/>
      <c r="Y69" s="101"/>
      <c r="Z69" s="101" t="s">
        <v>257</v>
      </c>
      <c r="AA69" s="189" t="s">
        <v>256</v>
      </c>
      <c r="AB69" s="190"/>
    </row>
    <row r="70" spans="1:28" s="105" customFormat="1" ht="13.5" customHeight="1">
      <c r="A70" s="101" t="s">
        <v>43</v>
      </c>
      <c r="B70" s="102" t="s">
        <v>380</v>
      </c>
      <c r="C70" s="101" t="s">
        <v>381</v>
      </c>
      <c r="D70" s="103">
        <f>+SUM(E70,+I70)</f>
        <v>29245</v>
      </c>
      <c r="E70" s="103">
        <f>+SUM(G70,+H70)</f>
        <v>982</v>
      </c>
      <c r="F70" s="104">
        <f>IF(D70&gt;0,E70/D70*100,"-")</f>
        <v>3.3578389468285175</v>
      </c>
      <c r="G70" s="103">
        <v>982</v>
      </c>
      <c r="H70" s="103">
        <v>0</v>
      </c>
      <c r="I70" s="103">
        <f>+SUM(K70,+M70,+O70)</f>
        <v>28263</v>
      </c>
      <c r="J70" s="104">
        <f>IF(D70&gt;0,I70/D70*100,"-")</f>
        <v>96.642161053171478</v>
      </c>
      <c r="K70" s="103">
        <v>17211</v>
      </c>
      <c r="L70" s="104">
        <f>IF(D70&gt;0,K70/D70*100,"-")</f>
        <v>58.851085655667632</v>
      </c>
      <c r="M70" s="103">
        <v>0</v>
      </c>
      <c r="N70" s="104">
        <f>IF(D70&gt;0,M70/D70*100,"-")</f>
        <v>0</v>
      </c>
      <c r="O70" s="103">
        <v>11052</v>
      </c>
      <c r="P70" s="103">
        <v>4054</v>
      </c>
      <c r="Q70" s="104">
        <f>IF(D70&gt;0,O70/D70*100,"-")</f>
        <v>37.791075397503846</v>
      </c>
      <c r="R70" s="103">
        <v>377</v>
      </c>
      <c r="S70" s="101" t="s">
        <v>257</v>
      </c>
      <c r="T70" s="101"/>
      <c r="U70" s="101"/>
      <c r="V70" s="101"/>
      <c r="W70" s="101"/>
      <c r="X70" s="101"/>
      <c r="Y70" s="101"/>
      <c r="Z70" s="101" t="s">
        <v>257</v>
      </c>
      <c r="AA70" s="189" t="s">
        <v>256</v>
      </c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70">
    <sortCondition ref="A8:A70"/>
    <sortCondition ref="B8:B70"/>
    <sortCondition ref="C8:C7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埼玉県</v>
      </c>
      <c r="B7" s="107" t="str">
        <f>水洗化人口等!B7</f>
        <v>11000</v>
      </c>
      <c r="C7" s="106" t="s">
        <v>200</v>
      </c>
      <c r="D7" s="108">
        <f>SUM(E7,+H7,+K7)</f>
        <v>806128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62022</v>
      </c>
      <c r="I7" s="108">
        <f>SUM(I$8:I$207)</f>
        <v>40958</v>
      </c>
      <c r="J7" s="108">
        <f>SUM(J$8:J$207)</f>
        <v>21064</v>
      </c>
      <c r="K7" s="108">
        <f>SUM(L7:M7)</f>
        <v>744106</v>
      </c>
      <c r="L7" s="108">
        <f>SUM(L$8:L$207)</f>
        <v>51009</v>
      </c>
      <c r="M7" s="108">
        <f>SUM(M$8:M$207)</f>
        <v>693097</v>
      </c>
      <c r="N7" s="108">
        <f>SUM(O7,+V7,+AC7)</f>
        <v>806443</v>
      </c>
      <c r="O7" s="108">
        <f>SUM(P7:U7)</f>
        <v>91967</v>
      </c>
      <c r="P7" s="108">
        <f t="shared" ref="P7:U7" si="0">SUM(P$8:P$207)</f>
        <v>91967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714161</v>
      </c>
      <c r="W7" s="108">
        <f t="shared" ref="W7:AB7" si="1">SUM(W$8:W$207)</f>
        <v>714161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315</v>
      </c>
      <c r="AD7" s="108">
        <f>SUM(AD$8:AD$207)</f>
        <v>314</v>
      </c>
      <c r="AE7" s="108">
        <f>SUM(AE$8:AE$207)</f>
        <v>1</v>
      </c>
      <c r="AF7" s="108">
        <f>SUM(AG7:AI7)</f>
        <v>22333</v>
      </c>
      <c r="AG7" s="108">
        <f>SUM(AG$8:AG$207)</f>
        <v>22333</v>
      </c>
      <c r="AH7" s="108">
        <f>SUM(AH$8:AH$207)</f>
        <v>0</v>
      </c>
      <c r="AI7" s="108">
        <f>SUM(AI$8:AI$207)</f>
        <v>0</v>
      </c>
      <c r="AJ7" s="108">
        <f>SUM(AK7:AS7)</f>
        <v>25988</v>
      </c>
      <c r="AK7" s="108">
        <f t="shared" ref="AK7:AS7" si="2">SUM(AK$8:AK$207)</f>
        <v>3777</v>
      </c>
      <c r="AL7" s="108">
        <f t="shared" si="2"/>
        <v>106</v>
      </c>
      <c r="AM7" s="108">
        <f t="shared" si="2"/>
        <v>8300</v>
      </c>
      <c r="AN7" s="108">
        <f t="shared" si="2"/>
        <v>7112</v>
      </c>
      <c r="AO7" s="108">
        <f t="shared" si="2"/>
        <v>0</v>
      </c>
      <c r="AP7" s="108">
        <f t="shared" si="2"/>
        <v>0</v>
      </c>
      <c r="AQ7" s="108">
        <f t="shared" si="2"/>
        <v>1188</v>
      </c>
      <c r="AR7" s="108">
        <f t="shared" si="2"/>
        <v>74</v>
      </c>
      <c r="AS7" s="108">
        <f t="shared" si="2"/>
        <v>5431</v>
      </c>
      <c r="AT7" s="108">
        <f>SUM(AU7:AY7)</f>
        <v>233</v>
      </c>
      <c r="AU7" s="108">
        <f>SUM(AU$8:AU$207)</f>
        <v>228</v>
      </c>
      <c r="AV7" s="108">
        <f>SUM(AV$8:AV$207)</f>
        <v>0</v>
      </c>
      <c r="AW7" s="108">
        <f>SUM(AW$8:AW$207)</f>
        <v>5</v>
      </c>
      <c r="AX7" s="108">
        <f>SUM(AX$8:AX$207)</f>
        <v>0</v>
      </c>
      <c r="AY7" s="108">
        <f>SUM(AY$8:AY$207)</f>
        <v>0</v>
      </c>
      <c r="AZ7" s="108">
        <f>SUM(BA7:BC7)</f>
        <v>300</v>
      </c>
      <c r="BA7" s="108">
        <f>SUM(BA$8:BA$207)</f>
        <v>300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43</v>
      </c>
      <c r="B8" s="113" t="s">
        <v>254</v>
      </c>
      <c r="C8" s="101" t="s">
        <v>255</v>
      </c>
      <c r="D8" s="103">
        <f>SUM(E8,+H8,+K8)</f>
        <v>57074</v>
      </c>
      <c r="E8" s="103">
        <f>SUM(F8:G8)</f>
        <v>0</v>
      </c>
      <c r="F8" s="103">
        <v>0</v>
      </c>
      <c r="G8" s="103">
        <v>0</v>
      </c>
      <c r="H8" s="103">
        <f>SUM(I8:J8)</f>
        <v>14989</v>
      </c>
      <c r="I8" s="103">
        <v>8364</v>
      </c>
      <c r="J8" s="103">
        <v>6625</v>
      </c>
      <c r="K8" s="103">
        <f>SUM(L8:M8)</f>
        <v>42085</v>
      </c>
      <c r="L8" s="103">
        <v>0</v>
      </c>
      <c r="M8" s="103">
        <v>42085</v>
      </c>
      <c r="N8" s="103">
        <f>SUM(O8,+V8,+AC8)</f>
        <v>57074</v>
      </c>
      <c r="O8" s="103">
        <f>SUM(P8:U8)</f>
        <v>8364</v>
      </c>
      <c r="P8" s="103">
        <v>8364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48710</v>
      </c>
      <c r="W8" s="103">
        <v>48710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1503</v>
      </c>
      <c r="AG8" s="103">
        <v>1503</v>
      </c>
      <c r="AH8" s="103">
        <v>0</v>
      </c>
      <c r="AI8" s="103">
        <v>0</v>
      </c>
      <c r="AJ8" s="103">
        <f>SUM(AK8:AS8)</f>
        <v>1588</v>
      </c>
      <c r="AK8" s="103">
        <v>0</v>
      </c>
      <c r="AL8" s="103">
        <v>85</v>
      </c>
      <c r="AM8" s="103">
        <v>1503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85</v>
      </c>
      <c r="BA8" s="103">
        <v>85</v>
      </c>
      <c r="BB8" s="103">
        <v>0</v>
      </c>
      <c r="BC8" s="103">
        <v>0</v>
      </c>
    </row>
    <row r="9" spans="1:55" s="105" customFormat="1" ht="13.5" customHeight="1">
      <c r="A9" s="115" t="s">
        <v>43</v>
      </c>
      <c r="B9" s="113" t="s">
        <v>258</v>
      </c>
      <c r="C9" s="101" t="s">
        <v>259</v>
      </c>
      <c r="D9" s="103">
        <f>SUM(E9,+H9,+K9)</f>
        <v>35754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35754</v>
      </c>
      <c r="L9" s="103">
        <v>2777</v>
      </c>
      <c r="M9" s="103">
        <v>32977</v>
      </c>
      <c r="N9" s="103">
        <f>SUM(O9,+V9,+AC9)</f>
        <v>35774</v>
      </c>
      <c r="O9" s="103">
        <f>SUM(P9:U9)</f>
        <v>2777</v>
      </c>
      <c r="P9" s="103">
        <v>2777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32977</v>
      </c>
      <c r="W9" s="103">
        <v>32977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20</v>
      </c>
      <c r="AD9" s="103">
        <v>20</v>
      </c>
      <c r="AE9" s="103">
        <v>0</v>
      </c>
      <c r="AF9" s="103">
        <f>SUM(AG9:AI9)</f>
        <v>1021</v>
      </c>
      <c r="AG9" s="103">
        <v>1021</v>
      </c>
      <c r="AH9" s="103">
        <v>0</v>
      </c>
      <c r="AI9" s="103">
        <v>0</v>
      </c>
      <c r="AJ9" s="103">
        <f>SUM(AK9:AS9)</f>
        <v>1021</v>
      </c>
      <c r="AK9" s="103">
        <v>0</v>
      </c>
      <c r="AL9" s="103">
        <v>0</v>
      </c>
      <c r="AM9" s="103">
        <v>1021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43</v>
      </c>
      <c r="B10" s="113" t="s">
        <v>260</v>
      </c>
      <c r="C10" s="101" t="s">
        <v>261</v>
      </c>
      <c r="D10" s="103">
        <f>SUM(E10,+H10,+K10)</f>
        <v>79905</v>
      </c>
      <c r="E10" s="103">
        <f>SUM(F10:G10)</f>
        <v>0</v>
      </c>
      <c r="F10" s="103">
        <v>0</v>
      </c>
      <c r="G10" s="103">
        <v>0</v>
      </c>
      <c r="H10" s="103">
        <f>SUM(I10:J10)</f>
        <v>70</v>
      </c>
      <c r="I10" s="103">
        <v>70</v>
      </c>
      <c r="J10" s="103">
        <v>0</v>
      </c>
      <c r="K10" s="103">
        <f>SUM(L10:M10)</f>
        <v>79835</v>
      </c>
      <c r="L10" s="103">
        <v>20257</v>
      </c>
      <c r="M10" s="103">
        <v>59578</v>
      </c>
      <c r="N10" s="103">
        <f>SUM(O10,+V10,+AC10)</f>
        <v>79905</v>
      </c>
      <c r="O10" s="103">
        <f>SUM(P10:U10)</f>
        <v>20327</v>
      </c>
      <c r="P10" s="103">
        <v>20327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59578</v>
      </c>
      <c r="W10" s="103">
        <v>59578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1334</v>
      </c>
      <c r="AG10" s="103">
        <v>1334</v>
      </c>
      <c r="AH10" s="103">
        <v>0</v>
      </c>
      <c r="AI10" s="103">
        <v>0</v>
      </c>
      <c r="AJ10" s="103">
        <f>SUM(AK10:AS10)</f>
        <v>1718</v>
      </c>
      <c r="AK10" s="103">
        <v>363</v>
      </c>
      <c r="AL10" s="103">
        <v>21</v>
      </c>
      <c r="AM10" s="103">
        <v>29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1305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21</v>
      </c>
      <c r="BA10" s="103">
        <v>21</v>
      </c>
      <c r="BB10" s="103">
        <v>0</v>
      </c>
      <c r="BC10" s="103">
        <v>0</v>
      </c>
    </row>
    <row r="11" spans="1:55" s="105" customFormat="1" ht="13.5" customHeight="1">
      <c r="A11" s="115" t="s">
        <v>43</v>
      </c>
      <c r="B11" s="113" t="s">
        <v>262</v>
      </c>
      <c r="C11" s="101" t="s">
        <v>263</v>
      </c>
      <c r="D11" s="103">
        <f>SUM(E11,+H11,+K11)</f>
        <v>37167</v>
      </c>
      <c r="E11" s="103">
        <f>SUM(F11:G11)</f>
        <v>0</v>
      </c>
      <c r="F11" s="103">
        <v>0</v>
      </c>
      <c r="G11" s="103">
        <v>0</v>
      </c>
      <c r="H11" s="103">
        <f>SUM(I11:J11)</f>
        <v>906</v>
      </c>
      <c r="I11" s="103">
        <v>906</v>
      </c>
      <c r="J11" s="103">
        <v>0</v>
      </c>
      <c r="K11" s="103">
        <f>SUM(L11:M11)</f>
        <v>36261</v>
      </c>
      <c r="L11" s="103">
        <v>2616</v>
      </c>
      <c r="M11" s="103">
        <v>33645</v>
      </c>
      <c r="N11" s="103">
        <f>SUM(O11,+V11,+AC11)</f>
        <v>37167</v>
      </c>
      <c r="O11" s="103">
        <f>SUM(P11:U11)</f>
        <v>3522</v>
      </c>
      <c r="P11" s="103">
        <v>3522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33645</v>
      </c>
      <c r="W11" s="103">
        <v>33645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1043</v>
      </c>
      <c r="AG11" s="103">
        <v>1043</v>
      </c>
      <c r="AH11" s="103">
        <v>0</v>
      </c>
      <c r="AI11" s="103">
        <v>0</v>
      </c>
      <c r="AJ11" s="103">
        <f>SUM(AK11:AS11)</f>
        <v>1043</v>
      </c>
      <c r="AK11" s="103">
        <v>0</v>
      </c>
      <c r="AL11" s="103">
        <v>0</v>
      </c>
      <c r="AM11" s="103">
        <v>40</v>
      </c>
      <c r="AN11" s="103">
        <v>953</v>
      </c>
      <c r="AO11" s="103">
        <v>0</v>
      </c>
      <c r="AP11" s="103">
        <v>0</v>
      </c>
      <c r="AQ11" s="103">
        <v>0</v>
      </c>
      <c r="AR11" s="103">
        <v>0</v>
      </c>
      <c r="AS11" s="103">
        <v>50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43</v>
      </c>
      <c r="B12" s="113" t="s">
        <v>264</v>
      </c>
      <c r="C12" s="101" t="s">
        <v>265</v>
      </c>
      <c r="D12" s="103">
        <f>SUM(E12,+H12,+K12)</f>
        <v>21586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21586</v>
      </c>
      <c r="L12" s="103">
        <v>1606</v>
      </c>
      <c r="M12" s="103">
        <v>19980</v>
      </c>
      <c r="N12" s="103">
        <f>SUM(O12,+V12,+AC12)</f>
        <v>21586</v>
      </c>
      <c r="O12" s="103">
        <f>SUM(P12:U12)</f>
        <v>1606</v>
      </c>
      <c r="P12" s="103">
        <v>1606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19980</v>
      </c>
      <c r="W12" s="103">
        <v>19980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25</v>
      </c>
      <c r="AG12" s="103">
        <v>25</v>
      </c>
      <c r="AH12" s="103">
        <v>0</v>
      </c>
      <c r="AI12" s="103">
        <v>0</v>
      </c>
      <c r="AJ12" s="103">
        <f>SUM(AK12:AS12)</f>
        <v>25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25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43</v>
      </c>
      <c r="B13" s="113" t="s">
        <v>266</v>
      </c>
      <c r="C13" s="101" t="s">
        <v>267</v>
      </c>
      <c r="D13" s="103">
        <f>SUM(E13,+H13,+K13)</f>
        <v>11018</v>
      </c>
      <c r="E13" s="103">
        <f>SUM(F13:G13)</f>
        <v>0</v>
      </c>
      <c r="F13" s="103">
        <v>0</v>
      </c>
      <c r="G13" s="103">
        <v>0</v>
      </c>
      <c r="H13" s="103">
        <f>SUM(I13:J13)</f>
        <v>1416</v>
      </c>
      <c r="I13" s="103">
        <v>1416</v>
      </c>
      <c r="J13" s="103">
        <v>0</v>
      </c>
      <c r="K13" s="103">
        <f>SUM(L13:M13)</f>
        <v>9602</v>
      </c>
      <c r="L13" s="103">
        <v>0</v>
      </c>
      <c r="M13" s="103">
        <v>9602</v>
      </c>
      <c r="N13" s="103">
        <f>SUM(O13,+V13,+AC13)</f>
        <v>11018</v>
      </c>
      <c r="O13" s="103">
        <f>SUM(P13:U13)</f>
        <v>1416</v>
      </c>
      <c r="P13" s="103">
        <v>1416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9602</v>
      </c>
      <c r="W13" s="103">
        <v>9602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11</v>
      </c>
      <c r="AG13" s="103">
        <v>11</v>
      </c>
      <c r="AH13" s="103">
        <v>0</v>
      </c>
      <c r="AI13" s="103">
        <v>0</v>
      </c>
      <c r="AJ13" s="103">
        <f>SUM(AK13:AS13)</f>
        <v>11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11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120</v>
      </c>
      <c r="BA13" s="103">
        <v>120</v>
      </c>
      <c r="BB13" s="103">
        <v>0</v>
      </c>
      <c r="BC13" s="103">
        <v>0</v>
      </c>
    </row>
    <row r="14" spans="1:55" s="105" customFormat="1" ht="13.5" customHeight="1">
      <c r="A14" s="115" t="s">
        <v>43</v>
      </c>
      <c r="B14" s="113" t="s">
        <v>268</v>
      </c>
      <c r="C14" s="101" t="s">
        <v>269</v>
      </c>
      <c r="D14" s="103">
        <f>SUM(E14,+H14,+K14)</f>
        <v>18591</v>
      </c>
      <c r="E14" s="103">
        <f>SUM(F14:G14)</f>
        <v>0</v>
      </c>
      <c r="F14" s="103">
        <v>0</v>
      </c>
      <c r="G14" s="103">
        <v>0</v>
      </c>
      <c r="H14" s="103">
        <f>SUM(I14:J14)</f>
        <v>786</v>
      </c>
      <c r="I14" s="103">
        <v>786</v>
      </c>
      <c r="J14" s="103">
        <v>0</v>
      </c>
      <c r="K14" s="103">
        <f>SUM(L14:M14)</f>
        <v>17805</v>
      </c>
      <c r="L14" s="103">
        <v>815</v>
      </c>
      <c r="M14" s="103">
        <v>16990</v>
      </c>
      <c r="N14" s="103">
        <f>SUM(O14,+V14,+AC14)</f>
        <v>18591</v>
      </c>
      <c r="O14" s="103">
        <f>SUM(P14:U14)</f>
        <v>1601</v>
      </c>
      <c r="P14" s="103">
        <v>1601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16990</v>
      </c>
      <c r="W14" s="103">
        <v>16990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345</v>
      </c>
      <c r="AG14" s="103">
        <v>345</v>
      </c>
      <c r="AH14" s="103">
        <v>0</v>
      </c>
      <c r="AI14" s="103">
        <v>0</v>
      </c>
      <c r="AJ14" s="103">
        <f>SUM(AK14:AS14)</f>
        <v>345</v>
      </c>
      <c r="AK14" s="103">
        <v>0</v>
      </c>
      <c r="AL14" s="103">
        <v>0</v>
      </c>
      <c r="AM14" s="103">
        <v>345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43</v>
      </c>
      <c r="B15" s="113" t="s">
        <v>270</v>
      </c>
      <c r="C15" s="101" t="s">
        <v>271</v>
      </c>
      <c r="D15" s="103">
        <f>SUM(E15,+H15,+K15)</f>
        <v>22390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22390</v>
      </c>
      <c r="L15" s="103">
        <v>2752</v>
      </c>
      <c r="M15" s="103">
        <v>19638</v>
      </c>
      <c r="N15" s="103">
        <f>SUM(O15,+V15,+AC15)</f>
        <v>22390</v>
      </c>
      <c r="O15" s="103">
        <f>SUM(P15:U15)</f>
        <v>2752</v>
      </c>
      <c r="P15" s="103">
        <v>2752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19638</v>
      </c>
      <c r="W15" s="103">
        <v>19638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575</v>
      </c>
      <c r="AG15" s="103">
        <v>575</v>
      </c>
      <c r="AH15" s="103">
        <v>0</v>
      </c>
      <c r="AI15" s="103">
        <v>0</v>
      </c>
      <c r="AJ15" s="103">
        <f>SUM(AK15:AS15)</f>
        <v>575</v>
      </c>
      <c r="AK15" s="103">
        <v>0</v>
      </c>
      <c r="AL15" s="103">
        <v>0</v>
      </c>
      <c r="AM15" s="103">
        <v>18</v>
      </c>
      <c r="AN15" s="103">
        <v>557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43</v>
      </c>
      <c r="B16" s="113" t="s">
        <v>272</v>
      </c>
      <c r="C16" s="101" t="s">
        <v>273</v>
      </c>
      <c r="D16" s="103">
        <f>SUM(E16,+H16,+K16)</f>
        <v>31031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31031</v>
      </c>
      <c r="L16" s="103">
        <v>1261</v>
      </c>
      <c r="M16" s="103">
        <v>29770</v>
      </c>
      <c r="N16" s="103">
        <f>SUM(O16,+V16,+AC16)</f>
        <v>31031</v>
      </c>
      <c r="O16" s="103">
        <f>SUM(P16:U16)</f>
        <v>1261</v>
      </c>
      <c r="P16" s="103">
        <v>1261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29770</v>
      </c>
      <c r="W16" s="103">
        <v>29770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89</v>
      </c>
      <c r="AG16" s="103">
        <v>89</v>
      </c>
      <c r="AH16" s="103">
        <v>0</v>
      </c>
      <c r="AI16" s="103">
        <v>0</v>
      </c>
      <c r="AJ16" s="103">
        <f>SUM(AK16:AS16)</f>
        <v>1582</v>
      </c>
      <c r="AK16" s="103">
        <v>1493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89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43</v>
      </c>
      <c r="B17" s="113" t="s">
        <v>274</v>
      </c>
      <c r="C17" s="101" t="s">
        <v>275</v>
      </c>
      <c r="D17" s="103">
        <f>SUM(E17,+H17,+K17)</f>
        <v>17101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17101</v>
      </c>
      <c r="L17" s="103">
        <v>1627</v>
      </c>
      <c r="M17" s="103">
        <v>15474</v>
      </c>
      <c r="N17" s="103">
        <f>SUM(O17,+V17,+AC17)</f>
        <v>17101</v>
      </c>
      <c r="O17" s="103">
        <f>SUM(P17:U17)</f>
        <v>1627</v>
      </c>
      <c r="P17" s="103">
        <v>1627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15474</v>
      </c>
      <c r="W17" s="103">
        <v>15474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117</v>
      </c>
      <c r="AG17" s="103">
        <v>117</v>
      </c>
      <c r="AH17" s="103">
        <v>0</v>
      </c>
      <c r="AI17" s="103">
        <v>0</v>
      </c>
      <c r="AJ17" s="103">
        <f>SUM(AK17:AS17)</f>
        <v>927</v>
      </c>
      <c r="AK17" s="103">
        <v>888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39</v>
      </c>
      <c r="AT17" s="103">
        <f>SUM(AU17:AY17)</f>
        <v>78</v>
      </c>
      <c r="AU17" s="103">
        <v>78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43</v>
      </c>
      <c r="B18" s="113" t="s">
        <v>276</v>
      </c>
      <c r="C18" s="101" t="s">
        <v>277</v>
      </c>
      <c r="D18" s="103">
        <f>SUM(E18,+H18,+K18)</f>
        <v>18707</v>
      </c>
      <c r="E18" s="103">
        <f>SUM(F18:G18)</f>
        <v>0</v>
      </c>
      <c r="F18" s="103">
        <v>0</v>
      </c>
      <c r="G18" s="103">
        <v>0</v>
      </c>
      <c r="H18" s="103">
        <f>SUM(I18:J18)</f>
        <v>1344</v>
      </c>
      <c r="I18" s="103">
        <v>1344</v>
      </c>
      <c r="J18" s="103">
        <v>0</v>
      </c>
      <c r="K18" s="103">
        <f>SUM(L18:M18)</f>
        <v>17363</v>
      </c>
      <c r="L18" s="103">
        <v>0</v>
      </c>
      <c r="M18" s="103">
        <v>17363</v>
      </c>
      <c r="N18" s="103">
        <f>SUM(O18,+V18,+AC18)</f>
        <v>18707</v>
      </c>
      <c r="O18" s="103">
        <f>SUM(P18:U18)</f>
        <v>1344</v>
      </c>
      <c r="P18" s="103">
        <v>1344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17363</v>
      </c>
      <c r="W18" s="103">
        <v>17363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555</v>
      </c>
      <c r="AG18" s="103">
        <v>555</v>
      </c>
      <c r="AH18" s="103">
        <v>0</v>
      </c>
      <c r="AI18" s="103">
        <v>0</v>
      </c>
      <c r="AJ18" s="103">
        <f>SUM(AK18:AS18)</f>
        <v>555</v>
      </c>
      <c r="AK18" s="103">
        <v>0</v>
      </c>
      <c r="AL18" s="103">
        <v>0</v>
      </c>
      <c r="AM18" s="103">
        <v>15</v>
      </c>
      <c r="AN18" s="103">
        <v>538</v>
      </c>
      <c r="AO18" s="103">
        <v>0</v>
      </c>
      <c r="AP18" s="103">
        <v>0</v>
      </c>
      <c r="AQ18" s="103">
        <v>0</v>
      </c>
      <c r="AR18" s="103">
        <v>2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43</v>
      </c>
      <c r="B19" s="113" t="s">
        <v>278</v>
      </c>
      <c r="C19" s="101" t="s">
        <v>279</v>
      </c>
      <c r="D19" s="103">
        <f>SUM(E19,+H19,+K19)</f>
        <v>20672</v>
      </c>
      <c r="E19" s="103">
        <f>SUM(F19:G19)</f>
        <v>0</v>
      </c>
      <c r="F19" s="103">
        <v>0</v>
      </c>
      <c r="G19" s="103">
        <v>0</v>
      </c>
      <c r="H19" s="103">
        <f>SUM(I19:J19)</f>
        <v>2052</v>
      </c>
      <c r="I19" s="103">
        <v>2052</v>
      </c>
      <c r="J19" s="103">
        <v>0</v>
      </c>
      <c r="K19" s="103">
        <f>SUM(L19:M19)</f>
        <v>18620</v>
      </c>
      <c r="L19" s="103">
        <v>678</v>
      </c>
      <c r="M19" s="103">
        <v>17942</v>
      </c>
      <c r="N19" s="103">
        <f>SUM(O19,+V19,+AC19)</f>
        <v>20672</v>
      </c>
      <c r="O19" s="103">
        <f>SUM(P19:U19)</f>
        <v>2730</v>
      </c>
      <c r="P19" s="103">
        <v>2730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17942</v>
      </c>
      <c r="W19" s="103">
        <v>17942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674</v>
      </c>
      <c r="AG19" s="103">
        <v>674</v>
      </c>
      <c r="AH19" s="103">
        <v>0</v>
      </c>
      <c r="AI19" s="103">
        <v>0</v>
      </c>
      <c r="AJ19" s="103">
        <f>SUM(AK19:AS19)</f>
        <v>674</v>
      </c>
      <c r="AK19" s="103">
        <v>0</v>
      </c>
      <c r="AL19" s="103">
        <v>0</v>
      </c>
      <c r="AM19" s="103">
        <v>674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43</v>
      </c>
      <c r="B20" s="113" t="s">
        <v>280</v>
      </c>
      <c r="C20" s="101" t="s">
        <v>281</v>
      </c>
      <c r="D20" s="103">
        <f>SUM(E20,+H20,+K20)</f>
        <v>8940</v>
      </c>
      <c r="E20" s="103">
        <f>SUM(F20:G20)</f>
        <v>0</v>
      </c>
      <c r="F20" s="103">
        <v>0</v>
      </c>
      <c r="G20" s="103">
        <v>0</v>
      </c>
      <c r="H20" s="103">
        <f>SUM(I20:J20)</f>
        <v>387</v>
      </c>
      <c r="I20" s="103">
        <v>387</v>
      </c>
      <c r="J20" s="103">
        <v>0</v>
      </c>
      <c r="K20" s="103">
        <f>SUM(L20:M20)</f>
        <v>8553</v>
      </c>
      <c r="L20" s="103">
        <v>809</v>
      </c>
      <c r="M20" s="103">
        <v>7744</v>
      </c>
      <c r="N20" s="103">
        <f>SUM(O20,+V20,+AC20)</f>
        <v>8940</v>
      </c>
      <c r="O20" s="103">
        <f>SUM(P20:U20)</f>
        <v>1196</v>
      </c>
      <c r="P20" s="103">
        <v>1196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7744</v>
      </c>
      <c r="W20" s="103">
        <v>7744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351</v>
      </c>
      <c r="AG20" s="103">
        <v>351</v>
      </c>
      <c r="AH20" s="103">
        <v>0</v>
      </c>
      <c r="AI20" s="103">
        <v>0</v>
      </c>
      <c r="AJ20" s="103">
        <f>SUM(AK20:AS20)</f>
        <v>351</v>
      </c>
      <c r="AK20" s="103">
        <v>0</v>
      </c>
      <c r="AL20" s="103">
        <v>0</v>
      </c>
      <c r="AM20" s="103">
        <v>81</v>
      </c>
      <c r="AN20" s="103">
        <v>270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</v>
      </c>
      <c r="AU20" s="103">
        <v>0</v>
      </c>
      <c r="AV20" s="103">
        <v>0</v>
      </c>
      <c r="AW20" s="103">
        <v>4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43</v>
      </c>
      <c r="B21" s="113" t="s">
        <v>282</v>
      </c>
      <c r="C21" s="101" t="s">
        <v>283</v>
      </c>
      <c r="D21" s="103">
        <f>SUM(E21,+H21,+K21)</f>
        <v>19547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19547</v>
      </c>
      <c r="L21" s="103">
        <v>2091</v>
      </c>
      <c r="M21" s="103">
        <v>17456</v>
      </c>
      <c r="N21" s="103">
        <f>SUM(O21,+V21,+AC21)</f>
        <v>19547</v>
      </c>
      <c r="O21" s="103">
        <f>SUM(P21:U21)</f>
        <v>2091</v>
      </c>
      <c r="P21" s="103">
        <v>2091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17456</v>
      </c>
      <c r="W21" s="103">
        <v>17456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</v>
      </c>
      <c r="AG21" s="103">
        <v>14</v>
      </c>
      <c r="AH21" s="103">
        <v>0</v>
      </c>
      <c r="AI21" s="103">
        <v>0</v>
      </c>
      <c r="AJ21" s="103">
        <f>SUM(AK21:AS21)</f>
        <v>14</v>
      </c>
      <c r="AK21" s="103">
        <v>0</v>
      </c>
      <c r="AL21" s="103">
        <v>0</v>
      </c>
      <c r="AM21" s="103">
        <v>14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43</v>
      </c>
      <c r="B22" s="113" t="s">
        <v>284</v>
      </c>
      <c r="C22" s="101" t="s">
        <v>285</v>
      </c>
      <c r="D22" s="103">
        <f>SUM(E22,+H22,+K22)</f>
        <v>12506</v>
      </c>
      <c r="E22" s="103">
        <f>SUM(F22:G22)</f>
        <v>0</v>
      </c>
      <c r="F22" s="103">
        <v>0</v>
      </c>
      <c r="G22" s="103">
        <v>0</v>
      </c>
      <c r="H22" s="103">
        <f>SUM(I22:J22)</f>
        <v>1487</v>
      </c>
      <c r="I22" s="103">
        <v>1487</v>
      </c>
      <c r="J22" s="103">
        <v>0</v>
      </c>
      <c r="K22" s="103">
        <f>SUM(L22:M22)</f>
        <v>11019</v>
      </c>
      <c r="L22" s="103">
        <v>0</v>
      </c>
      <c r="M22" s="103">
        <v>11019</v>
      </c>
      <c r="N22" s="103">
        <f>SUM(O22,+V22,+AC22)</f>
        <v>12506</v>
      </c>
      <c r="O22" s="103">
        <f>SUM(P22:U22)</f>
        <v>1487</v>
      </c>
      <c r="P22" s="103">
        <v>1487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11019</v>
      </c>
      <c r="W22" s="103">
        <v>11019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779</v>
      </c>
      <c r="AG22" s="103">
        <v>779</v>
      </c>
      <c r="AH22" s="103">
        <v>0</v>
      </c>
      <c r="AI22" s="103">
        <v>0</v>
      </c>
      <c r="AJ22" s="103">
        <f>SUM(AK22:AS22)</f>
        <v>779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738</v>
      </c>
      <c r="AR22" s="103">
        <v>0</v>
      </c>
      <c r="AS22" s="103">
        <v>41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43</v>
      </c>
      <c r="B23" s="113" t="s">
        <v>286</v>
      </c>
      <c r="C23" s="101" t="s">
        <v>287</v>
      </c>
      <c r="D23" s="103">
        <f>SUM(E23,+H23,+K23)</f>
        <v>37407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37407</v>
      </c>
      <c r="L23" s="103">
        <v>3357</v>
      </c>
      <c r="M23" s="103">
        <v>34050</v>
      </c>
      <c r="N23" s="103">
        <f>SUM(O23,+V23,+AC23)</f>
        <v>37407</v>
      </c>
      <c r="O23" s="103">
        <f>SUM(P23:U23)</f>
        <v>3357</v>
      </c>
      <c r="P23" s="103">
        <v>3357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34050</v>
      </c>
      <c r="W23" s="103">
        <v>34050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1427</v>
      </c>
      <c r="AG23" s="103">
        <v>1427</v>
      </c>
      <c r="AH23" s="103">
        <v>0</v>
      </c>
      <c r="AI23" s="103">
        <v>0</v>
      </c>
      <c r="AJ23" s="103">
        <f>SUM(AK23:AS23)</f>
        <v>1427</v>
      </c>
      <c r="AK23" s="103">
        <v>0</v>
      </c>
      <c r="AL23" s="103">
        <v>0</v>
      </c>
      <c r="AM23" s="103">
        <v>47</v>
      </c>
      <c r="AN23" s="103">
        <v>1380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43</v>
      </c>
      <c r="B24" s="113" t="s">
        <v>288</v>
      </c>
      <c r="C24" s="101" t="s">
        <v>289</v>
      </c>
      <c r="D24" s="103">
        <f>SUM(E24,+H24,+K24)</f>
        <v>16301</v>
      </c>
      <c r="E24" s="103">
        <f>SUM(F24:G24)</f>
        <v>0</v>
      </c>
      <c r="F24" s="103">
        <v>0</v>
      </c>
      <c r="G24" s="103">
        <v>0</v>
      </c>
      <c r="H24" s="103">
        <f>SUM(I24:J24)</f>
        <v>864</v>
      </c>
      <c r="I24" s="103">
        <v>864</v>
      </c>
      <c r="J24" s="103">
        <v>0</v>
      </c>
      <c r="K24" s="103">
        <f>SUM(L24:M24)</f>
        <v>15437</v>
      </c>
      <c r="L24" s="103">
        <v>0</v>
      </c>
      <c r="M24" s="103">
        <v>15437</v>
      </c>
      <c r="N24" s="103">
        <f>SUM(O24,+V24,+AC24)</f>
        <v>16301</v>
      </c>
      <c r="O24" s="103">
        <f>SUM(P24:U24)</f>
        <v>864</v>
      </c>
      <c r="P24" s="103">
        <v>864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15437</v>
      </c>
      <c r="W24" s="103">
        <v>15437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743</v>
      </c>
      <c r="AG24" s="103">
        <v>743</v>
      </c>
      <c r="AH24" s="103">
        <v>0</v>
      </c>
      <c r="AI24" s="103">
        <v>0</v>
      </c>
      <c r="AJ24" s="103">
        <f>SUM(AK24:AS24)</f>
        <v>743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43</v>
      </c>
      <c r="AS24" s="103">
        <v>700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43</v>
      </c>
      <c r="B25" s="113" t="s">
        <v>290</v>
      </c>
      <c r="C25" s="101" t="s">
        <v>291</v>
      </c>
      <c r="D25" s="103">
        <f>SUM(E25,+H25,+K25)</f>
        <v>7245</v>
      </c>
      <c r="E25" s="103">
        <f>SUM(F25:G25)</f>
        <v>0</v>
      </c>
      <c r="F25" s="103">
        <v>0</v>
      </c>
      <c r="G25" s="103">
        <v>0</v>
      </c>
      <c r="H25" s="103">
        <f>SUM(I25:J25)</f>
        <v>1215</v>
      </c>
      <c r="I25" s="103">
        <v>1215</v>
      </c>
      <c r="J25" s="103">
        <v>0</v>
      </c>
      <c r="K25" s="103">
        <f>SUM(L25:M25)</f>
        <v>6030</v>
      </c>
      <c r="L25" s="103">
        <v>0</v>
      </c>
      <c r="M25" s="103">
        <v>6030</v>
      </c>
      <c r="N25" s="103">
        <f>SUM(O25,+V25,+AC25)</f>
        <v>7245</v>
      </c>
      <c r="O25" s="103">
        <f>SUM(P25:U25)</f>
        <v>1215</v>
      </c>
      <c r="P25" s="103">
        <v>1215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6030</v>
      </c>
      <c r="W25" s="103">
        <v>6030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427</v>
      </c>
      <c r="AG25" s="103">
        <v>427</v>
      </c>
      <c r="AH25" s="103">
        <v>0</v>
      </c>
      <c r="AI25" s="103">
        <v>0</v>
      </c>
      <c r="AJ25" s="103">
        <f>SUM(AK25:AS25)</f>
        <v>427</v>
      </c>
      <c r="AK25" s="103">
        <v>0</v>
      </c>
      <c r="AL25" s="103">
        <v>0</v>
      </c>
      <c r="AM25" s="103">
        <v>427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43</v>
      </c>
      <c r="B26" s="113" t="s">
        <v>292</v>
      </c>
      <c r="C26" s="101" t="s">
        <v>293</v>
      </c>
      <c r="D26" s="103">
        <f>SUM(E26,+H26,+K26)</f>
        <v>28509</v>
      </c>
      <c r="E26" s="103">
        <f>SUM(F26:G26)</f>
        <v>0</v>
      </c>
      <c r="F26" s="103">
        <v>0</v>
      </c>
      <c r="G26" s="103">
        <v>0</v>
      </c>
      <c r="H26" s="103">
        <f>SUM(I26:J26)</f>
        <v>5361</v>
      </c>
      <c r="I26" s="103">
        <v>5361</v>
      </c>
      <c r="J26" s="103">
        <v>0</v>
      </c>
      <c r="K26" s="103">
        <f>SUM(L26:M26)</f>
        <v>23148</v>
      </c>
      <c r="L26" s="103">
        <v>0</v>
      </c>
      <c r="M26" s="103">
        <v>23148</v>
      </c>
      <c r="N26" s="103">
        <f>SUM(O26,+V26,+AC26)</f>
        <v>28509</v>
      </c>
      <c r="O26" s="103">
        <f>SUM(P26:U26)</f>
        <v>5361</v>
      </c>
      <c r="P26" s="103">
        <v>5361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23148</v>
      </c>
      <c r="W26" s="103">
        <v>23148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1243</v>
      </c>
      <c r="AG26" s="103">
        <v>1243</v>
      </c>
      <c r="AH26" s="103">
        <v>0</v>
      </c>
      <c r="AI26" s="103">
        <v>0</v>
      </c>
      <c r="AJ26" s="103">
        <f>SUM(AK26:AS26)</f>
        <v>1243</v>
      </c>
      <c r="AK26" s="103">
        <v>0</v>
      </c>
      <c r="AL26" s="103">
        <v>0</v>
      </c>
      <c r="AM26" s="103">
        <v>1243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43</v>
      </c>
      <c r="B27" s="113" t="s">
        <v>294</v>
      </c>
      <c r="C27" s="101" t="s">
        <v>295</v>
      </c>
      <c r="D27" s="103">
        <f>SUM(E27,+H27,+K27)</f>
        <v>773</v>
      </c>
      <c r="E27" s="103">
        <f>SUM(F27:G27)</f>
        <v>0</v>
      </c>
      <c r="F27" s="103">
        <v>0</v>
      </c>
      <c r="G27" s="103">
        <v>0</v>
      </c>
      <c r="H27" s="103">
        <f>SUM(I27:J27)</f>
        <v>257</v>
      </c>
      <c r="I27" s="103">
        <v>257</v>
      </c>
      <c r="J27" s="103">
        <v>0</v>
      </c>
      <c r="K27" s="103">
        <f>SUM(L27:M27)</f>
        <v>516</v>
      </c>
      <c r="L27" s="103">
        <v>0</v>
      </c>
      <c r="M27" s="103">
        <v>516</v>
      </c>
      <c r="N27" s="103">
        <f>SUM(O27,+V27,+AC27)</f>
        <v>773</v>
      </c>
      <c r="O27" s="103">
        <f>SUM(P27:U27)</f>
        <v>257</v>
      </c>
      <c r="P27" s="103">
        <v>257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516</v>
      </c>
      <c r="W27" s="103">
        <v>516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15</v>
      </c>
      <c r="AG27" s="103">
        <v>15</v>
      </c>
      <c r="AH27" s="103">
        <v>0</v>
      </c>
      <c r="AI27" s="103">
        <v>0</v>
      </c>
      <c r="AJ27" s="103">
        <f>SUM(AK27:AS27)</f>
        <v>15</v>
      </c>
      <c r="AK27" s="103">
        <v>0</v>
      </c>
      <c r="AL27" s="103">
        <v>0</v>
      </c>
      <c r="AM27" s="103">
        <v>15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43</v>
      </c>
      <c r="B28" s="113" t="s">
        <v>296</v>
      </c>
      <c r="C28" s="101" t="s">
        <v>297</v>
      </c>
      <c r="D28" s="103">
        <f>SUM(E28,+H28,+K28)</f>
        <v>5779</v>
      </c>
      <c r="E28" s="103">
        <f>SUM(F28:G28)</f>
        <v>0</v>
      </c>
      <c r="F28" s="103">
        <v>0</v>
      </c>
      <c r="G28" s="103">
        <v>0</v>
      </c>
      <c r="H28" s="103">
        <f>SUM(I28:J28)</f>
        <v>277</v>
      </c>
      <c r="I28" s="103">
        <v>277</v>
      </c>
      <c r="J28" s="103">
        <v>0</v>
      </c>
      <c r="K28" s="103">
        <f>SUM(L28:M28)</f>
        <v>5502</v>
      </c>
      <c r="L28" s="103">
        <v>0</v>
      </c>
      <c r="M28" s="103">
        <v>5502</v>
      </c>
      <c r="N28" s="103">
        <f>SUM(O28,+V28,+AC28)</f>
        <v>5779</v>
      </c>
      <c r="O28" s="103">
        <f>SUM(P28:U28)</f>
        <v>277</v>
      </c>
      <c r="P28" s="103">
        <v>277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5502</v>
      </c>
      <c r="W28" s="103">
        <v>5502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113</v>
      </c>
      <c r="AG28" s="103">
        <v>113</v>
      </c>
      <c r="AH28" s="103">
        <v>0</v>
      </c>
      <c r="AI28" s="103">
        <v>0</v>
      </c>
      <c r="AJ28" s="103">
        <f>SUM(AK28:AS28)</f>
        <v>113</v>
      </c>
      <c r="AK28" s="103">
        <v>0</v>
      </c>
      <c r="AL28" s="103">
        <v>0</v>
      </c>
      <c r="AM28" s="103">
        <v>113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43</v>
      </c>
      <c r="B29" s="113" t="s">
        <v>298</v>
      </c>
      <c r="C29" s="101" t="s">
        <v>299</v>
      </c>
      <c r="D29" s="103">
        <f>SUM(E29,+H29,+K29)</f>
        <v>12730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12730</v>
      </c>
      <c r="L29" s="103">
        <v>867</v>
      </c>
      <c r="M29" s="103">
        <v>11863</v>
      </c>
      <c r="N29" s="103">
        <f>SUM(O29,+V29,+AC29)</f>
        <v>12730</v>
      </c>
      <c r="O29" s="103">
        <f>SUM(P29:U29)</f>
        <v>867</v>
      </c>
      <c r="P29" s="103">
        <v>867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11863</v>
      </c>
      <c r="W29" s="103">
        <v>11863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833</v>
      </c>
      <c r="AG29" s="103">
        <v>833</v>
      </c>
      <c r="AH29" s="103">
        <v>0</v>
      </c>
      <c r="AI29" s="103">
        <v>0</v>
      </c>
      <c r="AJ29" s="103">
        <f>SUM(AK29:AS29)</f>
        <v>833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833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43</v>
      </c>
      <c r="B30" s="113" t="s">
        <v>300</v>
      </c>
      <c r="C30" s="101" t="s">
        <v>301</v>
      </c>
      <c r="D30" s="103">
        <f>SUM(E30,+H30,+K30)</f>
        <v>3034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3034</v>
      </c>
      <c r="L30" s="103">
        <v>501</v>
      </c>
      <c r="M30" s="103">
        <v>2533</v>
      </c>
      <c r="N30" s="103">
        <f>SUM(O30,+V30,+AC30)</f>
        <v>3034</v>
      </c>
      <c r="O30" s="103">
        <f>SUM(P30:U30)</f>
        <v>501</v>
      </c>
      <c r="P30" s="103">
        <v>501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2533</v>
      </c>
      <c r="W30" s="103">
        <v>2533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</v>
      </c>
      <c r="AG30" s="103">
        <v>1</v>
      </c>
      <c r="AH30" s="103">
        <v>0</v>
      </c>
      <c r="AI30" s="103">
        <v>0</v>
      </c>
      <c r="AJ30" s="103">
        <f>SUM(AK30:AS30)</f>
        <v>1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43</v>
      </c>
      <c r="B31" s="113" t="s">
        <v>302</v>
      </c>
      <c r="C31" s="101" t="s">
        <v>303</v>
      </c>
      <c r="D31" s="103">
        <f>SUM(E31,+H31,+K31)</f>
        <v>755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755</v>
      </c>
      <c r="L31" s="103">
        <v>125</v>
      </c>
      <c r="M31" s="103">
        <v>630</v>
      </c>
      <c r="N31" s="103">
        <f>SUM(O31,+V31,+AC31)</f>
        <v>755</v>
      </c>
      <c r="O31" s="103">
        <f>SUM(P31:U31)</f>
        <v>125</v>
      </c>
      <c r="P31" s="103">
        <v>125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630</v>
      </c>
      <c r="W31" s="103">
        <v>630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43</v>
      </c>
      <c r="B32" s="113" t="s">
        <v>304</v>
      </c>
      <c r="C32" s="101" t="s">
        <v>305</v>
      </c>
      <c r="D32" s="103">
        <f>SUM(E32,+H32,+K32)</f>
        <v>2044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2044</v>
      </c>
      <c r="L32" s="103">
        <v>338</v>
      </c>
      <c r="M32" s="103">
        <v>1706</v>
      </c>
      <c r="N32" s="103">
        <f>SUM(O32,+V32,+AC32)</f>
        <v>2044</v>
      </c>
      <c r="O32" s="103">
        <f>SUM(P32:U32)</f>
        <v>338</v>
      </c>
      <c r="P32" s="103">
        <v>338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1706</v>
      </c>
      <c r="W32" s="103">
        <v>1706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1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43</v>
      </c>
      <c r="B33" s="113" t="s">
        <v>306</v>
      </c>
      <c r="C33" s="101" t="s">
        <v>307</v>
      </c>
      <c r="D33" s="103">
        <f>SUM(E33,+H33,+K33)</f>
        <v>4928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4928</v>
      </c>
      <c r="L33" s="103">
        <v>836</v>
      </c>
      <c r="M33" s="103">
        <v>4092</v>
      </c>
      <c r="N33" s="103">
        <f>SUM(O33,+V33,+AC33)</f>
        <v>4928</v>
      </c>
      <c r="O33" s="103">
        <f>SUM(P33:U33)</f>
        <v>836</v>
      </c>
      <c r="P33" s="103">
        <v>836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4092</v>
      </c>
      <c r="W33" s="103">
        <v>4092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</v>
      </c>
      <c r="AG33" s="103">
        <v>1</v>
      </c>
      <c r="AH33" s="103">
        <v>0</v>
      </c>
      <c r="AI33" s="103">
        <v>0</v>
      </c>
      <c r="AJ33" s="103">
        <f>SUM(AK33:AS33)</f>
        <v>1</v>
      </c>
      <c r="AK33" s="103">
        <v>0</v>
      </c>
      <c r="AL33" s="103">
        <v>0</v>
      </c>
      <c r="AM33" s="103">
        <v>1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</v>
      </c>
      <c r="AU33" s="103">
        <v>0</v>
      </c>
      <c r="AV33" s="103">
        <v>0</v>
      </c>
      <c r="AW33" s="103">
        <v>1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43</v>
      </c>
      <c r="B34" s="113" t="s">
        <v>308</v>
      </c>
      <c r="C34" s="101" t="s">
        <v>309</v>
      </c>
      <c r="D34" s="103">
        <f>SUM(E34,+H34,+K34)</f>
        <v>6606</v>
      </c>
      <c r="E34" s="103">
        <f>SUM(F34:G34)</f>
        <v>0</v>
      </c>
      <c r="F34" s="103">
        <v>0</v>
      </c>
      <c r="G34" s="103">
        <v>0</v>
      </c>
      <c r="H34" s="103">
        <f>SUM(I34:J34)</f>
        <v>265</v>
      </c>
      <c r="I34" s="103">
        <v>265</v>
      </c>
      <c r="J34" s="103">
        <v>0</v>
      </c>
      <c r="K34" s="103">
        <f>SUM(L34:M34)</f>
        <v>6341</v>
      </c>
      <c r="L34" s="103">
        <v>0</v>
      </c>
      <c r="M34" s="103">
        <v>6341</v>
      </c>
      <c r="N34" s="103">
        <f>SUM(O34,+V34,+AC34)</f>
        <v>6606</v>
      </c>
      <c r="O34" s="103">
        <f>SUM(P34:U34)</f>
        <v>265</v>
      </c>
      <c r="P34" s="103">
        <v>265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6341</v>
      </c>
      <c r="W34" s="103">
        <v>6341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301</v>
      </c>
      <c r="AG34" s="103">
        <v>301</v>
      </c>
      <c r="AH34" s="103">
        <v>0</v>
      </c>
      <c r="AI34" s="103">
        <v>0</v>
      </c>
      <c r="AJ34" s="103">
        <f>SUM(AK34:AS34)</f>
        <v>301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17</v>
      </c>
      <c r="AS34" s="103">
        <v>284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43</v>
      </c>
      <c r="B35" s="113" t="s">
        <v>310</v>
      </c>
      <c r="C35" s="101" t="s">
        <v>311</v>
      </c>
      <c r="D35" s="103">
        <f>SUM(E35,+H35,+K35)</f>
        <v>21810</v>
      </c>
      <c r="E35" s="103">
        <f>SUM(F35:G35)</f>
        <v>0</v>
      </c>
      <c r="F35" s="103">
        <v>0</v>
      </c>
      <c r="G35" s="103">
        <v>0</v>
      </c>
      <c r="H35" s="103">
        <f>SUM(I35:J35)</f>
        <v>792</v>
      </c>
      <c r="I35" s="103">
        <v>792</v>
      </c>
      <c r="J35" s="103">
        <v>0</v>
      </c>
      <c r="K35" s="103">
        <f>SUM(L35:M35)</f>
        <v>21018</v>
      </c>
      <c r="L35" s="103">
        <v>299</v>
      </c>
      <c r="M35" s="103">
        <v>20719</v>
      </c>
      <c r="N35" s="103">
        <f>SUM(O35,+V35,+AC35)</f>
        <v>21810</v>
      </c>
      <c r="O35" s="103">
        <f>SUM(P35:U35)</f>
        <v>1091</v>
      </c>
      <c r="P35" s="103">
        <v>1091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20719</v>
      </c>
      <c r="W35" s="103">
        <v>20719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2018</v>
      </c>
      <c r="AG35" s="103">
        <v>2018</v>
      </c>
      <c r="AH35" s="103">
        <v>0</v>
      </c>
      <c r="AI35" s="103">
        <v>0</v>
      </c>
      <c r="AJ35" s="103">
        <f>SUM(AK35:AS35)</f>
        <v>2165</v>
      </c>
      <c r="AK35" s="103">
        <v>170</v>
      </c>
      <c r="AL35" s="103">
        <v>0</v>
      </c>
      <c r="AM35" s="103">
        <v>0</v>
      </c>
      <c r="AN35" s="103">
        <v>1903</v>
      </c>
      <c r="AO35" s="103">
        <v>0</v>
      </c>
      <c r="AP35" s="103">
        <v>0</v>
      </c>
      <c r="AQ35" s="103">
        <v>0</v>
      </c>
      <c r="AR35" s="103">
        <v>0</v>
      </c>
      <c r="AS35" s="103">
        <v>92</v>
      </c>
      <c r="AT35" s="103">
        <f>SUM(AU35:AY35)</f>
        <v>23</v>
      </c>
      <c r="AU35" s="103">
        <v>23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43</v>
      </c>
      <c r="B36" s="113" t="s">
        <v>312</v>
      </c>
      <c r="C36" s="101" t="s">
        <v>313</v>
      </c>
      <c r="D36" s="103">
        <f>SUM(E36,+H36,+K36)</f>
        <v>5091</v>
      </c>
      <c r="E36" s="103">
        <f>SUM(F36:G36)</f>
        <v>0</v>
      </c>
      <c r="F36" s="103">
        <v>0</v>
      </c>
      <c r="G36" s="103">
        <v>0</v>
      </c>
      <c r="H36" s="103">
        <f>SUM(I36:J36)</f>
        <v>350</v>
      </c>
      <c r="I36" s="103">
        <v>350</v>
      </c>
      <c r="J36" s="103">
        <v>0</v>
      </c>
      <c r="K36" s="103">
        <f>SUM(L36:M36)</f>
        <v>4741</v>
      </c>
      <c r="L36" s="103">
        <v>0</v>
      </c>
      <c r="M36" s="103">
        <v>4741</v>
      </c>
      <c r="N36" s="103">
        <f>SUM(O36,+V36,+AC36)</f>
        <v>5091</v>
      </c>
      <c r="O36" s="103">
        <f>SUM(P36:U36)</f>
        <v>350</v>
      </c>
      <c r="P36" s="103">
        <v>350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4741</v>
      </c>
      <c r="W36" s="103">
        <v>4741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317</v>
      </c>
      <c r="AG36" s="103">
        <v>317</v>
      </c>
      <c r="AH36" s="103">
        <v>0</v>
      </c>
      <c r="AI36" s="103">
        <v>0</v>
      </c>
      <c r="AJ36" s="103">
        <f>SUM(AK36:AS36)</f>
        <v>317</v>
      </c>
      <c r="AK36" s="103">
        <v>0</v>
      </c>
      <c r="AL36" s="103">
        <v>0</v>
      </c>
      <c r="AM36" s="103">
        <v>0</v>
      </c>
      <c r="AN36" s="103">
        <v>300</v>
      </c>
      <c r="AO36" s="103">
        <v>0</v>
      </c>
      <c r="AP36" s="103">
        <v>0</v>
      </c>
      <c r="AQ36" s="103">
        <v>0</v>
      </c>
      <c r="AR36" s="103">
        <v>0</v>
      </c>
      <c r="AS36" s="103">
        <v>17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43</v>
      </c>
      <c r="B37" s="113" t="s">
        <v>314</v>
      </c>
      <c r="C37" s="101" t="s">
        <v>315</v>
      </c>
      <c r="D37" s="103">
        <f>SUM(E37,+H37,+K37)</f>
        <v>14173</v>
      </c>
      <c r="E37" s="103">
        <f>SUM(F37:G37)</f>
        <v>0</v>
      </c>
      <c r="F37" s="103">
        <v>0</v>
      </c>
      <c r="G37" s="103">
        <v>0</v>
      </c>
      <c r="H37" s="103">
        <f>SUM(I37:J37)</f>
        <v>1589</v>
      </c>
      <c r="I37" s="103">
        <v>1589</v>
      </c>
      <c r="J37" s="103">
        <v>0</v>
      </c>
      <c r="K37" s="103">
        <f>SUM(L37:M37)</f>
        <v>12584</v>
      </c>
      <c r="L37" s="103">
        <v>0</v>
      </c>
      <c r="M37" s="103">
        <v>12584</v>
      </c>
      <c r="N37" s="103">
        <f>SUM(O37,+V37,+AC37)</f>
        <v>14173</v>
      </c>
      <c r="O37" s="103">
        <f>SUM(P37:U37)</f>
        <v>1589</v>
      </c>
      <c r="P37" s="103">
        <v>1589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12584</v>
      </c>
      <c r="W37" s="103">
        <v>12584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618</v>
      </c>
      <c r="AG37" s="103">
        <v>618</v>
      </c>
      <c r="AH37" s="103">
        <v>0</v>
      </c>
      <c r="AI37" s="103">
        <v>0</v>
      </c>
      <c r="AJ37" s="103">
        <f>SUM(AK37:AS37)</f>
        <v>618</v>
      </c>
      <c r="AK37" s="103">
        <v>0</v>
      </c>
      <c r="AL37" s="103">
        <v>0</v>
      </c>
      <c r="AM37" s="103">
        <v>618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43</v>
      </c>
      <c r="B38" s="113" t="s">
        <v>316</v>
      </c>
      <c r="C38" s="101" t="s">
        <v>317</v>
      </c>
      <c r="D38" s="103">
        <f>SUM(E38,+H38,+K38)</f>
        <v>1793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1793</v>
      </c>
      <c r="L38" s="103">
        <v>596</v>
      </c>
      <c r="M38" s="103">
        <v>1197</v>
      </c>
      <c r="N38" s="103">
        <f>SUM(O38,+V38,+AC38)</f>
        <v>1793</v>
      </c>
      <c r="O38" s="103">
        <f>SUM(P38:U38)</f>
        <v>596</v>
      </c>
      <c r="P38" s="103">
        <v>596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1197</v>
      </c>
      <c r="W38" s="103">
        <v>1197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6</v>
      </c>
      <c r="AG38" s="103">
        <v>6</v>
      </c>
      <c r="AH38" s="103">
        <v>0</v>
      </c>
      <c r="AI38" s="103">
        <v>0</v>
      </c>
      <c r="AJ38" s="103">
        <f>SUM(AK38:AS38)</f>
        <v>6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6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43</v>
      </c>
      <c r="B39" s="113" t="s">
        <v>318</v>
      </c>
      <c r="C39" s="101" t="s">
        <v>319</v>
      </c>
      <c r="D39" s="103">
        <f>SUM(E39,+H39,+K39)</f>
        <v>15235</v>
      </c>
      <c r="E39" s="103">
        <f>SUM(F39:G39)</f>
        <v>0</v>
      </c>
      <c r="F39" s="103">
        <v>0</v>
      </c>
      <c r="G39" s="103">
        <v>0</v>
      </c>
      <c r="H39" s="103">
        <f>SUM(I39:J39)</f>
        <v>2283</v>
      </c>
      <c r="I39" s="103">
        <v>2283</v>
      </c>
      <c r="J39" s="103">
        <v>0</v>
      </c>
      <c r="K39" s="103">
        <f>SUM(L39:M39)</f>
        <v>12952</v>
      </c>
      <c r="L39" s="103">
        <v>0</v>
      </c>
      <c r="M39" s="103">
        <v>12952</v>
      </c>
      <c r="N39" s="103">
        <f>SUM(O39,+V39,+AC39)</f>
        <v>15235</v>
      </c>
      <c r="O39" s="103">
        <f>SUM(P39:U39)</f>
        <v>2283</v>
      </c>
      <c r="P39" s="103">
        <v>2283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12952</v>
      </c>
      <c r="W39" s="103">
        <v>12952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664</v>
      </c>
      <c r="AG39" s="103">
        <v>664</v>
      </c>
      <c r="AH39" s="103">
        <v>0</v>
      </c>
      <c r="AI39" s="103">
        <v>0</v>
      </c>
      <c r="AJ39" s="103">
        <f>SUM(AK39:AS39)</f>
        <v>664</v>
      </c>
      <c r="AK39" s="103">
        <v>0</v>
      </c>
      <c r="AL39" s="103">
        <v>0</v>
      </c>
      <c r="AM39" s="103">
        <v>664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43</v>
      </c>
      <c r="B40" s="113" t="s">
        <v>320</v>
      </c>
      <c r="C40" s="101" t="s">
        <v>321</v>
      </c>
      <c r="D40" s="103">
        <f>SUM(E40,+H40,+K40)</f>
        <v>8608</v>
      </c>
      <c r="E40" s="103">
        <f>SUM(F40:G40)</f>
        <v>0</v>
      </c>
      <c r="F40" s="103">
        <v>0</v>
      </c>
      <c r="G40" s="103">
        <v>0</v>
      </c>
      <c r="H40" s="103">
        <f>SUM(I40:J40)</f>
        <v>849</v>
      </c>
      <c r="I40" s="103">
        <v>849</v>
      </c>
      <c r="J40" s="103">
        <v>0</v>
      </c>
      <c r="K40" s="103">
        <f>SUM(L40:M40)</f>
        <v>7759</v>
      </c>
      <c r="L40" s="103">
        <v>0</v>
      </c>
      <c r="M40" s="103">
        <v>7759</v>
      </c>
      <c r="N40" s="103">
        <f>SUM(O40,+V40,+AC40)</f>
        <v>8608</v>
      </c>
      <c r="O40" s="103">
        <f>SUM(P40:U40)</f>
        <v>849</v>
      </c>
      <c r="P40" s="103">
        <v>849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7759</v>
      </c>
      <c r="W40" s="103">
        <v>7759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508</v>
      </c>
      <c r="AG40" s="103">
        <v>508</v>
      </c>
      <c r="AH40" s="103">
        <v>0</v>
      </c>
      <c r="AI40" s="103">
        <v>0</v>
      </c>
      <c r="AJ40" s="103">
        <f>SUM(AK40:AS40)</f>
        <v>508</v>
      </c>
      <c r="AK40" s="103">
        <v>0</v>
      </c>
      <c r="AL40" s="103">
        <v>0</v>
      </c>
      <c r="AM40" s="103">
        <v>0</v>
      </c>
      <c r="AN40" s="103">
        <v>508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43</v>
      </c>
      <c r="B41" s="113" t="s">
        <v>322</v>
      </c>
      <c r="C41" s="101" t="s">
        <v>323</v>
      </c>
      <c r="D41" s="103">
        <f>SUM(E41,+H41,+K41)</f>
        <v>16855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16855</v>
      </c>
      <c r="L41" s="103">
        <v>1351</v>
      </c>
      <c r="M41" s="103">
        <v>15504</v>
      </c>
      <c r="N41" s="103">
        <f>SUM(O41,+V41,+AC41)</f>
        <v>16855</v>
      </c>
      <c r="O41" s="103">
        <f>SUM(P41:U41)</f>
        <v>1351</v>
      </c>
      <c r="P41" s="103">
        <v>1351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15504</v>
      </c>
      <c r="W41" s="103">
        <v>15504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26</v>
      </c>
      <c r="AG41" s="103">
        <v>26</v>
      </c>
      <c r="AH41" s="103">
        <v>0</v>
      </c>
      <c r="AI41" s="103">
        <v>0</v>
      </c>
      <c r="AJ41" s="103">
        <f>SUM(AK41:AS41)</f>
        <v>26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26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43</v>
      </c>
      <c r="B42" s="113" t="s">
        <v>324</v>
      </c>
      <c r="C42" s="101" t="s">
        <v>325</v>
      </c>
      <c r="D42" s="103">
        <f>SUM(E42,+H42,+K42)</f>
        <v>14023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14023</v>
      </c>
      <c r="L42" s="103">
        <v>364</v>
      </c>
      <c r="M42" s="103">
        <v>13659</v>
      </c>
      <c r="N42" s="103">
        <f>SUM(O42,+V42,+AC42)</f>
        <v>14023</v>
      </c>
      <c r="O42" s="103">
        <f>SUM(P42:U42)</f>
        <v>364</v>
      </c>
      <c r="P42" s="103">
        <v>364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13659</v>
      </c>
      <c r="W42" s="103">
        <v>13659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447</v>
      </c>
      <c r="AG42" s="103">
        <v>447</v>
      </c>
      <c r="AH42" s="103">
        <v>0</v>
      </c>
      <c r="AI42" s="103">
        <v>0</v>
      </c>
      <c r="AJ42" s="103">
        <f>SUM(AK42:AS42)</f>
        <v>447</v>
      </c>
      <c r="AK42" s="103">
        <v>0</v>
      </c>
      <c r="AL42" s="103">
        <v>0</v>
      </c>
      <c r="AM42" s="103">
        <v>15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432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43</v>
      </c>
      <c r="B43" s="113" t="s">
        <v>326</v>
      </c>
      <c r="C43" s="101" t="s">
        <v>327</v>
      </c>
      <c r="D43" s="103">
        <f>SUM(E43,+H43,+K43)</f>
        <v>9640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9640</v>
      </c>
      <c r="L43" s="103">
        <v>549</v>
      </c>
      <c r="M43" s="103">
        <v>9091</v>
      </c>
      <c r="N43" s="103">
        <f>SUM(O43,+V43,+AC43)</f>
        <v>9640</v>
      </c>
      <c r="O43" s="103">
        <f>SUM(P43:U43)</f>
        <v>549</v>
      </c>
      <c r="P43" s="103">
        <v>549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9091</v>
      </c>
      <c r="W43" s="103">
        <v>9091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9</v>
      </c>
      <c r="AG43" s="103">
        <v>9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9</v>
      </c>
      <c r="AU43" s="103">
        <v>9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43</v>
      </c>
      <c r="B44" s="113" t="s">
        <v>328</v>
      </c>
      <c r="C44" s="101" t="s">
        <v>329</v>
      </c>
      <c r="D44" s="103">
        <f>SUM(E44,+H44,+K44)</f>
        <v>11367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11367</v>
      </c>
      <c r="L44" s="103">
        <v>1124</v>
      </c>
      <c r="M44" s="103">
        <v>10243</v>
      </c>
      <c r="N44" s="103">
        <f>SUM(O44,+V44,+AC44)</f>
        <v>11367</v>
      </c>
      <c r="O44" s="103">
        <f>SUM(P44:U44)</f>
        <v>1124</v>
      </c>
      <c r="P44" s="103">
        <v>1124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10243</v>
      </c>
      <c r="W44" s="103">
        <v>10243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739</v>
      </c>
      <c r="AG44" s="103">
        <v>739</v>
      </c>
      <c r="AH44" s="103">
        <v>0</v>
      </c>
      <c r="AI44" s="103">
        <v>0</v>
      </c>
      <c r="AJ44" s="103">
        <f>SUM(AK44:AS44)</f>
        <v>739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739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43</v>
      </c>
      <c r="B45" s="113" t="s">
        <v>330</v>
      </c>
      <c r="C45" s="101" t="s">
        <v>331</v>
      </c>
      <c r="D45" s="103">
        <f>SUM(E45,+H45,+K45)</f>
        <v>6555</v>
      </c>
      <c r="E45" s="103">
        <f>SUM(F45:G45)</f>
        <v>0</v>
      </c>
      <c r="F45" s="103">
        <v>0</v>
      </c>
      <c r="G45" s="103">
        <v>0</v>
      </c>
      <c r="H45" s="103">
        <f>SUM(I45:J45)</f>
        <v>668</v>
      </c>
      <c r="I45" s="103">
        <v>668</v>
      </c>
      <c r="J45" s="103">
        <v>0</v>
      </c>
      <c r="K45" s="103">
        <f>SUM(L45:M45)</f>
        <v>5887</v>
      </c>
      <c r="L45" s="103">
        <v>0</v>
      </c>
      <c r="M45" s="103">
        <v>5887</v>
      </c>
      <c r="N45" s="103">
        <f>SUM(O45,+V45,+AC45)</f>
        <v>6555</v>
      </c>
      <c r="O45" s="103">
        <f>SUM(P45:U45)</f>
        <v>668</v>
      </c>
      <c r="P45" s="103">
        <v>668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5887</v>
      </c>
      <c r="W45" s="103">
        <v>5887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286</v>
      </c>
      <c r="AG45" s="103">
        <v>286</v>
      </c>
      <c r="AH45" s="103">
        <v>0</v>
      </c>
      <c r="AI45" s="103">
        <v>0</v>
      </c>
      <c r="AJ45" s="103">
        <f>SUM(AK45:AS45)</f>
        <v>286</v>
      </c>
      <c r="AK45" s="103">
        <v>0</v>
      </c>
      <c r="AL45" s="103">
        <v>0</v>
      </c>
      <c r="AM45" s="103">
        <v>286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43</v>
      </c>
      <c r="B46" s="113" t="s">
        <v>332</v>
      </c>
      <c r="C46" s="101" t="s">
        <v>333</v>
      </c>
      <c r="D46" s="103">
        <f>SUM(E46,+H46,+K46)</f>
        <v>5774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5774</v>
      </c>
      <c r="L46" s="103">
        <v>536</v>
      </c>
      <c r="M46" s="103">
        <v>5238</v>
      </c>
      <c r="N46" s="103">
        <f>SUM(O46,+V46,+AC46)</f>
        <v>5774</v>
      </c>
      <c r="O46" s="103">
        <f>SUM(P46:U46)</f>
        <v>536</v>
      </c>
      <c r="P46" s="103">
        <v>536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5238</v>
      </c>
      <c r="W46" s="103">
        <v>5238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27</v>
      </c>
      <c r="AG46" s="103">
        <v>27</v>
      </c>
      <c r="AH46" s="103">
        <v>0</v>
      </c>
      <c r="AI46" s="103">
        <v>0</v>
      </c>
      <c r="AJ46" s="103">
        <f>SUM(AK46:AS46)</f>
        <v>27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27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43</v>
      </c>
      <c r="B47" s="113" t="s">
        <v>334</v>
      </c>
      <c r="C47" s="101" t="s">
        <v>335</v>
      </c>
      <c r="D47" s="103">
        <f>SUM(E47,+H47,+K47)</f>
        <v>7394</v>
      </c>
      <c r="E47" s="103">
        <f>SUM(F47:G47)</f>
        <v>0</v>
      </c>
      <c r="F47" s="103">
        <v>0</v>
      </c>
      <c r="G47" s="103">
        <v>0</v>
      </c>
      <c r="H47" s="103">
        <f>SUM(I47:J47)</f>
        <v>700</v>
      </c>
      <c r="I47" s="103">
        <v>700</v>
      </c>
      <c r="J47" s="103">
        <v>0</v>
      </c>
      <c r="K47" s="103">
        <f>SUM(L47:M47)</f>
        <v>6694</v>
      </c>
      <c r="L47" s="103">
        <v>0</v>
      </c>
      <c r="M47" s="103">
        <v>6694</v>
      </c>
      <c r="N47" s="103">
        <f>SUM(O47,+V47,+AC47)</f>
        <v>7394</v>
      </c>
      <c r="O47" s="103">
        <f>SUM(P47:U47)</f>
        <v>700</v>
      </c>
      <c r="P47" s="103">
        <v>700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6694</v>
      </c>
      <c r="W47" s="103">
        <v>6694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433</v>
      </c>
      <c r="AG47" s="103">
        <v>433</v>
      </c>
      <c r="AH47" s="103">
        <v>0</v>
      </c>
      <c r="AI47" s="103">
        <v>0</v>
      </c>
      <c r="AJ47" s="103">
        <f>SUM(AK47:AS47)</f>
        <v>433</v>
      </c>
      <c r="AK47" s="103">
        <v>0</v>
      </c>
      <c r="AL47" s="103">
        <v>0</v>
      </c>
      <c r="AM47" s="103">
        <v>0</v>
      </c>
      <c r="AN47" s="103">
        <v>433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43</v>
      </c>
      <c r="B48" s="113" t="s">
        <v>336</v>
      </c>
      <c r="C48" s="101" t="s">
        <v>337</v>
      </c>
      <c r="D48" s="103">
        <f>SUM(E48,+H48,+K48)</f>
        <v>4620</v>
      </c>
      <c r="E48" s="103">
        <f>SUM(F48:G48)</f>
        <v>0</v>
      </c>
      <c r="F48" s="103">
        <v>0</v>
      </c>
      <c r="G48" s="103">
        <v>0</v>
      </c>
      <c r="H48" s="103">
        <f>SUM(I48:J48)</f>
        <v>590</v>
      </c>
      <c r="I48" s="103">
        <v>590</v>
      </c>
      <c r="J48" s="103">
        <v>0</v>
      </c>
      <c r="K48" s="103">
        <f>SUM(L48:M48)</f>
        <v>4030</v>
      </c>
      <c r="L48" s="103">
        <v>0</v>
      </c>
      <c r="M48" s="103">
        <v>4030</v>
      </c>
      <c r="N48" s="103">
        <f>SUM(O48,+V48,+AC48)</f>
        <v>4620</v>
      </c>
      <c r="O48" s="103">
        <f>SUM(P48:U48)</f>
        <v>590</v>
      </c>
      <c r="P48" s="103">
        <v>590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4030</v>
      </c>
      <c r="W48" s="103">
        <v>4030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210</v>
      </c>
      <c r="AG48" s="103">
        <v>210</v>
      </c>
      <c r="AH48" s="103">
        <v>0</v>
      </c>
      <c r="AI48" s="103">
        <v>0</v>
      </c>
      <c r="AJ48" s="103">
        <f>SUM(AK48:AS48)</f>
        <v>210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12</v>
      </c>
      <c r="AS48" s="103">
        <v>198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43</v>
      </c>
      <c r="B49" s="113" t="s">
        <v>338</v>
      </c>
      <c r="C49" s="101" t="s">
        <v>339</v>
      </c>
      <c r="D49" s="103">
        <f>SUM(E49,+H49,+K49)</f>
        <v>1389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1389</v>
      </c>
      <c r="L49" s="103">
        <v>154</v>
      </c>
      <c r="M49" s="103">
        <v>1235</v>
      </c>
      <c r="N49" s="103">
        <f>SUM(O49,+V49,+AC49)</f>
        <v>1389</v>
      </c>
      <c r="O49" s="103">
        <f>SUM(P49:U49)</f>
        <v>154</v>
      </c>
      <c r="P49" s="103">
        <v>154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1235</v>
      </c>
      <c r="W49" s="103">
        <v>1235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6</v>
      </c>
      <c r="AG49" s="103">
        <v>6</v>
      </c>
      <c r="AH49" s="103">
        <v>0</v>
      </c>
      <c r="AI49" s="103">
        <v>0</v>
      </c>
      <c r="AJ49" s="103">
        <f>SUM(AK49:AS49)</f>
        <v>6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6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43</v>
      </c>
      <c r="B50" s="113" t="s">
        <v>340</v>
      </c>
      <c r="C50" s="101" t="s">
        <v>341</v>
      </c>
      <c r="D50" s="103">
        <f>SUM(E50,+H50,+K50)</f>
        <v>7072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7072</v>
      </c>
      <c r="L50" s="103">
        <v>647</v>
      </c>
      <c r="M50" s="103">
        <v>6425</v>
      </c>
      <c r="N50" s="103">
        <f>SUM(O50,+V50,+AC50)</f>
        <v>7072</v>
      </c>
      <c r="O50" s="103">
        <f>SUM(P50:U50)</f>
        <v>647</v>
      </c>
      <c r="P50" s="103">
        <v>647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6425</v>
      </c>
      <c r="W50" s="103">
        <v>6425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12</v>
      </c>
      <c r="AG50" s="103">
        <v>12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12</v>
      </c>
      <c r="AU50" s="103">
        <v>12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43</v>
      </c>
      <c r="B51" s="113" t="s">
        <v>342</v>
      </c>
      <c r="C51" s="101" t="s">
        <v>343</v>
      </c>
      <c r="D51" s="103">
        <f>SUM(E51,+H51,+K51)</f>
        <v>3204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3204</v>
      </c>
      <c r="L51" s="103">
        <v>206</v>
      </c>
      <c r="M51" s="103">
        <v>2998</v>
      </c>
      <c r="N51" s="103">
        <f>SUM(O51,+V51,+AC51)</f>
        <v>3204</v>
      </c>
      <c r="O51" s="103">
        <f>SUM(P51:U51)</f>
        <v>206</v>
      </c>
      <c r="P51" s="103">
        <v>206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2998</v>
      </c>
      <c r="W51" s="103">
        <v>2998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6</v>
      </c>
      <c r="AG51" s="103">
        <v>6</v>
      </c>
      <c r="AH51" s="103">
        <v>0</v>
      </c>
      <c r="AI51" s="103">
        <v>0</v>
      </c>
      <c r="AJ51" s="103">
        <f>SUM(AK51:AS51)</f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6</v>
      </c>
      <c r="AU51" s="103">
        <v>6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43</v>
      </c>
      <c r="B52" s="113" t="s">
        <v>344</v>
      </c>
      <c r="C52" s="101" t="s">
        <v>345</v>
      </c>
      <c r="D52" s="103">
        <f>SUM(E52,+H52,+K52)</f>
        <v>5234</v>
      </c>
      <c r="E52" s="103">
        <f>SUM(F52:G52)</f>
        <v>0</v>
      </c>
      <c r="F52" s="103">
        <v>0</v>
      </c>
      <c r="G52" s="103">
        <v>0</v>
      </c>
      <c r="H52" s="103">
        <f>SUM(I52:J52)</f>
        <v>249</v>
      </c>
      <c r="I52" s="103">
        <v>249</v>
      </c>
      <c r="J52" s="103">
        <v>0</v>
      </c>
      <c r="K52" s="103">
        <f>SUM(L52:M52)</f>
        <v>4985</v>
      </c>
      <c r="L52" s="103">
        <v>0</v>
      </c>
      <c r="M52" s="103">
        <v>4985</v>
      </c>
      <c r="N52" s="103">
        <f>SUM(O52,+V52,+AC52)</f>
        <v>5234</v>
      </c>
      <c r="O52" s="103">
        <f>SUM(P52:U52)</f>
        <v>249</v>
      </c>
      <c r="P52" s="103">
        <v>249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4985</v>
      </c>
      <c r="W52" s="103">
        <v>4985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162</v>
      </c>
      <c r="AG52" s="103">
        <v>162</v>
      </c>
      <c r="AH52" s="103">
        <v>0</v>
      </c>
      <c r="AI52" s="103">
        <v>0</v>
      </c>
      <c r="AJ52" s="103">
        <f>SUM(AK52:AS52)</f>
        <v>162</v>
      </c>
      <c r="AK52" s="103">
        <v>0</v>
      </c>
      <c r="AL52" s="103">
        <v>0</v>
      </c>
      <c r="AM52" s="103">
        <v>158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4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43</v>
      </c>
      <c r="B53" s="113" t="s">
        <v>346</v>
      </c>
      <c r="C53" s="101" t="s">
        <v>347</v>
      </c>
      <c r="D53" s="103">
        <f>SUM(E53,+H53,+K53)</f>
        <v>5749</v>
      </c>
      <c r="E53" s="103">
        <f>SUM(F53:G53)</f>
        <v>0</v>
      </c>
      <c r="F53" s="103">
        <v>0</v>
      </c>
      <c r="G53" s="103">
        <v>0</v>
      </c>
      <c r="H53" s="103">
        <f>SUM(I53:J53)</f>
        <v>297</v>
      </c>
      <c r="I53" s="103">
        <v>297</v>
      </c>
      <c r="J53" s="103">
        <v>0</v>
      </c>
      <c r="K53" s="103">
        <f>SUM(L53:M53)</f>
        <v>5452</v>
      </c>
      <c r="L53" s="103">
        <v>0</v>
      </c>
      <c r="M53" s="103">
        <v>5452</v>
      </c>
      <c r="N53" s="103">
        <f>SUM(O53,+V53,+AC53)</f>
        <v>5749</v>
      </c>
      <c r="O53" s="103">
        <f>SUM(P53:U53)</f>
        <v>297</v>
      </c>
      <c r="P53" s="103">
        <v>297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5452</v>
      </c>
      <c r="W53" s="103">
        <v>5452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177</v>
      </c>
      <c r="AG53" s="103">
        <v>177</v>
      </c>
      <c r="AH53" s="103">
        <v>0</v>
      </c>
      <c r="AI53" s="103">
        <v>0</v>
      </c>
      <c r="AJ53" s="103">
        <f>SUM(AK53:AS53)</f>
        <v>177</v>
      </c>
      <c r="AK53" s="103">
        <v>0</v>
      </c>
      <c r="AL53" s="103">
        <v>0</v>
      </c>
      <c r="AM53" s="103">
        <v>173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4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43</v>
      </c>
      <c r="B54" s="113" t="s">
        <v>348</v>
      </c>
      <c r="C54" s="101" t="s">
        <v>349</v>
      </c>
      <c r="D54" s="103">
        <f>SUM(E54,+H54,+K54)</f>
        <v>9126</v>
      </c>
      <c r="E54" s="103">
        <f>SUM(F54:G54)</f>
        <v>0</v>
      </c>
      <c r="F54" s="103">
        <v>0</v>
      </c>
      <c r="G54" s="103">
        <v>0</v>
      </c>
      <c r="H54" s="103">
        <f>SUM(I54:J54)</f>
        <v>883</v>
      </c>
      <c r="I54" s="103">
        <v>883</v>
      </c>
      <c r="J54" s="103">
        <v>0</v>
      </c>
      <c r="K54" s="103">
        <f>SUM(L54:M54)</f>
        <v>8243</v>
      </c>
      <c r="L54" s="103">
        <v>0</v>
      </c>
      <c r="M54" s="103">
        <v>8243</v>
      </c>
      <c r="N54" s="103">
        <f>SUM(O54,+V54,+AC54)</f>
        <v>9126</v>
      </c>
      <c r="O54" s="103">
        <f>SUM(P54:U54)</f>
        <v>883</v>
      </c>
      <c r="P54" s="103">
        <v>883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8243</v>
      </c>
      <c r="W54" s="103">
        <v>8243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283</v>
      </c>
      <c r="AG54" s="103">
        <v>283</v>
      </c>
      <c r="AH54" s="103">
        <v>0</v>
      </c>
      <c r="AI54" s="103">
        <v>0</v>
      </c>
      <c r="AJ54" s="103">
        <f>SUM(AK54:AS54)</f>
        <v>283</v>
      </c>
      <c r="AK54" s="103">
        <v>0</v>
      </c>
      <c r="AL54" s="103">
        <v>0</v>
      </c>
      <c r="AM54" s="103">
        <v>276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7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43</v>
      </c>
      <c r="B55" s="113" t="s">
        <v>350</v>
      </c>
      <c r="C55" s="101" t="s">
        <v>351</v>
      </c>
      <c r="D55" s="103">
        <f>SUM(E55,+H55,+K55)</f>
        <v>5801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5801</v>
      </c>
      <c r="L55" s="103">
        <v>235</v>
      </c>
      <c r="M55" s="103">
        <v>5566</v>
      </c>
      <c r="N55" s="103">
        <f>SUM(O55,+V55,+AC55)</f>
        <v>5801</v>
      </c>
      <c r="O55" s="103">
        <f>SUM(P55:U55)</f>
        <v>235</v>
      </c>
      <c r="P55" s="103">
        <v>235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5566</v>
      </c>
      <c r="W55" s="103">
        <v>5566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4</v>
      </c>
      <c r="AG55" s="103">
        <v>4</v>
      </c>
      <c r="AH55" s="103">
        <v>0</v>
      </c>
      <c r="AI55" s="103">
        <v>0</v>
      </c>
      <c r="AJ55" s="103">
        <f>SUM(AK55:AS55)</f>
        <v>4</v>
      </c>
      <c r="AK55" s="103">
        <v>0</v>
      </c>
      <c r="AL55" s="103">
        <v>0</v>
      </c>
      <c r="AM55" s="103">
        <v>4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43</v>
      </c>
      <c r="B56" s="113" t="s">
        <v>352</v>
      </c>
      <c r="C56" s="101" t="s">
        <v>353</v>
      </c>
      <c r="D56" s="103">
        <f>SUM(E56,+H56,+K56)</f>
        <v>5928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5928</v>
      </c>
      <c r="L56" s="103">
        <v>608</v>
      </c>
      <c r="M56" s="103">
        <v>5320</v>
      </c>
      <c r="N56" s="103">
        <f>SUM(O56,+V56,+AC56)</f>
        <v>5928</v>
      </c>
      <c r="O56" s="103">
        <f>SUM(P56:U56)</f>
        <v>608</v>
      </c>
      <c r="P56" s="103">
        <v>608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5320</v>
      </c>
      <c r="W56" s="103">
        <v>5320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370</v>
      </c>
      <c r="AG56" s="103">
        <v>370</v>
      </c>
      <c r="AH56" s="103">
        <v>0</v>
      </c>
      <c r="AI56" s="103">
        <v>0</v>
      </c>
      <c r="AJ56" s="103">
        <f>SUM(AK56:AS56)</f>
        <v>370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350</v>
      </c>
      <c r="AR56" s="103">
        <v>0</v>
      </c>
      <c r="AS56" s="103">
        <v>20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43</v>
      </c>
      <c r="B57" s="113" t="s">
        <v>354</v>
      </c>
      <c r="C57" s="101" t="s">
        <v>355</v>
      </c>
      <c r="D57" s="103">
        <f>SUM(E57,+H57,+K57)</f>
        <v>4856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4856</v>
      </c>
      <c r="L57" s="103">
        <v>426</v>
      </c>
      <c r="M57" s="103">
        <v>4430</v>
      </c>
      <c r="N57" s="103">
        <f>SUM(O57,+V57,+AC57)</f>
        <v>4856</v>
      </c>
      <c r="O57" s="103">
        <f>SUM(P57:U57)</f>
        <v>426</v>
      </c>
      <c r="P57" s="103">
        <v>426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4430</v>
      </c>
      <c r="W57" s="103">
        <v>4430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5</v>
      </c>
      <c r="AG57" s="103">
        <v>5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5</v>
      </c>
      <c r="AU57" s="103">
        <v>5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43</v>
      </c>
      <c r="B58" s="113" t="s">
        <v>356</v>
      </c>
      <c r="C58" s="101" t="s">
        <v>357</v>
      </c>
      <c r="D58" s="103">
        <f>SUM(E58,+H58,+K58)</f>
        <v>6815</v>
      </c>
      <c r="E58" s="103">
        <f>SUM(F58:G58)</f>
        <v>0</v>
      </c>
      <c r="F58" s="103">
        <v>0</v>
      </c>
      <c r="G58" s="103">
        <v>0</v>
      </c>
      <c r="H58" s="103">
        <f>SUM(I58:J58)</f>
        <v>595</v>
      </c>
      <c r="I58" s="103">
        <v>595</v>
      </c>
      <c r="J58" s="103">
        <v>0</v>
      </c>
      <c r="K58" s="103">
        <f>SUM(L58:M58)</f>
        <v>6220</v>
      </c>
      <c r="L58" s="103">
        <v>0</v>
      </c>
      <c r="M58" s="103">
        <v>6220</v>
      </c>
      <c r="N58" s="103">
        <f>SUM(O58,+V58,+AC58)</f>
        <v>6815</v>
      </c>
      <c r="O58" s="103">
        <f>SUM(P58:U58)</f>
        <v>595</v>
      </c>
      <c r="P58" s="103">
        <v>595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6220</v>
      </c>
      <c r="W58" s="103">
        <v>6220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211</v>
      </c>
      <c r="AG58" s="103">
        <v>211</v>
      </c>
      <c r="AH58" s="103">
        <v>0</v>
      </c>
      <c r="AI58" s="103">
        <v>0</v>
      </c>
      <c r="AJ58" s="103">
        <f>SUM(AK58:AS58)</f>
        <v>211</v>
      </c>
      <c r="AK58" s="103">
        <v>0</v>
      </c>
      <c r="AL58" s="103">
        <v>0</v>
      </c>
      <c r="AM58" s="103">
        <v>206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5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43</v>
      </c>
      <c r="B59" s="113" t="s">
        <v>358</v>
      </c>
      <c r="C59" s="101" t="s">
        <v>359</v>
      </c>
      <c r="D59" s="103">
        <f>SUM(E59,+H59,+K59)</f>
        <v>2419</v>
      </c>
      <c r="E59" s="103">
        <f>SUM(F59:G59)</f>
        <v>0</v>
      </c>
      <c r="F59" s="103">
        <v>0</v>
      </c>
      <c r="G59" s="103">
        <v>0</v>
      </c>
      <c r="H59" s="103">
        <f>SUM(I59:J59)</f>
        <v>204</v>
      </c>
      <c r="I59" s="103">
        <v>204</v>
      </c>
      <c r="J59" s="103">
        <v>0</v>
      </c>
      <c r="K59" s="103">
        <f>SUM(L59:M59)</f>
        <v>2215</v>
      </c>
      <c r="L59" s="103">
        <v>0</v>
      </c>
      <c r="M59" s="103">
        <v>2215</v>
      </c>
      <c r="N59" s="103">
        <f>SUM(O59,+V59,+AC59)</f>
        <v>2421</v>
      </c>
      <c r="O59" s="103">
        <f>SUM(P59:U59)</f>
        <v>204</v>
      </c>
      <c r="P59" s="103">
        <v>204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2215</v>
      </c>
      <c r="W59" s="103">
        <v>2215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2</v>
      </c>
      <c r="AD59" s="103">
        <v>1</v>
      </c>
      <c r="AE59" s="103">
        <v>1</v>
      </c>
      <c r="AF59" s="103">
        <f>SUM(AG59:AI59)</f>
        <v>3</v>
      </c>
      <c r="AG59" s="103">
        <v>3</v>
      </c>
      <c r="AH59" s="103">
        <v>0</v>
      </c>
      <c r="AI59" s="103">
        <v>0</v>
      </c>
      <c r="AJ59" s="103">
        <f>SUM(AK59:AS59)</f>
        <v>3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3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26</v>
      </c>
      <c r="BA59" s="103">
        <v>26</v>
      </c>
      <c r="BB59" s="103">
        <v>0</v>
      </c>
      <c r="BC59" s="103">
        <v>0</v>
      </c>
    </row>
    <row r="60" spans="1:55" s="105" customFormat="1" ht="13.5" customHeight="1">
      <c r="A60" s="115" t="s">
        <v>43</v>
      </c>
      <c r="B60" s="113" t="s">
        <v>360</v>
      </c>
      <c r="C60" s="101" t="s">
        <v>361</v>
      </c>
      <c r="D60" s="103">
        <f>SUM(E60,+H60,+K60)</f>
        <v>2019</v>
      </c>
      <c r="E60" s="103">
        <f>SUM(F60:G60)</f>
        <v>0</v>
      </c>
      <c r="F60" s="103">
        <v>0</v>
      </c>
      <c r="G60" s="103">
        <v>0</v>
      </c>
      <c r="H60" s="103">
        <f>SUM(I60:J60)</f>
        <v>482</v>
      </c>
      <c r="I60" s="103">
        <v>482</v>
      </c>
      <c r="J60" s="103">
        <v>0</v>
      </c>
      <c r="K60" s="103">
        <f>SUM(L60:M60)</f>
        <v>1537</v>
      </c>
      <c r="L60" s="103">
        <v>0</v>
      </c>
      <c r="M60" s="103">
        <v>1537</v>
      </c>
      <c r="N60" s="103">
        <f>SUM(O60,+V60,+AC60)</f>
        <v>2019</v>
      </c>
      <c r="O60" s="103">
        <f>SUM(P60:U60)</f>
        <v>482</v>
      </c>
      <c r="P60" s="103">
        <v>482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1537</v>
      </c>
      <c r="W60" s="103">
        <v>1537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98</v>
      </c>
      <c r="AG60" s="103">
        <v>98</v>
      </c>
      <c r="AH60" s="103">
        <v>0</v>
      </c>
      <c r="AI60" s="103">
        <v>0</v>
      </c>
      <c r="AJ60" s="103">
        <f>SUM(AK60:AS60)</f>
        <v>98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52</v>
      </c>
      <c r="AR60" s="103">
        <v>0</v>
      </c>
      <c r="AS60" s="103">
        <v>46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43</v>
      </c>
      <c r="B61" s="113" t="s">
        <v>362</v>
      </c>
      <c r="C61" s="101" t="s">
        <v>363</v>
      </c>
      <c r="D61" s="103">
        <f>SUM(E61,+H61,+K61)</f>
        <v>1835</v>
      </c>
      <c r="E61" s="103">
        <f>SUM(F61:G61)</f>
        <v>0</v>
      </c>
      <c r="F61" s="103">
        <v>0</v>
      </c>
      <c r="G61" s="103">
        <v>0</v>
      </c>
      <c r="H61" s="103">
        <f>SUM(I61:J61)</f>
        <v>316</v>
      </c>
      <c r="I61" s="103">
        <v>316</v>
      </c>
      <c r="J61" s="103">
        <v>0</v>
      </c>
      <c r="K61" s="103">
        <f>SUM(L61:M61)</f>
        <v>1519</v>
      </c>
      <c r="L61" s="103">
        <v>0</v>
      </c>
      <c r="M61" s="103">
        <v>1519</v>
      </c>
      <c r="N61" s="103">
        <f>SUM(O61,+V61,+AC61)</f>
        <v>1835</v>
      </c>
      <c r="O61" s="103">
        <f>SUM(P61:U61)</f>
        <v>316</v>
      </c>
      <c r="P61" s="103">
        <v>316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1519</v>
      </c>
      <c r="W61" s="103">
        <v>1519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90</v>
      </c>
      <c r="AG61" s="103">
        <v>90</v>
      </c>
      <c r="AH61" s="103">
        <v>0</v>
      </c>
      <c r="AI61" s="103">
        <v>0</v>
      </c>
      <c r="AJ61" s="103">
        <f>SUM(AK61:AS61)</f>
        <v>90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48</v>
      </c>
      <c r="AR61" s="103">
        <v>0</v>
      </c>
      <c r="AS61" s="103">
        <v>42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43</v>
      </c>
      <c r="B62" s="113" t="s">
        <v>364</v>
      </c>
      <c r="C62" s="101" t="s">
        <v>365</v>
      </c>
      <c r="D62" s="103">
        <f>SUM(E62,+H62,+K62)</f>
        <v>5891</v>
      </c>
      <c r="E62" s="103">
        <f>SUM(F62:G62)</f>
        <v>0</v>
      </c>
      <c r="F62" s="103">
        <v>0</v>
      </c>
      <c r="G62" s="103">
        <v>0</v>
      </c>
      <c r="H62" s="103">
        <f>SUM(I62:J62)</f>
        <v>990</v>
      </c>
      <c r="I62" s="103">
        <v>990</v>
      </c>
      <c r="J62" s="103">
        <v>0</v>
      </c>
      <c r="K62" s="103">
        <f>SUM(L62:M62)</f>
        <v>4901</v>
      </c>
      <c r="L62" s="103">
        <v>0</v>
      </c>
      <c r="M62" s="103">
        <v>4901</v>
      </c>
      <c r="N62" s="103">
        <f>SUM(O62,+V62,+AC62)</f>
        <v>6182</v>
      </c>
      <c r="O62" s="103">
        <f>SUM(P62:U62)</f>
        <v>990</v>
      </c>
      <c r="P62" s="103">
        <v>990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4901</v>
      </c>
      <c r="W62" s="103">
        <v>4901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291</v>
      </c>
      <c r="AD62" s="103">
        <v>291</v>
      </c>
      <c r="AE62" s="103">
        <v>0</v>
      </c>
      <c r="AF62" s="103">
        <f>SUM(AG62:AI62)</f>
        <v>21</v>
      </c>
      <c r="AG62" s="103">
        <v>21</v>
      </c>
      <c r="AH62" s="103">
        <v>0</v>
      </c>
      <c r="AI62" s="103">
        <v>0</v>
      </c>
      <c r="AJ62" s="103">
        <f>SUM(AK62:AS62)</f>
        <v>21</v>
      </c>
      <c r="AK62" s="103">
        <v>21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21</v>
      </c>
      <c r="AU62" s="103">
        <v>21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12</v>
      </c>
      <c r="BA62" s="103">
        <v>12</v>
      </c>
      <c r="BB62" s="103">
        <v>0</v>
      </c>
      <c r="BC62" s="103">
        <v>0</v>
      </c>
    </row>
    <row r="63" spans="1:55" s="105" customFormat="1" ht="13.5" customHeight="1">
      <c r="A63" s="115" t="s">
        <v>43</v>
      </c>
      <c r="B63" s="113" t="s">
        <v>366</v>
      </c>
      <c r="C63" s="101" t="s">
        <v>367</v>
      </c>
      <c r="D63" s="103">
        <f>SUM(E63,+H63,+K63)</f>
        <v>1776</v>
      </c>
      <c r="E63" s="103">
        <f>SUM(F63:G63)</f>
        <v>0</v>
      </c>
      <c r="F63" s="103">
        <v>0</v>
      </c>
      <c r="G63" s="103">
        <v>0</v>
      </c>
      <c r="H63" s="103">
        <f>SUM(I63:J63)</f>
        <v>131</v>
      </c>
      <c r="I63" s="103">
        <v>131</v>
      </c>
      <c r="J63" s="103">
        <v>0</v>
      </c>
      <c r="K63" s="103">
        <f>SUM(L63:M63)</f>
        <v>1645</v>
      </c>
      <c r="L63" s="103">
        <v>0</v>
      </c>
      <c r="M63" s="103">
        <v>1645</v>
      </c>
      <c r="N63" s="103">
        <f>SUM(O63,+V63,+AC63)</f>
        <v>1778</v>
      </c>
      <c r="O63" s="103">
        <f>SUM(P63:U63)</f>
        <v>131</v>
      </c>
      <c r="P63" s="103">
        <v>131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1645</v>
      </c>
      <c r="W63" s="103">
        <v>1645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2</v>
      </c>
      <c r="AD63" s="103">
        <v>2</v>
      </c>
      <c r="AE63" s="103">
        <v>0</v>
      </c>
      <c r="AF63" s="103">
        <f>SUM(AG63:AI63)</f>
        <v>55</v>
      </c>
      <c r="AG63" s="103">
        <v>55</v>
      </c>
      <c r="AH63" s="103">
        <v>0</v>
      </c>
      <c r="AI63" s="103">
        <v>0</v>
      </c>
      <c r="AJ63" s="103">
        <f>SUM(AK63:AS63)</f>
        <v>55</v>
      </c>
      <c r="AK63" s="103">
        <v>0</v>
      </c>
      <c r="AL63" s="103">
        <v>0</v>
      </c>
      <c r="AM63" s="103">
        <v>54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1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43</v>
      </c>
      <c r="B64" s="113" t="s">
        <v>368</v>
      </c>
      <c r="C64" s="101" t="s">
        <v>369</v>
      </c>
      <c r="D64" s="103">
        <f>SUM(E64,+H64,+K64)</f>
        <v>3814</v>
      </c>
      <c r="E64" s="103">
        <f>SUM(F64:G64)</f>
        <v>0</v>
      </c>
      <c r="F64" s="103">
        <v>0</v>
      </c>
      <c r="G64" s="103">
        <v>0</v>
      </c>
      <c r="H64" s="103">
        <f>SUM(I64:J64)</f>
        <v>168</v>
      </c>
      <c r="I64" s="103">
        <v>168</v>
      </c>
      <c r="J64" s="103">
        <v>0</v>
      </c>
      <c r="K64" s="103">
        <f>SUM(L64:M64)</f>
        <v>3646</v>
      </c>
      <c r="L64" s="103">
        <v>0</v>
      </c>
      <c r="M64" s="103">
        <v>3646</v>
      </c>
      <c r="N64" s="103">
        <f>SUM(O64,+V64,+AC64)</f>
        <v>3814</v>
      </c>
      <c r="O64" s="103">
        <f>SUM(P64:U64)</f>
        <v>168</v>
      </c>
      <c r="P64" s="103">
        <v>168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3646</v>
      </c>
      <c r="W64" s="103">
        <v>3646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43</v>
      </c>
      <c r="B65" s="113" t="s">
        <v>370</v>
      </c>
      <c r="C65" s="101" t="s">
        <v>371</v>
      </c>
      <c r="D65" s="103">
        <f>SUM(E65,+H65,+K65)</f>
        <v>4396</v>
      </c>
      <c r="E65" s="103">
        <f>SUM(F65:G65)</f>
        <v>0</v>
      </c>
      <c r="F65" s="103">
        <v>0</v>
      </c>
      <c r="G65" s="103">
        <v>0</v>
      </c>
      <c r="H65" s="103">
        <f>SUM(I65:J65)</f>
        <v>111</v>
      </c>
      <c r="I65" s="103">
        <v>111</v>
      </c>
      <c r="J65" s="103">
        <v>0</v>
      </c>
      <c r="K65" s="103">
        <f>SUM(L65:M65)</f>
        <v>4285</v>
      </c>
      <c r="L65" s="103">
        <v>0</v>
      </c>
      <c r="M65" s="103">
        <v>4285</v>
      </c>
      <c r="N65" s="103">
        <f>SUM(O65,+V65,+AC65)</f>
        <v>4396</v>
      </c>
      <c r="O65" s="103">
        <f>SUM(P65:U65)</f>
        <v>111</v>
      </c>
      <c r="P65" s="103">
        <v>111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4285</v>
      </c>
      <c r="W65" s="103">
        <v>4285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30</v>
      </c>
      <c r="AG65" s="103">
        <v>30</v>
      </c>
      <c r="AH65" s="103">
        <v>0</v>
      </c>
      <c r="AI65" s="103">
        <v>0</v>
      </c>
      <c r="AJ65" s="103">
        <f>SUM(AK65:AS65)</f>
        <v>238</v>
      </c>
      <c r="AK65" s="103">
        <v>228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10</v>
      </c>
      <c r="AT65" s="103">
        <f>SUM(AU65:AY65)</f>
        <v>20</v>
      </c>
      <c r="AU65" s="103">
        <v>20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43</v>
      </c>
      <c r="B66" s="113" t="s">
        <v>372</v>
      </c>
      <c r="C66" s="101" t="s">
        <v>373</v>
      </c>
      <c r="D66" s="103">
        <f>SUM(E66,+H66,+K66)</f>
        <v>11830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11830</v>
      </c>
      <c r="L66" s="103">
        <v>601</v>
      </c>
      <c r="M66" s="103">
        <v>11229</v>
      </c>
      <c r="N66" s="103">
        <f>SUM(O66,+V66,+AC66)</f>
        <v>11830</v>
      </c>
      <c r="O66" s="103">
        <f>SUM(P66:U66)</f>
        <v>601</v>
      </c>
      <c r="P66" s="103">
        <v>601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11229</v>
      </c>
      <c r="W66" s="103">
        <v>11229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81</v>
      </c>
      <c r="AG66" s="103">
        <v>81</v>
      </c>
      <c r="AH66" s="103">
        <v>0</v>
      </c>
      <c r="AI66" s="103">
        <v>0</v>
      </c>
      <c r="AJ66" s="103">
        <f>SUM(AK66:AS66)</f>
        <v>641</v>
      </c>
      <c r="AK66" s="103">
        <v>614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27</v>
      </c>
      <c r="AT66" s="103">
        <f>SUM(AU66:AY66)</f>
        <v>54</v>
      </c>
      <c r="AU66" s="103">
        <v>54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43</v>
      </c>
      <c r="B67" s="113" t="s">
        <v>374</v>
      </c>
      <c r="C67" s="101" t="s">
        <v>375</v>
      </c>
      <c r="D67" s="103">
        <f>SUM(E67,+H67,+K67)</f>
        <v>16311</v>
      </c>
      <c r="E67" s="103">
        <f>SUM(F67:G67)</f>
        <v>0</v>
      </c>
      <c r="F67" s="103">
        <v>0</v>
      </c>
      <c r="G67" s="103">
        <v>0</v>
      </c>
      <c r="H67" s="103">
        <f>SUM(I67:J67)</f>
        <v>16311</v>
      </c>
      <c r="I67" s="103">
        <v>1872</v>
      </c>
      <c r="J67" s="103">
        <v>14439</v>
      </c>
      <c r="K67" s="103">
        <f>SUM(L67:M67)</f>
        <v>0</v>
      </c>
      <c r="L67" s="103">
        <v>0</v>
      </c>
      <c r="M67" s="103">
        <v>0</v>
      </c>
      <c r="N67" s="103">
        <f>SUM(O67,+V67,+AC67)</f>
        <v>16311</v>
      </c>
      <c r="O67" s="103">
        <f>SUM(P67:U67)</f>
        <v>1872</v>
      </c>
      <c r="P67" s="103">
        <v>1872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14439</v>
      </c>
      <c r="W67" s="103">
        <v>14439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105</v>
      </c>
      <c r="AG67" s="103">
        <v>105</v>
      </c>
      <c r="AH67" s="103">
        <v>0</v>
      </c>
      <c r="AI67" s="103">
        <v>0</v>
      </c>
      <c r="AJ67" s="103">
        <f>SUM(AK67:AS67)</f>
        <v>105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105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36</v>
      </c>
      <c r="BA67" s="103">
        <v>36</v>
      </c>
      <c r="BB67" s="103">
        <v>0</v>
      </c>
      <c r="BC67" s="103">
        <v>0</v>
      </c>
    </row>
    <row r="68" spans="1:55" s="105" customFormat="1" ht="13.5" customHeight="1">
      <c r="A68" s="115" t="s">
        <v>43</v>
      </c>
      <c r="B68" s="113" t="s">
        <v>376</v>
      </c>
      <c r="C68" s="101" t="s">
        <v>377</v>
      </c>
      <c r="D68" s="103">
        <f>SUM(E68,+H68,+K68)</f>
        <v>6209</v>
      </c>
      <c r="E68" s="103">
        <f>SUM(F68:G68)</f>
        <v>0</v>
      </c>
      <c r="F68" s="103">
        <v>0</v>
      </c>
      <c r="G68" s="103">
        <v>0</v>
      </c>
      <c r="H68" s="103">
        <f>SUM(I68:J68)</f>
        <v>426</v>
      </c>
      <c r="I68" s="103">
        <v>426</v>
      </c>
      <c r="J68" s="103">
        <v>0</v>
      </c>
      <c r="K68" s="103">
        <f>SUM(L68:M68)</f>
        <v>5783</v>
      </c>
      <c r="L68" s="103">
        <v>0</v>
      </c>
      <c r="M68" s="103">
        <v>5783</v>
      </c>
      <c r="N68" s="103">
        <f>SUM(O68,+V68,+AC68)</f>
        <v>6209</v>
      </c>
      <c r="O68" s="103">
        <f>SUM(P68:U68)</f>
        <v>426</v>
      </c>
      <c r="P68" s="103">
        <v>426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5783</v>
      </c>
      <c r="W68" s="103">
        <v>5783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270</v>
      </c>
      <c r="AG68" s="103">
        <v>270</v>
      </c>
      <c r="AH68" s="103">
        <v>0</v>
      </c>
      <c r="AI68" s="103">
        <v>0</v>
      </c>
      <c r="AJ68" s="103">
        <f>SUM(AK68:AS68)</f>
        <v>270</v>
      </c>
      <c r="AK68" s="103">
        <v>0</v>
      </c>
      <c r="AL68" s="103">
        <v>0</v>
      </c>
      <c r="AM68" s="103">
        <v>0</v>
      </c>
      <c r="AN68" s="103">
        <v>270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43</v>
      </c>
      <c r="B69" s="113" t="s">
        <v>378</v>
      </c>
      <c r="C69" s="101" t="s">
        <v>379</v>
      </c>
      <c r="D69" s="103">
        <f>SUM(E69,+H69,+K69)</f>
        <v>7675</v>
      </c>
      <c r="E69" s="103">
        <f>SUM(F69:G69)</f>
        <v>0</v>
      </c>
      <c r="F69" s="103">
        <v>0</v>
      </c>
      <c r="G69" s="103">
        <v>0</v>
      </c>
      <c r="H69" s="103">
        <f>SUM(I69:J69)</f>
        <v>554</v>
      </c>
      <c r="I69" s="103">
        <v>554</v>
      </c>
      <c r="J69" s="103">
        <v>0</v>
      </c>
      <c r="K69" s="103">
        <f>SUM(L69:M69)</f>
        <v>7121</v>
      </c>
      <c r="L69" s="103">
        <v>0</v>
      </c>
      <c r="M69" s="103">
        <v>7121</v>
      </c>
      <c r="N69" s="103">
        <f>SUM(O69,+V69,+AC69)</f>
        <v>7675</v>
      </c>
      <c r="O69" s="103">
        <f>SUM(P69:U69)</f>
        <v>554</v>
      </c>
      <c r="P69" s="103">
        <v>554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7121</v>
      </c>
      <c r="W69" s="103">
        <v>7121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245</v>
      </c>
      <c r="AG69" s="103">
        <v>245</v>
      </c>
      <c r="AH69" s="103">
        <v>0</v>
      </c>
      <c r="AI69" s="103">
        <v>0</v>
      </c>
      <c r="AJ69" s="103">
        <f>SUM(AK69:AS69)</f>
        <v>245</v>
      </c>
      <c r="AK69" s="103">
        <v>0</v>
      </c>
      <c r="AL69" s="103">
        <v>0</v>
      </c>
      <c r="AM69" s="103">
        <v>8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237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43</v>
      </c>
      <c r="B70" s="113" t="s">
        <v>380</v>
      </c>
      <c r="C70" s="101" t="s">
        <v>381</v>
      </c>
      <c r="D70" s="103">
        <f>SUM(E70,+H70,+K70)</f>
        <v>5741</v>
      </c>
      <c r="E70" s="103">
        <f>SUM(F70:G70)</f>
        <v>0</v>
      </c>
      <c r="F70" s="103">
        <v>0</v>
      </c>
      <c r="G70" s="103">
        <v>0</v>
      </c>
      <c r="H70" s="103">
        <f>SUM(I70:J70)</f>
        <v>808</v>
      </c>
      <c r="I70" s="103">
        <v>808</v>
      </c>
      <c r="J70" s="103">
        <v>0</v>
      </c>
      <c r="K70" s="103">
        <f>SUM(L70:M70)</f>
        <v>4933</v>
      </c>
      <c r="L70" s="103">
        <v>0</v>
      </c>
      <c r="M70" s="103">
        <v>4933</v>
      </c>
      <c r="N70" s="103">
        <f>SUM(O70,+V70,+AC70)</f>
        <v>5741</v>
      </c>
      <c r="O70" s="103">
        <f>SUM(P70:U70)</f>
        <v>808</v>
      </c>
      <c r="P70" s="103">
        <v>808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4933</v>
      </c>
      <c r="W70" s="103">
        <v>4933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250</v>
      </c>
      <c r="AG70" s="103">
        <v>250</v>
      </c>
      <c r="AH70" s="103">
        <v>0</v>
      </c>
      <c r="AI70" s="103">
        <v>0</v>
      </c>
      <c r="AJ70" s="103">
        <f>SUM(AK70:AS70)</f>
        <v>250</v>
      </c>
      <c r="AK70" s="103">
        <v>0</v>
      </c>
      <c r="AL70" s="103">
        <v>0</v>
      </c>
      <c r="AM70" s="103">
        <v>250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70">
    <sortCondition ref="A8:A70"/>
    <sortCondition ref="B8:B70"/>
    <sortCondition ref="C8:C7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11100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11201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11202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11203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11206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11207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11208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11209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11210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11211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11212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11214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11215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11216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11217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11218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11219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11221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11222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11223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11224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11225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11227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11228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11229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11230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11231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11232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11233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11234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11235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11237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11238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11239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11240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11241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11242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11243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11245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11246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11301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11324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11326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11327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11341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11342</v>
      </c>
      <c r="AG53" s="11">
        <v>53</v>
      </c>
    </row>
    <row r="54" spans="27:36">
      <c r="AF54" s="11" t="str">
        <f>+水洗化人口等!B54</f>
        <v>11343</v>
      </c>
      <c r="AG54" s="11">
        <v>54</v>
      </c>
    </row>
    <row r="55" spans="27:36">
      <c r="AF55" s="11" t="str">
        <f>+水洗化人口等!B55</f>
        <v>11346</v>
      </c>
      <c r="AG55" s="11">
        <v>55</v>
      </c>
    </row>
    <row r="56" spans="27:36">
      <c r="AF56" s="11" t="str">
        <f>+水洗化人口等!B56</f>
        <v>11347</v>
      </c>
      <c r="AG56" s="11">
        <v>56</v>
      </c>
    </row>
    <row r="57" spans="27:36">
      <c r="AF57" s="11" t="str">
        <f>+水洗化人口等!B57</f>
        <v>11348</v>
      </c>
      <c r="AG57" s="11">
        <v>57</v>
      </c>
    </row>
    <row r="58" spans="27:36">
      <c r="AF58" s="11" t="str">
        <f>+水洗化人口等!B58</f>
        <v>11349</v>
      </c>
      <c r="AG58" s="11">
        <v>58</v>
      </c>
    </row>
    <row r="59" spans="27:36">
      <c r="AF59" s="11" t="str">
        <f>+水洗化人口等!B59</f>
        <v>11361</v>
      </c>
      <c r="AG59" s="11">
        <v>59</v>
      </c>
    </row>
    <row r="60" spans="27:36">
      <c r="AF60" s="11" t="str">
        <f>+水洗化人口等!B60</f>
        <v>11362</v>
      </c>
      <c r="AG60" s="11">
        <v>60</v>
      </c>
    </row>
    <row r="61" spans="27:36">
      <c r="AF61" s="11" t="str">
        <f>+水洗化人口等!B61</f>
        <v>11363</v>
      </c>
      <c r="AG61" s="11">
        <v>61</v>
      </c>
    </row>
    <row r="62" spans="27:36">
      <c r="AF62" s="11" t="str">
        <f>+水洗化人口等!B62</f>
        <v>11365</v>
      </c>
      <c r="AG62" s="11">
        <v>62</v>
      </c>
    </row>
    <row r="63" spans="27:36">
      <c r="AF63" s="11" t="str">
        <f>+水洗化人口等!B63</f>
        <v>11369</v>
      </c>
      <c r="AG63" s="11">
        <v>63</v>
      </c>
    </row>
    <row r="64" spans="27:36">
      <c r="AF64" s="11" t="str">
        <f>+水洗化人口等!B64</f>
        <v>11381</v>
      </c>
      <c r="AG64" s="11">
        <v>64</v>
      </c>
    </row>
    <row r="65" spans="32:33">
      <c r="AF65" s="11" t="str">
        <f>+水洗化人口等!B65</f>
        <v>11383</v>
      </c>
      <c r="AG65" s="11">
        <v>65</v>
      </c>
    </row>
    <row r="66" spans="32:33">
      <c r="AF66" s="11" t="str">
        <f>+水洗化人口等!B66</f>
        <v>11385</v>
      </c>
      <c r="AG66" s="11">
        <v>66</v>
      </c>
    </row>
    <row r="67" spans="32:33">
      <c r="AF67" s="11" t="str">
        <f>+水洗化人口等!B67</f>
        <v>11408</v>
      </c>
      <c r="AG67" s="11">
        <v>67</v>
      </c>
    </row>
    <row r="68" spans="32:33">
      <c r="AF68" s="11" t="str">
        <f>+水洗化人口等!B68</f>
        <v>11442</v>
      </c>
      <c r="AG68" s="11">
        <v>68</v>
      </c>
    </row>
    <row r="69" spans="32:33">
      <c r="AF69" s="11" t="str">
        <f>+水洗化人口等!B69</f>
        <v>11464</v>
      </c>
      <c r="AG69" s="11">
        <v>69</v>
      </c>
    </row>
    <row r="70" spans="32:33">
      <c r="AF70" s="11" t="str">
        <f>+水洗化人口等!B70</f>
        <v>11465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2016-10-24T05:42:31Z</cp:lastPrinted>
  <dcterms:created xsi:type="dcterms:W3CDTF">2008-01-06T09:25:24Z</dcterms:created>
  <dcterms:modified xsi:type="dcterms:W3CDTF">2021-02-03T02:05:38Z</dcterms:modified>
</cp:coreProperties>
</file>