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0群馬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'委託許可件数（組合）'!$2:$19</definedName>
    <definedName name="_xlnm.Print_Area" localSheetId="3">'収集運搬機材（市町村）'!$2:$42</definedName>
    <definedName name="_xlnm.Print_Area" localSheetId="4">'収集運搬機材（組合）'!$2:$19</definedName>
    <definedName name="_xlnm.Print_Area" localSheetId="7">処理業者と従業員数!$2:$42</definedName>
    <definedName name="_xlnm.Print_Area" localSheetId="0">組合状況!$2:$19</definedName>
    <definedName name="_xlnm.Print_Area" localSheetId="1">'廃棄物処理従事職員数（市町村）'!$2:$42</definedName>
    <definedName name="_xlnm.Print_Area" localSheetId="2">'廃棄物処理従事職員数（組合）'!$2:$19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L8" i="7"/>
  <c r="L9" i="7"/>
  <c r="L10" i="7"/>
  <c r="L11" i="7"/>
  <c r="L12" i="7"/>
  <c r="L13" i="7"/>
  <c r="L14" i="7"/>
  <c r="L15" i="7"/>
  <c r="L16" i="7"/>
  <c r="L17" i="7"/>
  <c r="L18" i="7"/>
  <c r="L19" i="7"/>
  <c r="H8" i="7"/>
  <c r="H9" i="7"/>
  <c r="H10" i="7"/>
  <c r="H11" i="7"/>
  <c r="H12" i="7"/>
  <c r="H13" i="7"/>
  <c r="H14" i="7"/>
  <c r="H15" i="7"/>
  <c r="H16" i="7"/>
  <c r="H17" i="7"/>
  <c r="H18" i="7"/>
  <c r="H19" i="7"/>
  <c r="D8" i="7"/>
  <c r="D9" i="7"/>
  <c r="D10" i="7"/>
  <c r="D11" i="7"/>
  <c r="D12" i="7"/>
  <c r="D13" i="7"/>
  <c r="D14" i="7"/>
  <c r="D15" i="7"/>
  <c r="D16" i="7"/>
  <c r="D17" i="7"/>
  <c r="D18" i="7"/>
  <c r="D19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BU8" i="4"/>
  <c r="BU9" i="4"/>
  <c r="BU10" i="4"/>
  <c r="BU11" i="4"/>
  <c r="AV11" i="4" s="1"/>
  <c r="BU12" i="4"/>
  <c r="BU13" i="4"/>
  <c r="BU14" i="4"/>
  <c r="BU15" i="4"/>
  <c r="BU16" i="4"/>
  <c r="BU17" i="4"/>
  <c r="AV17" i="4" s="1"/>
  <c r="BU18" i="4"/>
  <c r="BU19" i="4"/>
  <c r="BU20" i="4"/>
  <c r="BU21" i="4"/>
  <c r="BU22" i="4"/>
  <c r="BU23" i="4"/>
  <c r="AV23" i="4" s="1"/>
  <c r="BU24" i="4"/>
  <c r="BU25" i="4"/>
  <c r="BU26" i="4"/>
  <c r="BU27" i="4"/>
  <c r="BU28" i="4"/>
  <c r="BU29" i="4"/>
  <c r="AV29" i="4" s="1"/>
  <c r="BU30" i="4"/>
  <c r="BU31" i="4"/>
  <c r="BU32" i="4"/>
  <c r="BU33" i="4"/>
  <c r="BU34" i="4"/>
  <c r="BU35" i="4"/>
  <c r="AV35" i="4" s="1"/>
  <c r="BU36" i="4"/>
  <c r="BU37" i="4"/>
  <c r="BU38" i="4"/>
  <c r="BU39" i="4"/>
  <c r="BU40" i="4"/>
  <c r="BU41" i="4"/>
  <c r="AV41" i="4" s="1"/>
  <c r="BU42" i="4"/>
  <c r="BO8" i="4"/>
  <c r="BO9" i="4"/>
  <c r="BO10" i="4"/>
  <c r="BO11" i="4"/>
  <c r="BO12" i="4"/>
  <c r="AV12" i="4" s="1"/>
  <c r="BO13" i="4"/>
  <c r="BO14" i="4"/>
  <c r="BO15" i="4"/>
  <c r="BO16" i="4"/>
  <c r="BO17" i="4"/>
  <c r="BO18" i="4"/>
  <c r="AV18" i="4" s="1"/>
  <c r="BO19" i="4"/>
  <c r="BO20" i="4"/>
  <c r="BO21" i="4"/>
  <c r="BO22" i="4"/>
  <c r="BO23" i="4"/>
  <c r="BO24" i="4"/>
  <c r="AV24" i="4" s="1"/>
  <c r="BO25" i="4"/>
  <c r="BO26" i="4"/>
  <c r="BO27" i="4"/>
  <c r="BO28" i="4"/>
  <c r="BO29" i="4"/>
  <c r="BO30" i="4"/>
  <c r="AV30" i="4" s="1"/>
  <c r="BO31" i="4"/>
  <c r="BO32" i="4"/>
  <c r="BO33" i="4"/>
  <c r="BO34" i="4"/>
  <c r="BO35" i="4"/>
  <c r="BO36" i="4"/>
  <c r="AV36" i="4" s="1"/>
  <c r="BO37" i="4"/>
  <c r="BO38" i="4"/>
  <c r="BO39" i="4"/>
  <c r="BO40" i="4"/>
  <c r="BO41" i="4"/>
  <c r="BO42" i="4"/>
  <c r="AV42" i="4" s="1"/>
  <c r="BI8" i="4"/>
  <c r="BI9" i="4"/>
  <c r="BI10" i="4"/>
  <c r="BI11" i="4"/>
  <c r="BI12" i="4"/>
  <c r="BI13" i="4"/>
  <c r="AV13" i="4" s="1"/>
  <c r="BI14" i="4"/>
  <c r="BI15" i="4"/>
  <c r="BI16" i="4"/>
  <c r="BI17" i="4"/>
  <c r="BI18" i="4"/>
  <c r="BI19" i="4"/>
  <c r="AV19" i="4" s="1"/>
  <c r="BI20" i="4"/>
  <c r="BI21" i="4"/>
  <c r="BI22" i="4"/>
  <c r="BI23" i="4"/>
  <c r="BI24" i="4"/>
  <c r="BI25" i="4"/>
  <c r="AV25" i="4" s="1"/>
  <c r="BI26" i="4"/>
  <c r="BI27" i="4"/>
  <c r="BI28" i="4"/>
  <c r="BI29" i="4"/>
  <c r="BI30" i="4"/>
  <c r="BI31" i="4"/>
  <c r="AV31" i="4" s="1"/>
  <c r="BI32" i="4"/>
  <c r="BI33" i="4"/>
  <c r="BI34" i="4"/>
  <c r="BI35" i="4"/>
  <c r="BI36" i="4"/>
  <c r="BI37" i="4"/>
  <c r="AV37" i="4" s="1"/>
  <c r="BI38" i="4"/>
  <c r="BI39" i="4"/>
  <c r="BI40" i="4"/>
  <c r="BI41" i="4"/>
  <c r="BI42" i="4"/>
  <c r="BC8" i="4"/>
  <c r="AV8" i="4" s="1"/>
  <c r="BC9" i="4"/>
  <c r="BC10" i="4"/>
  <c r="BC11" i="4"/>
  <c r="BC12" i="4"/>
  <c r="BC13" i="4"/>
  <c r="BC14" i="4"/>
  <c r="AV14" i="4" s="1"/>
  <c r="BC15" i="4"/>
  <c r="BC16" i="4"/>
  <c r="BC17" i="4"/>
  <c r="BC18" i="4"/>
  <c r="BC19" i="4"/>
  <c r="BC20" i="4"/>
  <c r="AV20" i="4" s="1"/>
  <c r="BC21" i="4"/>
  <c r="BC22" i="4"/>
  <c r="BC23" i="4"/>
  <c r="BC24" i="4"/>
  <c r="BC25" i="4"/>
  <c r="BC26" i="4"/>
  <c r="AV26" i="4" s="1"/>
  <c r="BC27" i="4"/>
  <c r="BC28" i="4"/>
  <c r="BC29" i="4"/>
  <c r="BC30" i="4"/>
  <c r="BC31" i="4"/>
  <c r="BC32" i="4"/>
  <c r="AV32" i="4" s="1"/>
  <c r="BC33" i="4"/>
  <c r="BC34" i="4"/>
  <c r="BC35" i="4"/>
  <c r="BC36" i="4"/>
  <c r="BC37" i="4"/>
  <c r="BC38" i="4"/>
  <c r="AV38" i="4" s="1"/>
  <c r="BC39" i="4"/>
  <c r="BC40" i="4"/>
  <c r="BC41" i="4"/>
  <c r="BC42" i="4"/>
  <c r="AW8" i="4"/>
  <c r="AW9" i="4"/>
  <c r="AV9" i="4" s="1"/>
  <c r="AB9" i="4" s="1"/>
  <c r="AW10" i="4"/>
  <c r="AW11" i="4"/>
  <c r="AW12" i="4"/>
  <c r="AW13" i="4"/>
  <c r="AW14" i="4"/>
  <c r="AW15" i="4"/>
  <c r="AV15" i="4" s="1"/>
  <c r="AB15" i="4" s="1"/>
  <c r="AW16" i="4"/>
  <c r="AW17" i="4"/>
  <c r="AW18" i="4"/>
  <c r="AW19" i="4"/>
  <c r="AW20" i="4"/>
  <c r="AW21" i="4"/>
  <c r="AV21" i="4" s="1"/>
  <c r="AB21" i="4" s="1"/>
  <c r="AW22" i="4"/>
  <c r="AW23" i="4"/>
  <c r="AW24" i="4"/>
  <c r="AW25" i="4"/>
  <c r="AW26" i="4"/>
  <c r="AW27" i="4"/>
  <c r="AV27" i="4" s="1"/>
  <c r="AB27" i="4" s="1"/>
  <c r="AW28" i="4"/>
  <c r="AW29" i="4"/>
  <c r="AW30" i="4"/>
  <c r="AW31" i="4"/>
  <c r="AW32" i="4"/>
  <c r="AW33" i="4"/>
  <c r="AV33" i="4" s="1"/>
  <c r="AB33" i="4" s="1"/>
  <c r="AW34" i="4"/>
  <c r="AW35" i="4"/>
  <c r="AW36" i="4"/>
  <c r="AW37" i="4"/>
  <c r="AW38" i="4"/>
  <c r="AW39" i="4"/>
  <c r="AV39" i="4" s="1"/>
  <c r="AB39" i="4" s="1"/>
  <c r="AW40" i="4"/>
  <c r="AW41" i="4"/>
  <c r="AW42" i="4"/>
  <c r="AV10" i="4"/>
  <c r="AV16" i="4"/>
  <c r="AV22" i="4"/>
  <c r="AV28" i="4"/>
  <c r="AV34" i="4"/>
  <c r="AV40" i="4"/>
  <c r="AP8" i="4"/>
  <c r="AP9" i="4"/>
  <c r="AP10" i="4"/>
  <c r="AP11" i="4"/>
  <c r="AC11" i="4" s="1"/>
  <c r="AB11" i="4" s="1"/>
  <c r="AP12" i="4"/>
  <c r="AP13" i="4"/>
  <c r="AP14" i="4"/>
  <c r="AP15" i="4"/>
  <c r="AP16" i="4"/>
  <c r="AP17" i="4"/>
  <c r="AC17" i="4" s="1"/>
  <c r="AB17" i="4" s="1"/>
  <c r="AP18" i="4"/>
  <c r="AP19" i="4"/>
  <c r="AP20" i="4"/>
  <c r="AP21" i="4"/>
  <c r="AP22" i="4"/>
  <c r="AP23" i="4"/>
  <c r="AC23" i="4" s="1"/>
  <c r="AB23" i="4" s="1"/>
  <c r="AP24" i="4"/>
  <c r="AP25" i="4"/>
  <c r="AP26" i="4"/>
  <c r="AP27" i="4"/>
  <c r="AP28" i="4"/>
  <c r="AP29" i="4"/>
  <c r="AC29" i="4" s="1"/>
  <c r="AB29" i="4" s="1"/>
  <c r="AP30" i="4"/>
  <c r="AP31" i="4"/>
  <c r="AP32" i="4"/>
  <c r="AP33" i="4"/>
  <c r="AP34" i="4"/>
  <c r="AP35" i="4"/>
  <c r="AC35" i="4" s="1"/>
  <c r="AB35" i="4" s="1"/>
  <c r="AP36" i="4"/>
  <c r="AP37" i="4"/>
  <c r="AP38" i="4"/>
  <c r="AP39" i="4"/>
  <c r="AP40" i="4"/>
  <c r="AP41" i="4"/>
  <c r="AC41" i="4" s="1"/>
  <c r="AB41" i="4" s="1"/>
  <c r="AP42" i="4"/>
  <c r="AJ8" i="4"/>
  <c r="AJ9" i="4"/>
  <c r="AJ10" i="4"/>
  <c r="AJ11" i="4"/>
  <c r="AJ12" i="4"/>
  <c r="AC12" i="4" s="1"/>
  <c r="AB12" i="4" s="1"/>
  <c r="AJ13" i="4"/>
  <c r="AJ14" i="4"/>
  <c r="AJ15" i="4"/>
  <c r="AJ16" i="4"/>
  <c r="AJ17" i="4"/>
  <c r="AJ18" i="4"/>
  <c r="AC18" i="4" s="1"/>
  <c r="AB18" i="4" s="1"/>
  <c r="AJ19" i="4"/>
  <c r="AJ20" i="4"/>
  <c r="AJ21" i="4"/>
  <c r="AJ22" i="4"/>
  <c r="AJ23" i="4"/>
  <c r="AJ24" i="4"/>
  <c r="AC24" i="4" s="1"/>
  <c r="AB24" i="4" s="1"/>
  <c r="AJ25" i="4"/>
  <c r="AJ26" i="4"/>
  <c r="AJ27" i="4"/>
  <c r="AJ28" i="4"/>
  <c r="AJ29" i="4"/>
  <c r="AJ30" i="4"/>
  <c r="AC30" i="4" s="1"/>
  <c r="AB30" i="4" s="1"/>
  <c r="AJ31" i="4"/>
  <c r="AJ32" i="4"/>
  <c r="AJ33" i="4"/>
  <c r="AJ34" i="4"/>
  <c r="AJ35" i="4"/>
  <c r="AJ36" i="4"/>
  <c r="AC36" i="4" s="1"/>
  <c r="AB36" i="4" s="1"/>
  <c r="AJ37" i="4"/>
  <c r="AJ38" i="4"/>
  <c r="AJ39" i="4"/>
  <c r="AJ40" i="4"/>
  <c r="AJ41" i="4"/>
  <c r="AJ42" i="4"/>
  <c r="AC42" i="4" s="1"/>
  <c r="AB42" i="4" s="1"/>
  <c r="AD8" i="4"/>
  <c r="AD9" i="4"/>
  <c r="AD10" i="4"/>
  <c r="AC10" i="4" s="1"/>
  <c r="AB10" i="4" s="1"/>
  <c r="AD11" i="4"/>
  <c r="AD12" i="4"/>
  <c r="AD13" i="4"/>
  <c r="AC13" i="4" s="1"/>
  <c r="AB13" i="4" s="1"/>
  <c r="AD14" i="4"/>
  <c r="AD15" i="4"/>
  <c r="AD16" i="4"/>
  <c r="AC16" i="4" s="1"/>
  <c r="AB16" i="4" s="1"/>
  <c r="AD17" i="4"/>
  <c r="AD18" i="4"/>
  <c r="AD19" i="4"/>
  <c r="AC19" i="4" s="1"/>
  <c r="AB19" i="4" s="1"/>
  <c r="AD20" i="4"/>
  <c r="AD21" i="4"/>
  <c r="AD22" i="4"/>
  <c r="AC22" i="4" s="1"/>
  <c r="AB22" i="4" s="1"/>
  <c r="AD23" i="4"/>
  <c r="AD24" i="4"/>
  <c r="AD25" i="4"/>
  <c r="AC25" i="4" s="1"/>
  <c r="AB25" i="4" s="1"/>
  <c r="AD26" i="4"/>
  <c r="AD27" i="4"/>
  <c r="AD28" i="4"/>
  <c r="AC28" i="4" s="1"/>
  <c r="AB28" i="4" s="1"/>
  <c r="AD29" i="4"/>
  <c r="AD30" i="4"/>
  <c r="AD31" i="4"/>
  <c r="AC31" i="4" s="1"/>
  <c r="AB31" i="4" s="1"/>
  <c r="AD32" i="4"/>
  <c r="AD33" i="4"/>
  <c r="AD34" i="4"/>
  <c r="AC34" i="4" s="1"/>
  <c r="AB34" i="4" s="1"/>
  <c r="AD35" i="4"/>
  <c r="AD36" i="4"/>
  <c r="AD37" i="4"/>
  <c r="AC37" i="4" s="1"/>
  <c r="AB37" i="4" s="1"/>
  <c r="AD38" i="4"/>
  <c r="AD39" i="4"/>
  <c r="AD40" i="4"/>
  <c r="AC40" i="4" s="1"/>
  <c r="AB40" i="4" s="1"/>
  <c r="AD41" i="4"/>
  <c r="AD42" i="4"/>
  <c r="AC8" i="4"/>
  <c r="AB8" i="4" s="1"/>
  <c r="AC9" i="4"/>
  <c r="AC14" i="4"/>
  <c r="AB14" i="4" s="1"/>
  <c r="AC15" i="4"/>
  <c r="AC20" i="4"/>
  <c r="AC21" i="4"/>
  <c r="AC26" i="4"/>
  <c r="AB26" i="4" s="1"/>
  <c r="AC27" i="4"/>
  <c r="AC32" i="4"/>
  <c r="AB32" i="4" s="1"/>
  <c r="AC33" i="4"/>
  <c r="AC38" i="4"/>
  <c r="AC3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Y8" i="3"/>
  <c r="Y9" i="3"/>
  <c r="Y10" i="3"/>
  <c r="Y11" i="3"/>
  <c r="Y12" i="3"/>
  <c r="Y13" i="3"/>
  <c r="Y14" i="3"/>
  <c r="Y15" i="3"/>
  <c r="Y16" i="3"/>
  <c r="Y17" i="3"/>
  <c r="Y18" i="3"/>
  <c r="Y19" i="3"/>
  <c r="X8" i="3"/>
  <c r="X9" i="3"/>
  <c r="X10" i="3"/>
  <c r="X11" i="3"/>
  <c r="X12" i="3"/>
  <c r="X13" i="3"/>
  <c r="X14" i="3"/>
  <c r="X15" i="3"/>
  <c r="X16" i="3"/>
  <c r="X17" i="3"/>
  <c r="X18" i="3"/>
  <c r="X19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Q16" i="3"/>
  <c r="Z16" i="3" s="1"/>
  <c r="Q17" i="3"/>
  <c r="Z17" i="3" s="1"/>
  <c r="Q18" i="3"/>
  <c r="Z18" i="3" s="1"/>
  <c r="Q19" i="3"/>
  <c r="Z19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H8" i="3"/>
  <c r="H9" i="3"/>
  <c r="H10" i="3"/>
  <c r="H11" i="3"/>
  <c r="H12" i="3"/>
  <c r="H13" i="3"/>
  <c r="H14" i="3"/>
  <c r="H15" i="3"/>
  <c r="H16" i="3"/>
  <c r="H17" i="3"/>
  <c r="H18" i="3"/>
  <c r="H19" i="3"/>
  <c r="E8" i="3"/>
  <c r="E9" i="3"/>
  <c r="E10" i="3"/>
  <c r="E11" i="3"/>
  <c r="E12" i="3"/>
  <c r="E13" i="3"/>
  <c r="E14" i="3"/>
  <c r="E15" i="3"/>
  <c r="E16" i="3"/>
  <c r="E17" i="3"/>
  <c r="E18" i="3"/>
  <c r="E19" i="3"/>
  <c r="D8" i="3"/>
  <c r="D9" i="3"/>
  <c r="D10" i="3"/>
  <c r="D11" i="3"/>
  <c r="D12" i="3"/>
  <c r="D13" i="3"/>
  <c r="D14" i="3"/>
  <c r="D15" i="3"/>
  <c r="D16" i="3"/>
  <c r="D17" i="3"/>
  <c r="D18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8" i="2"/>
  <c r="Z14" i="2"/>
  <c r="Z20" i="2"/>
  <c r="Z26" i="2"/>
  <c r="Z32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Q8" i="2"/>
  <c r="M8" i="2" s="1"/>
  <c r="V8" i="2" s="1"/>
  <c r="Q9" i="2"/>
  <c r="Z9" i="2" s="1"/>
  <c r="Q10" i="2"/>
  <c r="Z10" i="2" s="1"/>
  <c r="Q11" i="2"/>
  <c r="Z11" i="2" s="1"/>
  <c r="Q12" i="2"/>
  <c r="Q13" i="2"/>
  <c r="M13" i="2" s="1"/>
  <c r="V13" i="2" s="1"/>
  <c r="Q14" i="2"/>
  <c r="M14" i="2" s="1"/>
  <c r="V14" i="2" s="1"/>
  <c r="Q15" i="2"/>
  <c r="Z15" i="2" s="1"/>
  <c r="Q16" i="2"/>
  <c r="Z16" i="2" s="1"/>
  <c r="Q17" i="2"/>
  <c r="Z17" i="2" s="1"/>
  <c r="Q18" i="2"/>
  <c r="Q19" i="2"/>
  <c r="M19" i="2" s="1"/>
  <c r="V19" i="2" s="1"/>
  <c r="Q20" i="2"/>
  <c r="M20" i="2" s="1"/>
  <c r="V20" i="2" s="1"/>
  <c r="Q21" i="2"/>
  <c r="Z21" i="2" s="1"/>
  <c r="Q22" i="2"/>
  <c r="Z22" i="2" s="1"/>
  <c r="Q23" i="2"/>
  <c r="Z23" i="2" s="1"/>
  <c r="Q24" i="2"/>
  <c r="Q25" i="2"/>
  <c r="M25" i="2" s="1"/>
  <c r="V25" i="2" s="1"/>
  <c r="Q26" i="2"/>
  <c r="M26" i="2" s="1"/>
  <c r="V26" i="2" s="1"/>
  <c r="Q27" i="2"/>
  <c r="Z27" i="2" s="1"/>
  <c r="Q28" i="2"/>
  <c r="Z28" i="2" s="1"/>
  <c r="Q29" i="2"/>
  <c r="Z29" i="2" s="1"/>
  <c r="Q30" i="2"/>
  <c r="Q31" i="2"/>
  <c r="M31" i="2" s="1"/>
  <c r="V31" i="2" s="1"/>
  <c r="Q32" i="2"/>
  <c r="M32" i="2" s="1"/>
  <c r="V32" i="2" s="1"/>
  <c r="Q33" i="2"/>
  <c r="Z33" i="2" s="1"/>
  <c r="Q34" i="2"/>
  <c r="Z34" i="2" s="1"/>
  <c r="Q35" i="2"/>
  <c r="Z35" i="2" s="1"/>
  <c r="Q36" i="2"/>
  <c r="Q37" i="2"/>
  <c r="M37" i="2" s="1"/>
  <c r="V37" i="2" s="1"/>
  <c r="Q38" i="2"/>
  <c r="M38" i="2" s="1"/>
  <c r="V38" i="2" s="1"/>
  <c r="Q39" i="2"/>
  <c r="Z39" i="2" s="1"/>
  <c r="Q40" i="2"/>
  <c r="Z40" i="2" s="1"/>
  <c r="Q41" i="2"/>
  <c r="Z41" i="2" s="1"/>
  <c r="Q42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N32" i="2"/>
  <c r="W32" i="2" s="1"/>
  <c r="N33" i="2"/>
  <c r="W33" i="2" s="1"/>
  <c r="N34" i="2"/>
  <c r="W34" i="2" s="1"/>
  <c r="N35" i="2"/>
  <c r="N36" i="2"/>
  <c r="W36" i="2" s="1"/>
  <c r="N37" i="2"/>
  <c r="N38" i="2"/>
  <c r="W38" i="2" s="1"/>
  <c r="N39" i="2"/>
  <c r="W39" i="2" s="1"/>
  <c r="N40" i="2"/>
  <c r="W40" i="2" s="1"/>
  <c r="N41" i="2"/>
  <c r="N42" i="2"/>
  <c r="W42" i="2" s="1"/>
  <c r="M9" i="2"/>
  <c r="V9" i="2" s="1"/>
  <c r="M10" i="2"/>
  <c r="M11" i="2"/>
  <c r="V11" i="2" s="1"/>
  <c r="M12" i="2"/>
  <c r="M15" i="2"/>
  <c r="V15" i="2" s="1"/>
  <c r="M16" i="2"/>
  <c r="M17" i="2"/>
  <c r="M18" i="2"/>
  <c r="M21" i="2"/>
  <c r="V21" i="2" s="1"/>
  <c r="M22" i="2"/>
  <c r="M23" i="2"/>
  <c r="V23" i="2" s="1"/>
  <c r="M24" i="2"/>
  <c r="M27" i="2"/>
  <c r="V27" i="2" s="1"/>
  <c r="M28" i="2"/>
  <c r="M29" i="2"/>
  <c r="V29" i="2" s="1"/>
  <c r="M30" i="2"/>
  <c r="M33" i="2"/>
  <c r="V33" i="2" s="1"/>
  <c r="M34" i="2"/>
  <c r="M35" i="2"/>
  <c r="M36" i="2"/>
  <c r="M39" i="2"/>
  <c r="V39" i="2" s="1"/>
  <c r="M40" i="2"/>
  <c r="M41" i="2"/>
  <c r="V41" i="2" s="1"/>
  <c r="M42" i="2"/>
  <c r="H8" i="2"/>
  <c r="H9" i="2"/>
  <c r="H10" i="2"/>
  <c r="D10" i="2" s="1"/>
  <c r="H11" i="2"/>
  <c r="D11" i="2" s="1"/>
  <c r="H12" i="2"/>
  <c r="Z12" i="2" s="1"/>
  <c r="H13" i="2"/>
  <c r="H14" i="2"/>
  <c r="H15" i="2"/>
  <c r="H16" i="2"/>
  <c r="D16" i="2" s="1"/>
  <c r="H17" i="2"/>
  <c r="D17" i="2" s="1"/>
  <c r="H18" i="2"/>
  <c r="Z18" i="2" s="1"/>
  <c r="H19" i="2"/>
  <c r="H20" i="2"/>
  <c r="H21" i="2"/>
  <c r="H22" i="2"/>
  <c r="D22" i="2" s="1"/>
  <c r="H23" i="2"/>
  <c r="D23" i="2" s="1"/>
  <c r="H24" i="2"/>
  <c r="Z24" i="2" s="1"/>
  <c r="H25" i="2"/>
  <c r="H26" i="2"/>
  <c r="H27" i="2"/>
  <c r="H28" i="2"/>
  <c r="D28" i="2" s="1"/>
  <c r="H29" i="2"/>
  <c r="D29" i="2" s="1"/>
  <c r="H30" i="2"/>
  <c r="Z30" i="2" s="1"/>
  <c r="H31" i="2"/>
  <c r="H32" i="2"/>
  <c r="H33" i="2"/>
  <c r="H34" i="2"/>
  <c r="D34" i="2" s="1"/>
  <c r="H35" i="2"/>
  <c r="D35" i="2" s="1"/>
  <c r="H36" i="2"/>
  <c r="Z36" i="2" s="1"/>
  <c r="H37" i="2"/>
  <c r="H38" i="2"/>
  <c r="H39" i="2"/>
  <c r="H40" i="2"/>
  <c r="D40" i="2" s="1"/>
  <c r="H41" i="2"/>
  <c r="D41" i="2" s="1"/>
  <c r="H42" i="2"/>
  <c r="Z42" i="2" s="1"/>
  <c r="E8" i="2"/>
  <c r="E9" i="2"/>
  <c r="E10" i="2"/>
  <c r="E11" i="2"/>
  <c r="W11" i="2" s="1"/>
  <c r="E12" i="2"/>
  <c r="E13" i="2"/>
  <c r="W13" i="2" s="1"/>
  <c r="E14" i="2"/>
  <c r="E15" i="2"/>
  <c r="E16" i="2"/>
  <c r="E17" i="2"/>
  <c r="W17" i="2" s="1"/>
  <c r="E18" i="2"/>
  <c r="E19" i="2"/>
  <c r="W19" i="2" s="1"/>
  <c r="E20" i="2"/>
  <c r="E21" i="2"/>
  <c r="E22" i="2"/>
  <c r="E23" i="2"/>
  <c r="W23" i="2" s="1"/>
  <c r="E24" i="2"/>
  <c r="E25" i="2"/>
  <c r="W25" i="2" s="1"/>
  <c r="E26" i="2"/>
  <c r="E27" i="2"/>
  <c r="E28" i="2"/>
  <c r="E29" i="2"/>
  <c r="W29" i="2" s="1"/>
  <c r="E30" i="2"/>
  <c r="E31" i="2"/>
  <c r="W31" i="2" s="1"/>
  <c r="E32" i="2"/>
  <c r="E33" i="2"/>
  <c r="E34" i="2"/>
  <c r="E35" i="2"/>
  <c r="W35" i="2" s="1"/>
  <c r="E36" i="2"/>
  <c r="E37" i="2"/>
  <c r="W37" i="2" s="1"/>
  <c r="E38" i="2"/>
  <c r="E39" i="2"/>
  <c r="E40" i="2"/>
  <c r="E41" i="2"/>
  <c r="W41" i="2" s="1"/>
  <c r="E42" i="2"/>
  <c r="D8" i="2"/>
  <c r="D9" i="2"/>
  <c r="D12" i="2"/>
  <c r="V12" i="2" s="1"/>
  <c r="D13" i="2"/>
  <c r="D14" i="2"/>
  <c r="D15" i="2"/>
  <c r="D18" i="2"/>
  <c r="V18" i="2" s="1"/>
  <c r="D19" i="2"/>
  <c r="D20" i="2"/>
  <c r="D21" i="2"/>
  <c r="D24" i="2"/>
  <c r="V24" i="2" s="1"/>
  <c r="D25" i="2"/>
  <c r="D26" i="2"/>
  <c r="D27" i="2"/>
  <c r="D30" i="2"/>
  <c r="V30" i="2" s="1"/>
  <c r="D31" i="2"/>
  <c r="D32" i="2"/>
  <c r="D33" i="2"/>
  <c r="D36" i="2"/>
  <c r="V36" i="2" s="1"/>
  <c r="D37" i="2"/>
  <c r="D38" i="2"/>
  <c r="D39" i="2"/>
  <c r="D42" i="2"/>
  <c r="V42" i="2" s="1"/>
  <c r="V28" i="2" l="1"/>
  <c r="V10" i="2"/>
  <c r="V35" i="2"/>
  <c r="V17" i="2"/>
  <c r="AB38" i="4"/>
  <c r="AB20" i="4"/>
  <c r="V34" i="2"/>
  <c r="V16" i="2"/>
  <c r="V40" i="2"/>
  <c r="V22" i="2"/>
  <c r="Z37" i="2"/>
  <c r="Z31" i="2"/>
  <c r="Z25" i="2"/>
  <c r="Z19" i="2"/>
  <c r="Z13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E7" i="2"/>
  <c r="N7" i="2"/>
  <c r="W7" i="2" s="1"/>
  <c r="P7" i="6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<sst xmlns="http://schemas.openxmlformats.org/spreadsheetml/2006/main" count="1837" uniqueCount="221">
  <si>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</si>
  <si>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</si>
  <si>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</si>
  <si>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</si>
  <si>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</si>
  <si>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</si>
  <si>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</si>
  <si>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</si>
  <si>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</si>
  <si>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</si>
  <si>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</si>
  <si>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</si>
  <si>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</si>
  <si>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</si>
  <si>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</si>
  <si>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</si>
  <si>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</si>
  <si>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</si>
  <si>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</si>
  <si>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</si>
  <si>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</si>
  <si>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</si>
  <si>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</si>
  <si>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</si>
  <si>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</si>
  <si>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</si>
  <si>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</si>
  <si>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</si>
  <si>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</si>
  <si>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</si>
  <si>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</si>
  <si>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</si>
  <si>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</si>
  <si>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</si>
  <si>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</si>
  <si>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</si>
  <si>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</si>
  <si>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</si>
  <si>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</si>
  <si>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</si>
  <si>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</si>
  <si>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</si>
  <si>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</si>
  <si>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</si>
  <si>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</si>
  <si>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</si>
  <si>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</si>
  <si>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</si>
  <si>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</si>
  <si>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</si>
  <si>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</si>
  <si>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</si>
  <si>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</si>
  <si>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</si>
  <si>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</si>
  <si>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</si>
  <si>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</si>
  <si>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</si>
  <si>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</si>
  <si>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</si>
  <si>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</si>
  <si>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</si>
  <si>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</si>
  <si>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</si>
  <si>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</si>
  <si>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</si>
  <si>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</si>
  <si>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</si>
  <si>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</si>
  <si>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</si>
  <si>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</si>
  <si>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</si>
  <si>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</si>
  <si>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</si>
  <si>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</si>
  <si>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</si>
  <si>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</si>
  <si>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</si>
  <si>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</si>
  <si>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</si>
  <si>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</si>
  <si>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</si>
  <si>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</si>
  <si>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</si>
  <si>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</si>
  <si>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</si>
  <si>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</si>
  <si>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</si>
  <si>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</si>
  <si>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</si>
  <si>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</si>
  <si>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</si>
  <si>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</si>
  <si>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</si>
  <si>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</si>
  <si>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</si>
  <si>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</si>
  <si>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</si>
  <si>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</si>
  <si>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</si>
  <si>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群馬県</t>
  </si>
  <si>
    <t>10000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</si>
  <si>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</si>
  <si>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</si>
  <si>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</si>
  <si>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</si>
  <si>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</si>
  <si>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</si>
  <si>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</si>
  <si>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</si>
  <si>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10201</t>
  </si>
  <si>
    <t>前橋市</t>
  </si>
  <si>
    <t>破砕機３台、パワーショベル２台、バックホー２台、バックホー(ミニ)２台、フォークリフト２台、キャブオーバ４台、塵芥車３台</t>
  </si>
  <si>
    <t/>
  </si>
  <si>
    <t>10202</t>
  </si>
  <si>
    <t>高崎市</t>
  </si>
  <si>
    <t>ホイルローダー５台、バックホー２台、フォークリフト１台、パワーショベル２台、ブルドーザー１台</t>
  </si>
  <si>
    <t>10203</t>
  </si>
  <si>
    <t>桐生市</t>
  </si>
  <si>
    <t>油圧ショベル1台、バキュームカー1台、フォークリフト3台、ホイールローダー2台、ブルドーザー1台、ミニショベル1台</t>
  </si>
  <si>
    <t>10204</t>
  </si>
  <si>
    <t>伊勢崎市</t>
  </si>
  <si>
    <t>パワーショベル2台、ブルドーザー1台、ホイールローダー1台、ショベルローダー1台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</si>
  <si>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</si>
  <si>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</si>
  <si>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</si>
  <si>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</si>
  <si>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</si>
  <si>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</si>
  <si>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</si>
  <si>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</si>
  <si>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</si>
  <si>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</si>
  <si>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</si>
  <si>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</si>
  <si>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パワーショベル1台、ブルドーザ1台、フォークリフト3台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</si>
  <si>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</si>
  <si>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</si>
  <si>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</si>
  <si>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</si>
  <si>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</si>
  <si>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</si>
  <si>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</si>
  <si>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</si>
  <si>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</si>
  <si>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</si>
  <si>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</si>
  <si>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</si>
  <si>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フォークリフト２台</t>
  </si>
  <si>
    <t>10382</t>
  </si>
  <si>
    <t>下仁田町</t>
  </si>
  <si>
    <t>10383</t>
  </si>
  <si>
    <t>南牧村</t>
  </si>
  <si>
    <t>10384</t>
  </si>
  <si>
    <t>甘楽町</t>
  </si>
  <si>
    <t>バックホウ　1台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</si>
  <si>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</si>
  <si>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</si>
  <si>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</si>
  <si>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</si>
  <si>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</si>
  <si>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</si>
  <si>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</si>
  <si>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</si>
  <si>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タイヤショベル１台、小型フォークリフト１台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</si>
  <si>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</si>
  <si>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</si>
  <si>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</si>
  <si>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</si>
  <si>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</si>
  <si>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</si>
  <si>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</si>
  <si>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</si>
  <si>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</si>
  <si>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</si>
  <si>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</si>
  <si>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</si>
  <si>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ホークリフト３台、ローダー３台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</si>
  <si>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</si>
  <si>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</si>
  <si>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</si>
  <si>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</si>
  <si>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</si>
  <si>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</si>
  <si>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</si>
  <si>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</si>
  <si>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破砕機３台、油圧ショベル２台、パワーショベル３台、ホイールローダー４台、ユンボ５台、クレーン２台</t>
  </si>
  <si>
    <t>10524</t>
  </si>
  <si>
    <t>大泉町</t>
  </si>
  <si>
    <t>10525</t>
  </si>
  <si>
    <t>邑楽町</t>
  </si>
  <si>
    <t>10838</t>
  </si>
  <si>
    <t>甘楽西部環境衛生施設組合</t>
  </si>
  <si>
    <t>○</t>
  </si>
  <si>
    <t>平ボディユニック付1台、キャブオーバー7台、パッカー車6台、塵芥車3台、ダンプ9台、ユニック3台、トラック4台、
キャンター2台、ダイナ1台、クレーン付トラック1台</t>
  </si>
  <si>
    <t>10839</t>
  </si>
  <si>
    <t>館林衛生施設組合</t>
  </si>
  <si>
    <t>10840</t>
  </si>
  <si>
    <t>吾妻東部衛生施設組合</t>
  </si>
  <si>
    <t>バックホー１台、ショベルローダー１台、ホイールローダー２台、フォークリフト２台</t>
  </si>
  <si>
    <t>10842</t>
  </si>
  <si>
    <t>西吾妻衛生施設組合</t>
  </si>
  <si>
    <t>10870</t>
  </si>
  <si>
    <t>西吾妻環境衛生施設組合</t>
  </si>
  <si>
    <t>バックホー1台、ホイルローダー3台、フォークリフト1台</t>
  </si>
  <si>
    <t>10873</t>
  </si>
  <si>
    <t>渋川地区広域市町村圏振興整備組合</t>
  </si>
  <si>
    <t>10874</t>
  </si>
  <si>
    <t>富岡甘楽広域市町村圏振興整備組合</t>
  </si>
  <si>
    <t>10875</t>
  </si>
  <si>
    <t>沼田市外二箇村清掃施設組合</t>
  </si>
  <si>
    <t>10882</t>
  </si>
  <si>
    <t>多野藤岡広域市町村圏振興整備組合</t>
  </si>
  <si>
    <t>10890</t>
  </si>
  <si>
    <t>大泉町外二町環境衛生施設組合</t>
  </si>
  <si>
    <t>ショベル1台</t>
  </si>
  <si>
    <t>10892</t>
  </si>
  <si>
    <t>利根東部衛生施設組合</t>
  </si>
  <si>
    <t>パワーショベル1台　ショベルローダー2台</t>
  </si>
  <si>
    <t>10914</t>
  </si>
  <si>
    <t>太田市外三町広域清掃組合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</si>
</sst>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3</v>
      </c>
      <c r="F7" s="72">
        <f t="shared" si="0"/>
        <v>9</v>
      </c>
      <c r="G7" s="72">
        <f t="shared" si="0"/>
        <v>8</v>
      </c>
      <c r="H7" s="72">
        <f t="shared" si="0"/>
        <v>3</v>
      </c>
      <c r="I7" s="72">
        <f t="shared" si="0"/>
        <v>3</v>
      </c>
      <c r="J7" s="72">
        <f t="shared" si="0"/>
        <v>6</v>
      </c>
      <c r="K7" s="72">
        <f t="shared" si="0"/>
        <v>5</v>
      </c>
      <c r="L7" s="72">
        <f t="shared" si="0"/>
        <v>0</v>
      </c>
      <c r="M7" s="72">
        <f t="shared" si="0"/>
        <v>4</v>
      </c>
      <c r="N7" s="72">
        <f t="shared" si="0"/>
        <v>0</v>
      </c>
      <c r="O7" s="72">
        <f t="shared" si="0"/>
        <v>8</v>
      </c>
      <c r="P7" s="72">
        <f t="shared" si="0"/>
        <v>4</v>
      </c>
      <c r="Q7" s="72">
        <f t="shared" si="0"/>
        <v>4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12</v>
      </c>
      <c r="V7" s="72">
        <f t="shared" si="1"/>
        <v>12</v>
      </c>
      <c r="W7" s="72">
        <f t="shared" si="1"/>
        <v>12</v>
      </c>
      <c r="X7" s="72">
        <f t="shared" si="1"/>
        <v>12</v>
      </c>
      <c r="Y7" s="72">
        <f t="shared" si="1"/>
        <v>12</v>
      </c>
      <c r="Z7" s="72">
        <f t="shared" si="1"/>
        <v>12</v>
      </c>
      <c r="AA7" s="72">
        <f t="shared" si="1"/>
        <v>9</v>
      </c>
      <c r="AB7" s="72">
        <f t="shared" si="1"/>
        <v>12</v>
      </c>
      <c r="AC7" s="72">
        <f t="shared" si="1"/>
        <v>3</v>
      </c>
      <c r="AD7" s="72">
        <f t="shared" si="1"/>
        <v>12</v>
      </c>
      <c r="AE7" s="72">
        <f t="shared" si="1"/>
        <v>0</v>
      </c>
      <c r="AF7" s="72">
        <f t="shared" si="1"/>
        <v>12</v>
      </c>
      <c r="AG7" s="72">
        <f t="shared" si="1"/>
        <v>0</v>
      </c>
      <c r="AH7" s="72">
        <f t="shared" si="1"/>
        <v>12</v>
      </c>
      <c r="AI7" s="72">
        <f t="shared" si="1"/>
        <v>0</v>
      </c>
      <c r="AJ7" s="72">
        <f t="shared" si="1"/>
        <v>12</v>
      </c>
      <c r="AK7" s="72">
        <f t="shared" si="1"/>
        <v>0</v>
      </c>
      <c r="AL7" s="72">
        <f t="shared" si="1"/>
        <v>12</v>
      </c>
      <c r="AM7" s="72">
        <f t="shared" si="1"/>
        <v>0</v>
      </c>
      <c r="AN7" s="72">
        <f t="shared" si="1"/>
        <v>12</v>
      </c>
      <c r="AO7" s="72">
        <f t="shared" si="1"/>
        <v>0</v>
      </c>
      <c r="AP7" s="72">
        <f t="shared" si="1"/>
        <v>12</v>
      </c>
      <c r="AQ7" s="72">
        <f t="shared" si="1"/>
        <v>0</v>
      </c>
      <c r="AR7" s="72">
        <f t="shared" si="1"/>
        <v>12</v>
      </c>
      <c r="AS7" s="72">
        <f t="shared" si="1"/>
        <v>0</v>
      </c>
      <c r="AT7" s="72">
        <f t="shared" si="1"/>
        <v>12</v>
      </c>
      <c r="AU7" s="72">
        <f t="shared" si="1"/>
        <v>0</v>
      </c>
      <c r="AV7" s="72">
        <f t="shared" si="1"/>
        <v>12</v>
      </c>
      <c r="AW7" s="72">
        <f t="shared" si="1"/>
        <v>0</v>
      </c>
      <c r="AX7" s="72">
        <f t="shared" si="1"/>
        <v>12</v>
      </c>
      <c r="AY7" s="72">
        <f t="shared" si="1"/>
        <v>0</v>
      </c>
      <c r="AZ7" s="72">
        <f t="shared" si="1"/>
        <v>12</v>
      </c>
      <c r="BA7" s="72">
        <f t="shared" ref="BA7:CC7" si="2">COUNTIF(BA$8:BA$57,"&lt;&gt;")</f>
        <v>0</v>
      </c>
      <c r="BB7" s="72">
        <f t="shared" si="2"/>
        <v>12</v>
      </c>
      <c r="BC7" s="72">
        <f t="shared" si="2"/>
        <v>0</v>
      </c>
      <c r="BD7" s="72">
        <f t="shared" si="2"/>
        <v>12</v>
      </c>
      <c r="BE7" s="72">
        <f t="shared" si="2"/>
        <v>0</v>
      </c>
      <c r="BF7" s="72">
        <f t="shared" si="2"/>
        <v>12</v>
      </c>
      <c r="BG7" s="72">
        <f t="shared" si="2"/>
        <v>0</v>
      </c>
      <c r="BH7" s="72">
        <f t="shared" si="2"/>
        <v>12</v>
      </c>
      <c r="BI7" s="72">
        <f t="shared" si="2"/>
        <v>0</v>
      </c>
      <c r="BJ7" s="72">
        <f t="shared" si="2"/>
        <v>12</v>
      </c>
      <c r="BK7" s="72">
        <f t="shared" si="2"/>
        <v>0</v>
      </c>
      <c r="BL7" s="72">
        <f t="shared" si="2"/>
        <v>12</v>
      </c>
      <c r="BM7" s="72">
        <f t="shared" si="2"/>
        <v>0</v>
      </c>
      <c r="BN7" s="72">
        <f t="shared" si="2"/>
        <v>12</v>
      </c>
      <c r="BO7" s="72">
        <f t="shared" si="2"/>
        <v>0</v>
      </c>
      <c r="BP7" s="72">
        <f t="shared" si="2"/>
        <v>12</v>
      </c>
      <c r="BQ7" s="72">
        <f t="shared" si="2"/>
        <v>0</v>
      </c>
      <c r="BR7" s="72">
        <f t="shared" si="2"/>
        <v>12</v>
      </c>
      <c r="BS7" s="72">
        <f t="shared" si="2"/>
        <v>0</v>
      </c>
      <c r="BT7" s="72">
        <f t="shared" si="2"/>
        <v>12</v>
      </c>
      <c r="BU7" s="72">
        <f t="shared" si="2"/>
        <v>0</v>
      </c>
      <c r="BV7" s="72">
        <f t="shared" si="2"/>
        <v>12</v>
      </c>
      <c r="BW7" s="72">
        <f t="shared" si="2"/>
        <v>0</v>
      </c>
      <c r="BX7" s="72">
        <f t="shared" si="2"/>
        <v>12</v>
      </c>
      <c r="BY7" s="72">
        <f t="shared" si="2"/>
        <v>0</v>
      </c>
      <c r="BZ7" s="72">
        <f t="shared" si="2"/>
        <v>12</v>
      </c>
      <c r="CA7" s="72">
        <f t="shared" si="2"/>
        <v>0</v>
      </c>
      <c r="CB7" s="72">
        <f t="shared" si="2"/>
        <v>12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191</v>
      </c>
      <c r="C8" s="62" t="s">
        <v>192</v>
      </c>
      <c r="D8" s="62"/>
      <c r="E8" s="62"/>
      <c r="F8" s="62" t="s">
        <v>193</v>
      </c>
      <c r="G8" s="62" t="s">
        <v>193</v>
      </c>
      <c r="H8" s="62" t="s">
        <v>193</v>
      </c>
      <c r="I8" s="62"/>
      <c r="J8" s="62" t="s">
        <v>193</v>
      </c>
      <c r="K8" s="62" t="s">
        <v>193</v>
      </c>
      <c r="L8" s="62"/>
      <c r="M8" s="62"/>
      <c r="N8" s="62"/>
      <c r="O8" s="62" t="s">
        <v>193</v>
      </c>
      <c r="P8" s="62" t="s">
        <v>193</v>
      </c>
      <c r="Q8" s="62" t="s">
        <v>193</v>
      </c>
      <c r="R8" s="62"/>
      <c r="S8" s="62"/>
      <c r="T8" s="62"/>
      <c r="U8" s="62">
        <v>2</v>
      </c>
      <c r="V8" s="68" t="s">
        <v>149</v>
      </c>
      <c r="W8" s="62" t="s">
        <v>150</v>
      </c>
      <c r="X8" s="68" t="s">
        <v>151</v>
      </c>
      <c r="Y8" s="62" t="s">
        <v>152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195</v>
      </c>
      <c r="C9" s="62" t="s">
        <v>196</v>
      </c>
      <c r="D9" s="62"/>
      <c r="E9" s="62"/>
      <c r="F9" s="62" t="s">
        <v>193</v>
      </c>
      <c r="G9" s="62" t="s">
        <v>193</v>
      </c>
      <c r="H9" s="62"/>
      <c r="I9" s="62"/>
      <c r="J9" s="62" t="s">
        <v>193</v>
      </c>
      <c r="K9" s="62"/>
      <c r="L9" s="62"/>
      <c r="M9" s="62"/>
      <c r="N9" s="62"/>
      <c r="O9" s="62" t="s">
        <v>193</v>
      </c>
      <c r="P9" s="62" t="s">
        <v>193</v>
      </c>
      <c r="Q9" s="62"/>
      <c r="R9" s="62" t="s">
        <v>193</v>
      </c>
      <c r="S9" s="62"/>
      <c r="T9" s="62"/>
      <c r="U9" s="62">
        <v>4</v>
      </c>
      <c r="V9" s="68" t="s">
        <v>127</v>
      </c>
      <c r="W9" s="62" t="s">
        <v>128</v>
      </c>
      <c r="X9" s="68" t="s">
        <v>180</v>
      </c>
      <c r="Y9" s="62" t="s">
        <v>181</v>
      </c>
      <c r="Z9" s="68" t="s">
        <v>182</v>
      </c>
      <c r="AA9" s="62" t="s">
        <v>183</v>
      </c>
      <c r="AB9" s="68" t="s">
        <v>184</v>
      </c>
      <c r="AC9" s="62" t="s">
        <v>185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197</v>
      </c>
      <c r="C10" s="62" t="s">
        <v>198</v>
      </c>
      <c r="D10" s="62"/>
      <c r="E10" s="62" t="s">
        <v>193</v>
      </c>
      <c r="F10" s="62" t="s">
        <v>193</v>
      </c>
      <c r="G10" s="62" t="s">
        <v>193</v>
      </c>
      <c r="H10" s="62" t="s">
        <v>193</v>
      </c>
      <c r="I10" s="62" t="s">
        <v>193</v>
      </c>
      <c r="J10" s="62" t="s">
        <v>193</v>
      </c>
      <c r="K10" s="62" t="s">
        <v>193</v>
      </c>
      <c r="L10" s="62"/>
      <c r="M10" s="62"/>
      <c r="N10" s="62"/>
      <c r="O10" s="62" t="s">
        <v>193</v>
      </c>
      <c r="P10" s="62" t="s">
        <v>193</v>
      </c>
      <c r="Q10" s="62" t="s">
        <v>193</v>
      </c>
      <c r="R10" s="62" t="s">
        <v>193</v>
      </c>
      <c r="S10" s="62"/>
      <c r="T10" s="62"/>
      <c r="U10" s="62">
        <v>3</v>
      </c>
      <c r="V10" s="68" t="s">
        <v>156</v>
      </c>
      <c r="W10" s="62" t="s">
        <v>157</v>
      </c>
      <c r="X10" s="68" t="s">
        <v>165</v>
      </c>
      <c r="Y10" s="62" t="s">
        <v>166</v>
      </c>
      <c r="Z10" s="68" t="s">
        <v>167</v>
      </c>
      <c r="AA10" s="62" t="s">
        <v>168</v>
      </c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200</v>
      </c>
      <c r="C11" s="62" t="s">
        <v>201</v>
      </c>
      <c r="D11" s="62" t="s">
        <v>193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193</v>
      </c>
      <c r="P11" s="62"/>
      <c r="Q11" s="62" t="s">
        <v>193</v>
      </c>
      <c r="R11" s="62"/>
      <c r="S11" s="62" t="s">
        <v>193</v>
      </c>
      <c r="T11" s="62"/>
      <c r="U11" s="62">
        <v>3</v>
      </c>
      <c r="V11" s="68" t="s">
        <v>158</v>
      </c>
      <c r="W11" s="62" t="s">
        <v>159</v>
      </c>
      <c r="X11" s="68" t="s">
        <v>160</v>
      </c>
      <c r="Y11" s="62" t="s">
        <v>161</v>
      </c>
      <c r="Z11" s="68" t="s">
        <v>162</v>
      </c>
      <c r="AA11" s="62" t="s">
        <v>163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202</v>
      </c>
      <c r="C12" s="62" t="s">
        <v>203</v>
      </c>
      <c r="D12" s="62"/>
      <c r="E12" s="62"/>
      <c r="F12" s="62" t="s">
        <v>193</v>
      </c>
      <c r="G12" s="62" t="s">
        <v>193</v>
      </c>
      <c r="H12" s="62" t="s">
        <v>193</v>
      </c>
      <c r="I12" s="62" t="s">
        <v>193</v>
      </c>
      <c r="J12" s="62" t="s">
        <v>193</v>
      </c>
      <c r="K12" s="62" t="s">
        <v>193</v>
      </c>
      <c r="L12" s="62"/>
      <c r="M12" s="62" t="s">
        <v>193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158</v>
      </c>
      <c r="W12" s="62" t="s">
        <v>159</v>
      </c>
      <c r="X12" s="68" t="s">
        <v>160</v>
      </c>
      <c r="Y12" s="62" t="s">
        <v>161</v>
      </c>
      <c r="Z12" s="68" t="s">
        <v>156</v>
      </c>
      <c r="AA12" s="62" t="s">
        <v>157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205</v>
      </c>
      <c r="C13" s="62" t="s">
        <v>206</v>
      </c>
      <c r="D13" s="62"/>
      <c r="E13" s="62"/>
      <c r="F13" s="62" t="s">
        <v>193</v>
      </c>
      <c r="G13" s="62" t="s">
        <v>193</v>
      </c>
      <c r="H13" s="62"/>
      <c r="I13" s="62" t="s">
        <v>193</v>
      </c>
      <c r="J13" s="62" t="s">
        <v>193</v>
      </c>
      <c r="K13" s="62" t="s">
        <v>193</v>
      </c>
      <c r="L13" s="62"/>
      <c r="M13" s="62"/>
      <c r="N13" s="62"/>
      <c r="O13" s="62" t="s">
        <v>193</v>
      </c>
      <c r="P13" s="62"/>
      <c r="Q13" s="62" t="s">
        <v>193</v>
      </c>
      <c r="R13" s="62" t="s">
        <v>193</v>
      </c>
      <c r="S13" s="62"/>
      <c r="T13" s="62"/>
      <c r="U13" s="62">
        <v>3</v>
      </c>
      <c r="V13" s="68" t="s">
        <v>129</v>
      </c>
      <c r="W13" s="62" t="s">
        <v>130</v>
      </c>
      <c r="X13" s="68" t="s">
        <v>142</v>
      </c>
      <c r="Y13" s="62" t="s">
        <v>143</v>
      </c>
      <c r="Z13" s="68" t="s">
        <v>140</v>
      </c>
      <c r="AA13" s="62" t="s">
        <v>141</v>
      </c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207</v>
      </c>
      <c r="C14" s="62" t="s">
        <v>208</v>
      </c>
      <c r="D14" s="62" t="s">
        <v>193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193</v>
      </c>
      <c r="P14" s="62"/>
      <c r="Q14" s="62"/>
      <c r="R14" s="62"/>
      <c r="S14" s="62"/>
      <c r="T14" s="62"/>
      <c r="U14" s="62">
        <v>2</v>
      </c>
      <c r="V14" s="68" t="s">
        <v>133</v>
      </c>
      <c r="W14" s="62" t="s">
        <v>134</v>
      </c>
      <c r="X14" s="68" t="s">
        <v>153</v>
      </c>
      <c r="Y14" s="62" t="s">
        <v>154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209</v>
      </c>
      <c r="C15" s="62" t="s">
        <v>210</v>
      </c>
      <c r="D15" s="62"/>
      <c r="E15" s="62"/>
      <c r="F15" s="62" t="s">
        <v>193</v>
      </c>
      <c r="G15" s="62"/>
      <c r="H15" s="62"/>
      <c r="I15" s="62"/>
      <c r="J15" s="62"/>
      <c r="K15" s="62"/>
      <c r="L15" s="62"/>
      <c r="M15" s="62"/>
      <c r="N15" s="62"/>
      <c r="O15" s="62" t="s">
        <v>193</v>
      </c>
      <c r="P15" s="62"/>
      <c r="Q15" s="62"/>
      <c r="R15" s="62"/>
      <c r="S15" s="62"/>
      <c r="T15" s="62"/>
      <c r="U15" s="62">
        <v>3</v>
      </c>
      <c r="V15" s="68" t="s">
        <v>125</v>
      </c>
      <c r="W15" s="62" t="s">
        <v>126</v>
      </c>
      <c r="X15" s="68" t="s">
        <v>171</v>
      </c>
      <c r="Y15" s="62" t="s">
        <v>172</v>
      </c>
      <c r="Z15" s="68" t="s">
        <v>173</v>
      </c>
      <c r="AA15" s="62" t="s">
        <v>174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211</v>
      </c>
      <c r="C16" s="62" t="s">
        <v>212</v>
      </c>
      <c r="D16" s="62"/>
      <c r="E16" s="62"/>
      <c r="F16" s="62"/>
      <c r="G16" s="62" t="s">
        <v>193</v>
      </c>
      <c r="H16" s="62"/>
      <c r="I16" s="62"/>
      <c r="J16" s="62"/>
      <c r="K16" s="62"/>
      <c r="L16" s="62"/>
      <c r="M16" s="62"/>
      <c r="N16" s="62"/>
      <c r="O16" s="62" t="s">
        <v>193</v>
      </c>
      <c r="P16" s="62" t="s">
        <v>193</v>
      </c>
      <c r="Q16" s="62"/>
      <c r="R16" s="62" t="s">
        <v>193</v>
      </c>
      <c r="S16" s="62"/>
      <c r="T16" s="62"/>
      <c r="U16" s="62">
        <v>4</v>
      </c>
      <c r="V16" s="68" t="s">
        <v>131</v>
      </c>
      <c r="W16" s="62" t="s">
        <v>132</v>
      </c>
      <c r="X16" s="68" t="s">
        <v>114</v>
      </c>
      <c r="Y16" s="62" t="s">
        <v>115</v>
      </c>
      <c r="Z16" s="68" t="s">
        <v>144</v>
      </c>
      <c r="AA16" s="62" t="s">
        <v>145</v>
      </c>
      <c r="AB16" s="68" t="s">
        <v>146</v>
      </c>
      <c r="AC16" s="62" t="s">
        <v>147</v>
      </c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213</v>
      </c>
      <c r="C17" s="62" t="s">
        <v>214</v>
      </c>
      <c r="D17" s="62"/>
      <c r="E17" s="62" t="s">
        <v>193</v>
      </c>
      <c r="F17" s="62" t="s">
        <v>193</v>
      </c>
      <c r="G17" s="62" t="s">
        <v>193</v>
      </c>
      <c r="H17" s="62"/>
      <c r="I17" s="62"/>
      <c r="J17" s="62" t="s">
        <v>193</v>
      </c>
      <c r="K17" s="62" t="s">
        <v>193</v>
      </c>
      <c r="L17" s="62"/>
      <c r="M17" s="62" t="s">
        <v>193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184</v>
      </c>
      <c r="W17" s="62" t="s">
        <v>185</v>
      </c>
      <c r="X17" s="68" t="s">
        <v>187</v>
      </c>
      <c r="Y17" s="62" t="s">
        <v>188</v>
      </c>
      <c r="Z17" s="68" t="s">
        <v>189</v>
      </c>
      <c r="AA17" s="62" t="s">
        <v>190</v>
      </c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216</v>
      </c>
      <c r="C18" s="62" t="s">
        <v>217</v>
      </c>
      <c r="D18" s="62"/>
      <c r="E18" s="62" t="s">
        <v>193</v>
      </c>
      <c r="F18" s="62" t="s">
        <v>193</v>
      </c>
      <c r="G18" s="62" t="s">
        <v>193</v>
      </c>
      <c r="H18" s="62"/>
      <c r="I18" s="62"/>
      <c r="J18" s="62"/>
      <c r="K18" s="62"/>
      <c r="L18" s="62"/>
      <c r="M18" s="62" t="s">
        <v>193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125</v>
      </c>
      <c r="W18" s="62" t="s">
        <v>126</v>
      </c>
      <c r="X18" s="68" t="s">
        <v>169</v>
      </c>
      <c r="Y18" s="62" t="s">
        <v>170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 t="s">
        <v>100</v>
      </c>
      <c r="B19" s="68" t="s">
        <v>219</v>
      </c>
      <c r="C19" s="62" t="s">
        <v>220</v>
      </c>
      <c r="D19" s="62"/>
      <c r="E19" s="62"/>
      <c r="F19" s="62" t="s">
        <v>193</v>
      </c>
      <c r="G19" s="62"/>
      <c r="H19" s="62"/>
      <c r="I19" s="62"/>
      <c r="J19" s="62"/>
      <c r="K19" s="62"/>
      <c r="L19" s="62"/>
      <c r="M19" s="62" t="s">
        <v>193</v>
      </c>
      <c r="N19" s="62"/>
      <c r="O19" s="62"/>
      <c r="P19" s="62"/>
      <c r="Q19" s="62"/>
      <c r="R19" s="62"/>
      <c r="S19" s="62"/>
      <c r="T19" s="62"/>
      <c r="U19" s="62">
        <v>4</v>
      </c>
      <c r="V19" s="68" t="s">
        <v>123</v>
      </c>
      <c r="W19" s="62" t="s">
        <v>124</v>
      </c>
      <c r="X19" s="68" t="s">
        <v>184</v>
      </c>
      <c r="Y19" s="62" t="s">
        <v>185</v>
      </c>
      <c r="Z19" s="68" t="s">
        <v>187</v>
      </c>
      <c r="AA19" s="62" t="s">
        <v>188</v>
      </c>
      <c r="AB19" s="68" t="s">
        <v>189</v>
      </c>
      <c r="AC19" s="62" t="s">
        <v>190</v>
      </c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9">
    <sortCondition ref="A8:A19"/>
    <sortCondition ref="B8:B19"/>
    <sortCondition ref="C8:C19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8" man="1"/>
    <brk id="41" min="1" max="18" man="1"/>
    <brk id="51" min="1" max="18" man="1"/>
    <brk id="61" min="1" max="18" man="1"/>
    <brk id="7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SUM(E7,+H7)</f>
        <v>301</v>
      </c>
      <c r="E7" s="71">
        <f>SUM(F7:G7)</f>
        <v>174</v>
      </c>
      <c r="F7" s="71">
        <f>SUM(F$8:F$207)</f>
        <v>150</v>
      </c>
      <c r="G7" s="71">
        <f>SUM(G$8:G$207)</f>
        <v>24</v>
      </c>
      <c r="H7" s="71">
        <f>SUM(I7:L7)</f>
        <v>127</v>
      </c>
      <c r="I7" s="71">
        <f>SUM(I$8:I$207)</f>
        <v>86</v>
      </c>
      <c r="J7" s="71">
        <f>SUM(J$8:J$207)</f>
        <v>31</v>
      </c>
      <c r="K7" s="71">
        <f>SUM(K$8:K$207)</f>
        <v>9</v>
      </c>
      <c r="L7" s="71">
        <f>SUM(L$8:L$207)</f>
        <v>1</v>
      </c>
      <c r="M7" s="71">
        <f>SUM(N7,+Q7)</f>
        <v>64</v>
      </c>
      <c r="N7" s="71">
        <f>SUM(O7:P7)</f>
        <v>47</v>
      </c>
      <c r="O7" s="71">
        <f>SUM(O$8:O$207)</f>
        <v>40</v>
      </c>
      <c r="P7" s="71">
        <f>SUM(P$8:P$207)</f>
        <v>7</v>
      </c>
      <c r="Q7" s="71">
        <f>SUM(R7:U7)</f>
        <v>17</v>
      </c>
      <c r="R7" s="71">
        <f>SUM(R$8:R$207)</f>
        <v>6</v>
      </c>
      <c r="S7" s="71">
        <f>SUM(S$8:S$207)</f>
        <v>9</v>
      </c>
      <c r="T7" s="71">
        <f>SUM(T$8:T$207)</f>
        <v>2</v>
      </c>
      <c r="U7" s="71">
        <f>SUM(U$8:U$207)</f>
        <v>0</v>
      </c>
      <c r="V7" s="71">
        <f t="shared" ref="V7:AD7" si="0">SUM(D7,+M7)</f>
        <v>365</v>
      </c>
      <c r="W7" s="71">
        <f t="shared" si="0"/>
        <v>221</v>
      </c>
      <c r="X7" s="71">
        <f t="shared" si="0"/>
        <v>190</v>
      </c>
      <c r="Y7" s="71">
        <f t="shared" si="0"/>
        <v>31</v>
      </c>
      <c r="Z7" s="71">
        <f t="shared" si="0"/>
        <v>144</v>
      </c>
      <c r="AA7" s="71">
        <f t="shared" si="0"/>
        <v>92</v>
      </c>
      <c r="AB7" s="71">
        <f t="shared" si="0"/>
        <v>40</v>
      </c>
      <c r="AC7" s="71">
        <f t="shared" si="0"/>
        <v>11</v>
      </c>
      <c r="AD7" s="71">
        <f t="shared" si="0"/>
        <v>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37</v>
      </c>
      <c r="E8" s="63">
        <f>SUM(F8:G8)</f>
        <v>2</v>
      </c>
      <c r="F8" s="63">
        <v>2</v>
      </c>
      <c r="G8" s="63">
        <v>0</v>
      </c>
      <c r="H8" s="63">
        <f>SUM(I8:L8)</f>
        <v>35</v>
      </c>
      <c r="I8" s="63">
        <v>35</v>
      </c>
      <c r="J8" s="63">
        <v>0</v>
      </c>
      <c r="K8" s="63">
        <v>0</v>
      </c>
      <c r="L8" s="63">
        <v>0</v>
      </c>
      <c r="M8" s="63">
        <f>SUM(N8,+Q8)</f>
        <v>7</v>
      </c>
      <c r="N8" s="63">
        <f>SUM(O8:P8)</f>
        <v>1</v>
      </c>
      <c r="O8" s="63">
        <v>1</v>
      </c>
      <c r="P8" s="63">
        <v>0</v>
      </c>
      <c r="Q8" s="63">
        <f>SUM(R8:U8)</f>
        <v>6</v>
      </c>
      <c r="R8" s="63">
        <v>6</v>
      </c>
      <c r="S8" s="63">
        <v>0</v>
      </c>
      <c r="T8" s="63">
        <v>0</v>
      </c>
      <c r="U8" s="63">
        <v>0</v>
      </c>
      <c r="V8" s="63">
        <f>SUM(D8,+M8)</f>
        <v>44</v>
      </c>
      <c r="W8" s="63">
        <f>SUM(E8,+N8)</f>
        <v>3</v>
      </c>
      <c r="X8" s="63">
        <f>SUM(F8,+O8)</f>
        <v>3</v>
      </c>
      <c r="Y8" s="63">
        <f>SUM(G8,+P8)</f>
        <v>0</v>
      </c>
      <c r="Z8" s="63">
        <f>SUM(H8,+Q8)</f>
        <v>41</v>
      </c>
      <c r="AA8" s="63">
        <f>SUM(I8,+R8)</f>
        <v>41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66</v>
      </c>
      <c r="E9" s="63">
        <f>SUM(F9:G9)</f>
        <v>41</v>
      </c>
      <c r="F9" s="63">
        <v>38</v>
      </c>
      <c r="G9" s="63">
        <v>3</v>
      </c>
      <c r="H9" s="63">
        <f>SUM(I9:L9)</f>
        <v>25</v>
      </c>
      <c r="I9" s="63">
        <v>19</v>
      </c>
      <c r="J9" s="63">
        <v>2</v>
      </c>
      <c r="K9" s="63">
        <v>4</v>
      </c>
      <c r="L9" s="63">
        <v>0</v>
      </c>
      <c r="M9" s="63">
        <f>SUM(N9,+Q9)</f>
        <v>6</v>
      </c>
      <c r="N9" s="63">
        <f>SUM(O9:P9)</f>
        <v>4</v>
      </c>
      <c r="O9" s="63">
        <v>4</v>
      </c>
      <c r="P9" s="63">
        <v>0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72</v>
      </c>
      <c r="W9" s="63">
        <f>SUM(E9,+N9)</f>
        <v>45</v>
      </c>
      <c r="X9" s="63">
        <f>SUM(F9,+O9)</f>
        <v>42</v>
      </c>
      <c r="Y9" s="63">
        <f>SUM(G9,+P9)</f>
        <v>3</v>
      </c>
      <c r="Z9" s="63">
        <f>SUM(H9,+Q9)</f>
        <v>27</v>
      </c>
      <c r="AA9" s="63">
        <f>SUM(I9,+R9)</f>
        <v>19</v>
      </c>
      <c r="AB9" s="63">
        <f>SUM(J9,+S9)</f>
        <v>4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23</v>
      </c>
      <c r="E10" s="63">
        <f>SUM(F10:G10)</f>
        <v>13</v>
      </c>
      <c r="F10" s="63">
        <v>8</v>
      </c>
      <c r="G10" s="63">
        <v>5</v>
      </c>
      <c r="H10" s="63">
        <f>SUM(I10:L10)</f>
        <v>10</v>
      </c>
      <c r="I10" s="63">
        <v>9</v>
      </c>
      <c r="J10" s="63">
        <v>1</v>
      </c>
      <c r="K10" s="63">
        <v>0</v>
      </c>
      <c r="L10" s="63">
        <v>0</v>
      </c>
      <c r="M10" s="63">
        <f>SUM(N10,+Q10)</f>
        <v>11</v>
      </c>
      <c r="N10" s="63">
        <f>SUM(O10:P10)</f>
        <v>9</v>
      </c>
      <c r="O10" s="63">
        <v>4</v>
      </c>
      <c r="P10" s="63">
        <v>5</v>
      </c>
      <c r="Q10" s="63">
        <f>SUM(R10:U10)</f>
        <v>2</v>
      </c>
      <c r="R10" s="63">
        <v>0</v>
      </c>
      <c r="S10" s="63">
        <v>0</v>
      </c>
      <c r="T10" s="63">
        <v>2</v>
      </c>
      <c r="U10" s="63">
        <v>0</v>
      </c>
      <c r="V10" s="63">
        <f>SUM(D10,+M10)</f>
        <v>34</v>
      </c>
      <c r="W10" s="63">
        <f>SUM(E10,+N10)</f>
        <v>22</v>
      </c>
      <c r="X10" s="63">
        <f>SUM(F10,+O10)</f>
        <v>12</v>
      </c>
      <c r="Y10" s="63">
        <f>SUM(G10,+P10)</f>
        <v>10</v>
      </c>
      <c r="Z10" s="63">
        <f>SUM(H10,+Q10)</f>
        <v>12</v>
      </c>
      <c r="AA10" s="63">
        <f>SUM(I10,+R10)</f>
        <v>9</v>
      </c>
      <c r="AB10" s="63">
        <f>SUM(J10,+S10)</f>
        <v>1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26</v>
      </c>
      <c r="E11" s="63">
        <f>SUM(F11:G11)</f>
        <v>21</v>
      </c>
      <c r="F11" s="63">
        <v>13</v>
      </c>
      <c r="G11" s="63">
        <v>8</v>
      </c>
      <c r="H11" s="63">
        <f>SUM(I11:L11)</f>
        <v>5</v>
      </c>
      <c r="I11" s="63">
        <v>5</v>
      </c>
      <c r="J11" s="63">
        <v>0</v>
      </c>
      <c r="K11" s="63">
        <v>0</v>
      </c>
      <c r="L11" s="63">
        <v>0</v>
      </c>
      <c r="M11" s="63">
        <f>SUM(N11,+Q11)</f>
        <v>7</v>
      </c>
      <c r="N11" s="63">
        <f>SUM(O11:P11)</f>
        <v>7</v>
      </c>
      <c r="O11" s="63">
        <v>5</v>
      </c>
      <c r="P11" s="63">
        <v>2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33</v>
      </c>
      <c r="W11" s="63">
        <f>SUM(E11,+N11)</f>
        <v>28</v>
      </c>
      <c r="X11" s="63">
        <f>SUM(F11,+O11)</f>
        <v>18</v>
      </c>
      <c r="Y11" s="63">
        <f>SUM(G11,+P11)</f>
        <v>10</v>
      </c>
      <c r="Z11" s="63">
        <f>SUM(H11,+Q11)</f>
        <v>5</v>
      </c>
      <c r="AA11" s="63">
        <f>SUM(I11,+R11)</f>
        <v>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31</v>
      </c>
      <c r="E12" s="63">
        <f>SUM(F12:G12)</f>
        <v>20</v>
      </c>
      <c r="F12" s="63">
        <v>19</v>
      </c>
      <c r="G12" s="63">
        <v>1</v>
      </c>
      <c r="H12" s="63">
        <f>SUM(I12:L12)</f>
        <v>11</v>
      </c>
      <c r="I12" s="63">
        <v>5</v>
      </c>
      <c r="J12" s="63">
        <v>6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34</v>
      </c>
      <c r="W12" s="63">
        <f>SUM(E12,+N12)</f>
        <v>23</v>
      </c>
      <c r="X12" s="63">
        <f>SUM(F12,+O12)</f>
        <v>22</v>
      </c>
      <c r="Y12" s="63">
        <f>SUM(G12,+P12)</f>
        <v>1</v>
      </c>
      <c r="Z12" s="63">
        <f>SUM(H12,+Q12)</f>
        <v>11</v>
      </c>
      <c r="AA12" s="63">
        <f>SUM(I12,+R12)</f>
        <v>5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8</v>
      </c>
      <c r="E13" s="63">
        <f>SUM(F13:G13)</f>
        <v>4</v>
      </c>
      <c r="F13" s="63">
        <v>4</v>
      </c>
      <c r="G13" s="63">
        <v>0</v>
      </c>
      <c r="H13" s="63">
        <f>SUM(I13:L13)</f>
        <v>4</v>
      </c>
      <c r="I13" s="63">
        <v>0</v>
      </c>
      <c r="J13" s="63">
        <v>0</v>
      </c>
      <c r="K13" s="63">
        <v>4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4</v>
      </c>
      <c r="AA13" s="63">
        <f>SUM(I13,+R13)</f>
        <v>0</v>
      </c>
      <c r="AB13" s="63">
        <f>SUM(J13,+S13)</f>
        <v>0</v>
      </c>
      <c r="AC13" s="63">
        <f>SUM(K13,+T13)</f>
        <v>4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6</v>
      </c>
      <c r="E14" s="63">
        <f>SUM(F14:G14)</f>
        <v>6</v>
      </c>
      <c r="F14" s="63">
        <v>4</v>
      </c>
      <c r="G14" s="63">
        <v>2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4</v>
      </c>
      <c r="Y14" s="63">
        <f>SUM(G14,+P14)</f>
        <v>2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SUM(E15,+H15)</f>
        <v>12</v>
      </c>
      <c r="E15" s="63">
        <f>SUM(F15:G15)</f>
        <v>5</v>
      </c>
      <c r="F15" s="63">
        <v>5</v>
      </c>
      <c r="G15" s="63">
        <v>0</v>
      </c>
      <c r="H15" s="63">
        <f>SUM(I15:L15)</f>
        <v>7</v>
      </c>
      <c r="I15" s="63">
        <v>6</v>
      </c>
      <c r="J15" s="63">
        <v>0</v>
      </c>
      <c r="K15" s="63">
        <v>0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13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7</v>
      </c>
      <c r="AA15" s="63">
        <f>SUM(I15,+R15)</f>
        <v>6</v>
      </c>
      <c r="AB15" s="63">
        <f>SUM(J15,+S15)</f>
        <v>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18</v>
      </c>
      <c r="E16" s="63">
        <f>SUM(F16:G16)</f>
        <v>9</v>
      </c>
      <c r="F16" s="63">
        <v>7</v>
      </c>
      <c r="G16" s="63">
        <v>2</v>
      </c>
      <c r="H16" s="63">
        <f>SUM(I16:L16)</f>
        <v>9</v>
      </c>
      <c r="I16" s="63">
        <v>6</v>
      </c>
      <c r="J16" s="63">
        <v>3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18</v>
      </c>
      <c r="W16" s="63">
        <f>SUM(E16,+N16)</f>
        <v>9</v>
      </c>
      <c r="X16" s="63">
        <f>SUM(F16,+O16)</f>
        <v>7</v>
      </c>
      <c r="Y16" s="63">
        <f>SUM(G16,+P16)</f>
        <v>2</v>
      </c>
      <c r="Z16" s="63">
        <f>SUM(H16,+Q16)</f>
        <v>9</v>
      </c>
      <c r="AA16" s="63">
        <f>SUM(I16,+R16)</f>
        <v>6</v>
      </c>
      <c r="AB16" s="63">
        <f>SUM(J16,+S16)</f>
        <v>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SUM(E17,+H17)</f>
        <v>6</v>
      </c>
      <c r="E17" s="63">
        <f>SUM(F17:G17)</f>
        <v>3</v>
      </c>
      <c r="F17" s="63">
        <v>3</v>
      </c>
      <c r="G17" s="63">
        <v>0</v>
      </c>
      <c r="H17" s="63">
        <f>SUM(I17:L17)</f>
        <v>3</v>
      </c>
      <c r="I17" s="63">
        <v>0</v>
      </c>
      <c r="J17" s="63">
        <v>3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8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3</v>
      </c>
      <c r="AA17" s="63">
        <f>SUM(I17,+R17)</f>
        <v>0</v>
      </c>
      <c r="AB17" s="63">
        <f>SUM(J17,+S17)</f>
        <v>3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10</v>
      </c>
      <c r="E18" s="63">
        <f>SUM(F18:G18)</f>
        <v>7</v>
      </c>
      <c r="F18" s="63">
        <v>7</v>
      </c>
      <c r="G18" s="63">
        <v>0</v>
      </c>
      <c r="H18" s="63">
        <f>SUM(I18:L18)</f>
        <v>3</v>
      </c>
      <c r="I18" s="63">
        <v>0</v>
      </c>
      <c r="J18" s="63">
        <v>3</v>
      </c>
      <c r="K18" s="63">
        <v>0</v>
      </c>
      <c r="L18" s="63">
        <v>0</v>
      </c>
      <c r="M18" s="63">
        <f>SUM(N18,+Q18)</f>
        <v>8</v>
      </c>
      <c r="N18" s="63">
        <f>SUM(O18:P18)</f>
        <v>4</v>
      </c>
      <c r="O18" s="63">
        <v>4</v>
      </c>
      <c r="P18" s="63">
        <v>0</v>
      </c>
      <c r="Q18" s="63">
        <f>SUM(R18:U18)</f>
        <v>4</v>
      </c>
      <c r="R18" s="63">
        <v>0</v>
      </c>
      <c r="S18" s="63">
        <v>4</v>
      </c>
      <c r="T18" s="63">
        <v>0</v>
      </c>
      <c r="U18" s="63">
        <v>0</v>
      </c>
      <c r="V18" s="63">
        <f>SUM(D18,+M18)</f>
        <v>18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SUM(E19,+H19)</f>
        <v>2</v>
      </c>
      <c r="E19" s="63">
        <f>SUM(F19:G19)</f>
        <v>2</v>
      </c>
      <c r="F19" s="63">
        <v>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2</v>
      </c>
      <c r="N19" s="63">
        <f>SUM(O19:P19)</f>
        <v>2</v>
      </c>
      <c r="O19" s="63">
        <v>2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0</v>
      </c>
      <c r="E22" s="63">
        <f>SUM(F22:G22)</f>
        <v>0</v>
      </c>
      <c r="F22" s="63">
        <v>0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0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SUM(E25,+H25)</f>
        <v>12</v>
      </c>
      <c r="E25" s="63">
        <f>SUM(F25:G25)</f>
        <v>2</v>
      </c>
      <c r="F25" s="63">
        <v>2</v>
      </c>
      <c r="G25" s="63">
        <v>0</v>
      </c>
      <c r="H25" s="63">
        <f>SUM(I25:L25)</f>
        <v>10</v>
      </c>
      <c r="I25" s="63">
        <v>0</v>
      </c>
      <c r="J25" s="63">
        <v>9</v>
      </c>
      <c r="K25" s="63">
        <v>1</v>
      </c>
      <c r="L25" s="63">
        <v>0</v>
      </c>
      <c r="M25" s="63">
        <f>SUM(N25,+Q25)</f>
        <v>4</v>
      </c>
      <c r="N25" s="63">
        <f>SUM(O25:P25)</f>
        <v>1</v>
      </c>
      <c r="O25" s="63">
        <v>1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16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13</v>
      </c>
      <c r="AA25" s="63">
        <f>SUM(I25,+R25)</f>
        <v>0</v>
      </c>
      <c r="AB25" s="63">
        <f>SUM(J25,+S25)</f>
        <v>12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SUM(E29,+H29)</f>
        <v>0</v>
      </c>
      <c r="E29" s="63">
        <f>SUM(F29:G29)</f>
        <v>0</v>
      </c>
      <c r="F29" s="63">
        <v>0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0</v>
      </c>
      <c r="W29" s="63">
        <f>SUM(E29,+N29)</f>
        <v>0</v>
      </c>
      <c r="X29" s="63">
        <f>SUM(F29,+O29)</f>
        <v>0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10</v>
      </c>
      <c r="E30" s="63">
        <f>SUM(F30:G30)</f>
        <v>6</v>
      </c>
      <c r="F30" s="63">
        <v>3</v>
      </c>
      <c r="G30" s="63">
        <v>3</v>
      </c>
      <c r="H30" s="63">
        <f>SUM(I30:L30)</f>
        <v>4</v>
      </c>
      <c r="I30" s="63">
        <v>0</v>
      </c>
      <c r="J30" s="63">
        <v>4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10</v>
      </c>
      <c r="W30" s="63">
        <f>SUM(E30,+N30)</f>
        <v>6</v>
      </c>
      <c r="X30" s="63">
        <f>SUM(F30,+O30)</f>
        <v>3</v>
      </c>
      <c r="Y30" s="63">
        <f>SUM(G30,+P30)</f>
        <v>3</v>
      </c>
      <c r="Z30" s="63">
        <f>SUM(H30,+Q30)</f>
        <v>4</v>
      </c>
      <c r="AA30" s="63">
        <f>SUM(I30,+R30)</f>
        <v>0</v>
      </c>
      <c r="AB30" s="63">
        <f>SUM(J30,+S30)</f>
        <v>4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165</v>
      </c>
      <c r="C31" s="62" t="s">
        <v>166</v>
      </c>
      <c r="D31" s="63">
        <f>SUM(E31,+H31)</f>
        <v>2</v>
      </c>
      <c r="E31" s="63">
        <f>SUM(F31:G31)</f>
        <v>2</v>
      </c>
      <c r="F31" s="63">
        <v>2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167</v>
      </c>
      <c r="C32" s="62" t="s">
        <v>168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169</v>
      </c>
      <c r="C33" s="62" t="s">
        <v>170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SUM(E36,+H36)</f>
        <v>2</v>
      </c>
      <c r="E36" s="63">
        <f>SUM(F36:G36)</f>
        <v>2</v>
      </c>
      <c r="F36" s="63">
        <v>2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3</v>
      </c>
      <c r="W36" s="63">
        <f>SUM(E36,+N36)</f>
        <v>3</v>
      </c>
      <c r="X36" s="63">
        <f>SUM(F36,+O36)</f>
        <v>3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SUM(E37,+H37)</f>
        <v>2</v>
      </c>
      <c r="E37" s="63">
        <f>SUM(F37:G37)</f>
        <v>2</v>
      </c>
      <c r="F37" s="63">
        <v>2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2</v>
      </c>
      <c r="N37" s="63">
        <f>SUM(O37:P37)</f>
        <v>2</v>
      </c>
      <c r="O37" s="63">
        <v>2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4</v>
      </c>
      <c r="W37" s="63">
        <f>SUM(E37,+N37)</f>
        <v>4</v>
      </c>
      <c r="X37" s="63">
        <f>SUM(F37,+O37)</f>
        <v>4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SUM(E38,+H38)</f>
        <v>5</v>
      </c>
      <c r="E38" s="63">
        <f>SUM(F38:G38)</f>
        <v>5</v>
      </c>
      <c r="F38" s="63">
        <v>5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5</v>
      </c>
      <c r="W38" s="63">
        <f>SUM(E38,+N38)</f>
        <v>5</v>
      </c>
      <c r="X38" s="63">
        <f>SUM(F38,+O38)</f>
        <v>5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SUM(E41,+H41)</f>
        <v>2</v>
      </c>
      <c r="E41" s="63">
        <f>SUM(F41:G41)</f>
        <v>2</v>
      </c>
      <c r="F41" s="63">
        <v>2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SUM(E42,+H42)</f>
        <v>4</v>
      </c>
      <c r="E42" s="63">
        <f>SUM(F42:G42)</f>
        <v>3</v>
      </c>
      <c r="F42" s="63">
        <v>3</v>
      </c>
      <c r="G42" s="63">
        <v>0</v>
      </c>
      <c r="H42" s="63">
        <f>SUM(I42:L42)</f>
        <v>1</v>
      </c>
      <c r="I42" s="63">
        <v>1</v>
      </c>
      <c r="J42" s="63">
        <v>0</v>
      </c>
      <c r="K42" s="63">
        <v>0</v>
      </c>
      <c r="L42" s="63">
        <v>0</v>
      </c>
      <c r="M42" s="63">
        <f>SUM(N42,+Q42)</f>
        <v>3</v>
      </c>
      <c r="N42" s="63">
        <f>SUM(O42:P42)</f>
        <v>3</v>
      </c>
      <c r="O42" s="63">
        <v>3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1</v>
      </c>
      <c r="AA42" s="63">
        <f>SUM(I42,+R42)</f>
        <v>1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SUM(E7,+H7)</f>
        <v>86</v>
      </c>
      <c r="E7" s="71">
        <f>SUM(F7:G7)</f>
        <v>44</v>
      </c>
      <c r="F7" s="71">
        <f>SUM(F$8:F$57)</f>
        <v>41</v>
      </c>
      <c r="G7" s="71">
        <f>SUM(G$8:G$57)</f>
        <v>3</v>
      </c>
      <c r="H7" s="71">
        <f>SUM(I7:L7)</f>
        <v>42</v>
      </c>
      <c r="I7" s="71">
        <f>SUM(I$8:I$57)</f>
        <v>0</v>
      </c>
      <c r="J7" s="71">
        <f>SUM(J$8:J$57)</f>
        <v>39</v>
      </c>
      <c r="K7" s="71">
        <f>SUM(K$8:K$57)</f>
        <v>3</v>
      </c>
      <c r="L7" s="71">
        <f>SUM(L$8:L$57)</f>
        <v>0</v>
      </c>
      <c r="M7" s="71">
        <f>SUM(N7,+Q7)</f>
        <v>42</v>
      </c>
      <c r="N7" s="71">
        <f>SUM(O7:P7)</f>
        <v>31</v>
      </c>
      <c r="O7" s="71">
        <f>SUM(O$8:O$57)</f>
        <v>23</v>
      </c>
      <c r="P7" s="71">
        <f>SUM(P$8:P$57)</f>
        <v>8</v>
      </c>
      <c r="Q7" s="71">
        <f>SUM(R7:U7)</f>
        <v>11</v>
      </c>
      <c r="R7" s="71">
        <f>SUM(R$8:R$57)</f>
        <v>0</v>
      </c>
      <c r="S7" s="71">
        <f>SUM(S$8:S$57)</f>
        <v>11</v>
      </c>
      <c r="T7" s="71">
        <f>SUM(T$8:T$57)</f>
        <v>0</v>
      </c>
      <c r="U7" s="71">
        <f>SUM(U$8:U$57)</f>
        <v>0</v>
      </c>
      <c r="V7" s="71">
        <f t="shared" ref="V7:AD7" si="0">SUM(D7,+M7)</f>
        <v>128</v>
      </c>
      <c r="W7" s="71">
        <f t="shared" si="0"/>
        <v>75</v>
      </c>
      <c r="X7" s="71">
        <f t="shared" si="0"/>
        <v>64</v>
      </c>
      <c r="Y7" s="71">
        <f t="shared" si="0"/>
        <v>11</v>
      </c>
      <c r="Z7" s="71">
        <f t="shared" si="0"/>
        <v>53</v>
      </c>
      <c r="AA7" s="71">
        <f t="shared" si="0"/>
        <v>0</v>
      </c>
      <c r="AB7" s="71">
        <f t="shared" si="0"/>
        <v>50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191</v>
      </c>
      <c r="C8" s="64" t="s">
        <v>192</v>
      </c>
      <c r="D8" s="67">
        <f>SUM(E8,+H8)</f>
        <v>11</v>
      </c>
      <c r="E8" s="67">
        <f>SUM(F8:G8)</f>
        <v>2</v>
      </c>
      <c r="F8" s="67">
        <v>2</v>
      </c>
      <c r="G8" s="67">
        <v>0</v>
      </c>
      <c r="H8" s="67">
        <f>SUM(I8:L8)</f>
        <v>9</v>
      </c>
      <c r="I8" s="67">
        <v>0</v>
      </c>
      <c r="J8" s="67">
        <v>8</v>
      </c>
      <c r="K8" s="67">
        <v>1</v>
      </c>
      <c r="L8" s="67">
        <v>0</v>
      </c>
      <c r="M8" s="67">
        <f>SUM(N8,+Q8)</f>
        <v>4</v>
      </c>
      <c r="N8" s="67">
        <f>SUM(O8:P8)</f>
        <v>1</v>
      </c>
      <c r="O8" s="67">
        <v>1</v>
      </c>
      <c r="P8" s="67">
        <v>0</v>
      </c>
      <c r="Q8" s="67">
        <f>SUM(R8:U8)</f>
        <v>3</v>
      </c>
      <c r="R8" s="67">
        <v>0</v>
      </c>
      <c r="S8" s="67">
        <v>3</v>
      </c>
      <c r="T8" s="67">
        <v>0</v>
      </c>
      <c r="U8" s="67">
        <v>0</v>
      </c>
      <c r="V8" s="67">
        <f>SUM(D8,+M8)</f>
        <v>15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12</v>
      </c>
      <c r="AA8" s="67">
        <f>SUM(I8,+R8)</f>
        <v>0</v>
      </c>
      <c r="AB8" s="67">
        <f>SUM(J8,+S8)</f>
        <v>11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195</v>
      </c>
      <c r="C9" s="64" t="s">
        <v>196</v>
      </c>
      <c r="D9" s="67">
        <f>SUM(E9,+H9)</f>
        <v>6</v>
      </c>
      <c r="E9" s="67">
        <f>SUM(F9:G9)</f>
        <v>4</v>
      </c>
      <c r="F9" s="67">
        <v>3</v>
      </c>
      <c r="G9" s="67">
        <v>1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7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14</v>
      </c>
      <c r="W9" s="67">
        <f>SUM(E9,+N9)</f>
        <v>12</v>
      </c>
      <c r="X9" s="67">
        <f>SUM(F9,+O9)</f>
        <v>10</v>
      </c>
      <c r="Y9" s="67">
        <f>SUM(G9,+P9)</f>
        <v>2</v>
      </c>
      <c r="Z9" s="67">
        <f>SUM(H9,+Q9)</f>
        <v>2</v>
      </c>
      <c r="AA9" s="67">
        <f>SUM(I9,+R9)</f>
        <v>0</v>
      </c>
      <c r="AB9" s="67">
        <f>SUM(J9,+S9)</f>
        <v>2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197</v>
      </c>
      <c r="C10" s="64" t="s">
        <v>198</v>
      </c>
      <c r="D10" s="67">
        <f>SUM(E10,+H10)</f>
        <v>18</v>
      </c>
      <c r="E10" s="67">
        <f>SUM(F10:G10)</f>
        <v>3</v>
      </c>
      <c r="F10" s="67">
        <v>3</v>
      </c>
      <c r="G10" s="67">
        <v>0</v>
      </c>
      <c r="H10" s="67">
        <f>SUM(I10:L10)</f>
        <v>15</v>
      </c>
      <c r="I10" s="67">
        <v>0</v>
      </c>
      <c r="J10" s="67">
        <v>15</v>
      </c>
      <c r="K10" s="67">
        <v>0</v>
      </c>
      <c r="L10" s="67">
        <v>0</v>
      </c>
      <c r="M10" s="67">
        <f>SUM(N10,+Q10)</f>
        <v>2</v>
      </c>
      <c r="N10" s="67">
        <f>SUM(O10:P10)</f>
        <v>1</v>
      </c>
      <c r="O10" s="67">
        <v>1</v>
      </c>
      <c r="P10" s="67">
        <v>0</v>
      </c>
      <c r="Q10" s="67">
        <f>SUM(R10:U10)</f>
        <v>1</v>
      </c>
      <c r="R10" s="67">
        <v>0</v>
      </c>
      <c r="S10" s="67">
        <v>1</v>
      </c>
      <c r="T10" s="67">
        <v>0</v>
      </c>
      <c r="U10" s="67">
        <v>0</v>
      </c>
      <c r="V10" s="67">
        <f>SUM(D10,+M10)</f>
        <v>20</v>
      </c>
      <c r="W10" s="67">
        <f>SUM(E10,+N10)</f>
        <v>4</v>
      </c>
      <c r="X10" s="67">
        <f>SUM(F10,+O10)</f>
        <v>4</v>
      </c>
      <c r="Y10" s="67">
        <f>SUM(G10,+P10)</f>
        <v>0</v>
      </c>
      <c r="Z10" s="67">
        <f>SUM(H10,+Q10)</f>
        <v>16</v>
      </c>
      <c r="AA10" s="67">
        <f>SUM(I10,+R10)</f>
        <v>0</v>
      </c>
      <c r="AB10" s="67">
        <f>SUM(J10,+S10)</f>
        <v>16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200</v>
      </c>
      <c r="C11" s="64" t="s">
        <v>201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6</v>
      </c>
      <c r="N11" s="67">
        <f>SUM(O11:P11)</f>
        <v>2</v>
      </c>
      <c r="O11" s="67">
        <v>2</v>
      </c>
      <c r="P11" s="67">
        <v>0</v>
      </c>
      <c r="Q11" s="67">
        <f>SUM(R11:U11)</f>
        <v>4</v>
      </c>
      <c r="R11" s="67">
        <v>0</v>
      </c>
      <c r="S11" s="67">
        <v>4</v>
      </c>
      <c r="T11" s="67">
        <v>0</v>
      </c>
      <c r="U11" s="67">
        <v>0</v>
      </c>
      <c r="V11" s="67">
        <f>SUM(D11,+M11)</f>
        <v>6</v>
      </c>
      <c r="W11" s="67">
        <f>SUM(E11,+N11)</f>
        <v>2</v>
      </c>
      <c r="X11" s="67">
        <f>SUM(F11,+O11)</f>
        <v>2</v>
      </c>
      <c r="Y11" s="67">
        <f>SUM(G11,+P11)</f>
        <v>0</v>
      </c>
      <c r="Z11" s="67">
        <f>SUM(H11,+Q11)</f>
        <v>4</v>
      </c>
      <c r="AA11" s="67">
        <f>SUM(I11,+R11)</f>
        <v>0</v>
      </c>
      <c r="AB11" s="67">
        <f>SUM(J11,+S11)</f>
        <v>4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202</v>
      </c>
      <c r="C12" s="64" t="s">
        <v>203</v>
      </c>
      <c r="D12" s="67">
        <f>SUM(E12,+H12)</f>
        <v>11</v>
      </c>
      <c r="E12" s="67">
        <f>SUM(F12:G12)</f>
        <v>2</v>
      </c>
      <c r="F12" s="67">
        <v>2</v>
      </c>
      <c r="G12" s="67">
        <v>0</v>
      </c>
      <c r="H12" s="67">
        <f>SUM(I12:L12)</f>
        <v>9</v>
      </c>
      <c r="I12" s="67">
        <v>0</v>
      </c>
      <c r="J12" s="67">
        <v>7</v>
      </c>
      <c r="K12" s="67">
        <v>2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9</v>
      </c>
      <c r="AA12" s="67">
        <f>SUM(I12,+R12)</f>
        <v>0</v>
      </c>
      <c r="AB12" s="67">
        <f>SUM(J12,+S12)</f>
        <v>7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205</v>
      </c>
      <c r="C13" s="64" t="s">
        <v>206</v>
      </c>
      <c r="D13" s="67">
        <f>SUM(E13,+H13)</f>
        <v>8</v>
      </c>
      <c r="E13" s="67">
        <f>SUM(F13:G13)</f>
        <v>8</v>
      </c>
      <c r="F13" s="67">
        <v>8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3</v>
      </c>
      <c r="O13" s="67">
        <v>3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11</v>
      </c>
      <c r="W13" s="67">
        <f>SUM(E13,+N13)</f>
        <v>11</v>
      </c>
      <c r="X13" s="67">
        <f>SUM(F13,+O13)</f>
        <v>11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207</v>
      </c>
      <c r="C14" s="64" t="s">
        <v>208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9</v>
      </c>
      <c r="N14" s="67">
        <f>SUM(O14:P14)</f>
        <v>9</v>
      </c>
      <c r="O14" s="67">
        <v>4</v>
      </c>
      <c r="P14" s="67">
        <v>5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9</v>
      </c>
      <c r="W14" s="67">
        <f>SUM(E14,+N14)</f>
        <v>9</v>
      </c>
      <c r="X14" s="67">
        <f>SUM(F14,+O14)</f>
        <v>4</v>
      </c>
      <c r="Y14" s="67">
        <f>SUM(G14,+P14)</f>
        <v>5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209</v>
      </c>
      <c r="C15" s="64" t="s">
        <v>210</v>
      </c>
      <c r="D15" s="67">
        <f>SUM(E15,+H15)</f>
        <v>5</v>
      </c>
      <c r="E15" s="67">
        <f>SUM(F15:G15)</f>
        <v>5</v>
      </c>
      <c r="F15" s="67">
        <v>3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7</v>
      </c>
      <c r="N15" s="67">
        <f>SUM(O15:P15)</f>
        <v>4</v>
      </c>
      <c r="O15" s="67">
        <v>2</v>
      </c>
      <c r="P15" s="67">
        <v>2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12</v>
      </c>
      <c r="W15" s="67">
        <f>SUM(E15,+N15)</f>
        <v>9</v>
      </c>
      <c r="X15" s="67">
        <f>SUM(F15,+O15)</f>
        <v>5</v>
      </c>
      <c r="Y15" s="67">
        <f>SUM(G15,+P15)</f>
        <v>4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211</v>
      </c>
      <c r="C16" s="64" t="s">
        <v>212</v>
      </c>
      <c r="D16" s="67">
        <f>SUM(E16,+H16)</f>
        <v>1</v>
      </c>
      <c r="E16" s="67">
        <f>SUM(F16:G16)</f>
        <v>1</v>
      </c>
      <c r="F16" s="67">
        <v>1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3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213</v>
      </c>
      <c r="C17" s="64" t="s">
        <v>214</v>
      </c>
      <c r="D17" s="67">
        <f>SUM(E17,+H17)</f>
        <v>5</v>
      </c>
      <c r="E17" s="67">
        <f>SUM(F17:G17)</f>
        <v>5</v>
      </c>
      <c r="F17" s="67">
        <v>5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5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216</v>
      </c>
      <c r="C18" s="64" t="s">
        <v>217</v>
      </c>
      <c r="D18" s="67">
        <f>SUM(E18,+H18)</f>
        <v>10</v>
      </c>
      <c r="E18" s="67">
        <f>SUM(F18:G18)</f>
        <v>3</v>
      </c>
      <c r="F18" s="67">
        <v>3</v>
      </c>
      <c r="G18" s="67">
        <v>0</v>
      </c>
      <c r="H18" s="67">
        <f>SUM(I18:L18)</f>
        <v>7</v>
      </c>
      <c r="I18" s="67">
        <v>0</v>
      </c>
      <c r="J18" s="67">
        <v>7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10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7</v>
      </c>
      <c r="AA18" s="67">
        <f>SUM(I18,+R18)</f>
        <v>0</v>
      </c>
      <c r="AB18" s="67">
        <f>SUM(J18,+S18)</f>
        <v>7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219</v>
      </c>
      <c r="C19" s="64" t="s">
        <v>220</v>
      </c>
      <c r="D19" s="67">
        <f>SUM(E19,+H19)</f>
        <v>11</v>
      </c>
      <c r="E19" s="67">
        <f>SUM(F19:G19)</f>
        <v>11</v>
      </c>
      <c r="F19" s="67">
        <v>11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11</v>
      </c>
      <c r="W19" s="67">
        <f>SUM(E19,+N19)</f>
        <v>11</v>
      </c>
      <c r="X19" s="67">
        <f>SUM(F19,+O19)</f>
        <v>11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9">
    <sortCondition ref="A8:A19"/>
    <sortCondition ref="B8:B19"/>
    <sortCondition ref="C8:C19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8" man="1"/>
    <brk id="21" min="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CY7" si="0">SUM(D$8:D$207)</f>
        <v>97</v>
      </c>
      <c r="E7" s="71">
        <f t="shared" si="0"/>
        <v>183</v>
      </c>
      <c r="F7" s="71">
        <f t="shared" si="0"/>
        <v>9</v>
      </c>
      <c r="G7" s="71">
        <f t="shared" si="0"/>
        <v>16</v>
      </c>
      <c r="H7" s="71">
        <f t="shared" si="0"/>
        <v>4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845</v>
      </c>
      <c r="M7" s="71">
        <f t="shared" si="0"/>
        <v>7893</v>
      </c>
      <c r="N7" s="71">
        <f t="shared" si="0"/>
        <v>69</v>
      </c>
      <c r="O7" s="71">
        <f t="shared" si="0"/>
        <v>286</v>
      </c>
      <c r="P7" s="71">
        <f t="shared" si="0"/>
        <v>141</v>
      </c>
      <c r="Q7" s="71">
        <f t="shared" si="0"/>
        <v>1660</v>
      </c>
      <c r="R7" s="71">
        <f t="shared" si="0"/>
        <v>0</v>
      </c>
      <c r="S7" s="71">
        <f t="shared" si="0"/>
        <v>0</v>
      </c>
      <c r="T7" s="71">
        <f t="shared" si="0"/>
        <v>9910</v>
      </c>
      <c r="U7" s="71">
        <f t="shared" si="0"/>
        <v>12205</v>
      </c>
      <c r="V7" s="71">
        <f t="shared" si="0"/>
        <v>49</v>
      </c>
      <c r="W7" s="71">
        <f t="shared" si="0"/>
        <v>222</v>
      </c>
      <c r="X7" s="71">
        <f t="shared" si="0"/>
        <v>8</v>
      </c>
      <c r="Y7" s="71">
        <f t="shared" si="0"/>
        <v>62</v>
      </c>
      <c r="Z7" s="71">
        <f t="shared" si="0"/>
        <v>0</v>
      </c>
      <c r="AA7" s="71">
        <f t="shared" si="0"/>
        <v>0</v>
      </c>
      <c r="AB7" s="79">
        <f>AC7+AV7</f>
        <v>110</v>
      </c>
      <c r="AC7" s="79">
        <f>AD7+AJ7+AP7</f>
        <v>97</v>
      </c>
      <c r="AD7" s="79">
        <f>SUM(AE7:AI7)</f>
        <v>15</v>
      </c>
      <c r="AE7" s="79">
        <f t="shared" si="0"/>
        <v>2</v>
      </c>
      <c r="AF7" s="79">
        <f t="shared" si="0"/>
        <v>11</v>
      </c>
      <c r="AG7" s="79">
        <f t="shared" si="0"/>
        <v>2</v>
      </c>
      <c r="AH7" s="79">
        <f t="shared" si="0"/>
        <v>0</v>
      </c>
      <c r="AI7" s="79">
        <f t="shared" si="0"/>
        <v>0</v>
      </c>
      <c r="AJ7" s="79">
        <f>SUM(AK7:AO7)</f>
        <v>27</v>
      </c>
      <c r="AK7" s="79">
        <f t="shared" si="0"/>
        <v>2</v>
      </c>
      <c r="AL7" s="79">
        <f t="shared" si="0"/>
        <v>25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55</v>
      </c>
      <c r="AQ7" s="79">
        <f t="shared" si="0"/>
        <v>27</v>
      </c>
      <c r="AR7" s="79">
        <f t="shared" si="0"/>
        <v>28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13</v>
      </c>
      <c r="AW7" s="79">
        <f>SUM(AX7:BB7)</f>
        <v>1</v>
      </c>
      <c r="AX7" s="79">
        <f t="shared" si="0"/>
        <v>1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1</v>
      </c>
      <c r="BE7" s="79">
        <f t="shared" si="0"/>
        <v>4</v>
      </c>
      <c r="BF7" s="79">
        <f t="shared" si="0"/>
        <v>4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3</v>
      </c>
      <c r="BV7" s="79">
        <f t="shared" si="0"/>
        <v>0</v>
      </c>
      <c r="BW7" s="79">
        <f t="shared" si="0"/>
        <v>3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10</v>
      </c>
      <c r="CB7" s="71">
        <f t="shared" si="0"/>
        <v>2</v>
      </c>
      <c r="CC7" s="71">
        <f t="shared" si="0"/>
        <v>4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12</v>
      </c>
      <c r="CK7" s="71">
        <f t="shared" si="0"/>
        <v>27</v>
      </c>
      <c r="CL7" s="71">
        <f t="shared" si="0"/>
        <v>0</v>
      </c>
      <c r="CM7" s="71">
        <f t="shared" si="0"/>
        <v>0</v>
      </c>
      <c r="CN7" s="71">
        <f t="shared" si="0"/>
        <v>4</v>
      </c>
      <c r="CO7" s="71">
        <f t="shared" si="0"/>
        <v>40</v>
      </c>
      <c r="CP7" s="71">
        <f t="shared" si="0"/>
        <v>0</v>
      </c>
      <c r="CQ7" s="71">
        <f t="shared" si="0"/>
        <v>0</v>
      </c>
      <c r="CR7" s="71">
        <f t="shared" si="0"/>
        <v>585</v>
      </c>
      <c r="CS7" s="71">
        <f t="shared" si="0"/>
        <v>1992</v>
      </c>
      <c r="CT7" s="71">
        <f t="shared" si="0"/>
        <v>4</v>
      </c>
      <c r="CU7" s="71">
        <f t="shared" si="0"/>
        <v>8</v>
      </c>
      <c r="CV7" s="71">
        <f t="shared" si="0"/>
        <v>2</v>
      </c>
      <c r="CW7" s="71">
        <f t="shared" si="0"/>
        <v>2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40</v>
      </c>
      <c r="E8" s="63">
        <v>90</v>
      </c>
      <c r="F8" s="63"/>
      <c r="G8" s="63"/>
      <c r="H8" s="63">
        <v>0</v>
      </c>
      <c r="I8" s="63">
        <v>0</v>
      </c>
      <c r="J8" s="63">
        <v>0</v>
      </c>
      <c r="K8" s="63">
        <v>0</v>
      </c>
      <c r="L8" s="63">
        <v>69</v>
      </c>
      <c r="M8" s="63">
        <v>5885</v>
      </c>
      <c r="N8" s="63">
        <v>51</v>
      </c>
      <c r="O8" s="63">
        <v>233</v>
      </c>
      <c r="P8" s="63">
        <v>0</v>
      </c>
      <c r="Q8" s="63">
        <v>0</v>
      </c>
      <c r="R8" s="63">
        <v>0</v>
      </c>
      <c r="S8" s="63">
        <v>0</v>
      </c>
      <c r="T8" s="63">
        <v>5850</v>
      </c>
      <c r="U8" s="63">
        <v>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40</v>
      </c>
      <c r="AC8" s="63">
        <f>AD8+AJ8+AP8</f>
        <v>40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21</v>
      </c>
      <c r="AK8" s="63">
        <v>0</v>
      </c>
      <c r="AL8" s="63">
        <v>21</v>
      </c>
      <c r="AM8" s="63">
        <v>0</v>
      </c>
      <c r="AN8" s="63">
        <v>0</v>
      </c>
      <c r="AO8" s="63">
        <v>0</v>
      </c>
      <c r="AP8" s="63">
        <f>SUM(AQ8:AU8)</f>
        <v>19</v>
      </c>
      <c r="AQ8" s="63">
        <v>5</v>
      </c>
      <c r="AR8" s="63">
        <v>14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2</v>
      </c>
      <c r="CC8" s="63">
        <v>4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/>
      <c r="CK8" s="63"/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17</v>
      </c>
      <c r="E9" s="63">
        <v>26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137</v>
      </c>
      <c r="M9" s="63">
        <v>394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334</v>
      </c>
      <c r="U9" s="63">
        <v>988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17</v>
      </c>
      <c r="AC9" s="63">
        <f>AD9+AJ9+AP9</f>
        <v>17</v>
      </c>
      <c r="AD9" s="63">
        <f>SUM(AE9:AI9)</f>
        <v>7</v>
      </c>
      <c r="AE9" s="63">
        <v>1</v>
      </c>
      <c r="AF9" s="63">
        <v>6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10</v>
      </c>
      <c r="AQ9" s="63">
        <v>6</v>
      </c>
      <c r="AR9" s="63">
        <v>4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4</v>
      </c>
      <c r="CK9" s="63">
        <v>11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60</v>
      </c>
      <c r="CS9" s="63">
        <v>173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8</v>
      </c>
      <c r="E10" s="63">
        <v>14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36</v>
      </c>
      <c r="M10" s="63">
        <v>85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429</v>
      </c>
      <c r="U10" s="63">
        <v>1122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10</v>
      </c>
      <c r="AC10" s="63">
        <f>AD10+AJ10+AP10</f>
        <v>8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2</v>
      </c>
      <c r="AK10" s="63">
        <v>1</v>
      </c>
      <c r="AL10" s="63">
        <v>1</v>
      </c>
      <c r="AM10" s="63">
        <v>0</v>
      </c>
      <c r="AN10" s="63">
        <v>0</v>
      </c>
      <c r="AO10" s="63">
        <v>0</v>
      </c>
      <c r="AP10" s="63">
        <f>SUM(AQ10:AU10)</f>
        <v>6</v>
      </c>
      <c r="AQ10" s="63">
        <v>6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0</v>
      </c>
      <c r="BF10" s="63">
        <v>2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60</v>
      </c>
      <c r="CS10" s="63">
        <v>212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2</v>
      </c>
      <c r="E11" s="63">
        <v>6</v>
      </c>
      <c r="F11" s="63">
        <v>5</v>
      </c>
      <c r="G11" s="63">
        <v>8</v>
      </c>
      <c r="H11" s="63">
        <v>0</v>
      </c>
      <c r="I11" s="63">
        <v>0</v>
      </c>
      <c r="J11" s="63">
        <v>0</v>
      </c>
      <c r="K11" s="63">
        <v>0</v>
      </c>
      <c r="L11" s="63">
        <v>113</v>
      </c>
      <c r="M11" s="63">
        <v>293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577</v>
      </c>
      <c r="U11" s="63">
        <v>1641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7</v>
      </c>
      <c r="AC11" s="63">
        <f>AD11+AJ11+AP11</f>
        <v>2</v>
      </c>
      <c r="AD11" s="63">
        <f>SUM(AE11:AI11)</f>
        <v>2</v>
      </c>
      <c r="AE11" s="63">
        <v>0</v>
      </c>
      <c r="AF11" s="63">
        <v>1</v>
      </c>
      <c r="AG11" s="63">
        <v>1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5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5</v>
      </c>
      <c r="BD11" s="63">
        <v>1</v>
      </c>
      <c r="BE11" s="63">
        <v>4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92</v>
      </c>
      <c r="CS11" s="63">
        <v>349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8</v>
      </c>
      <c r="E12" s="63">
        <v>9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88</v>
      </c>
      <c r="M12" s="63">
        <v>211</v>
      </c>
      <c r="N12" s="63">
        <v>0</v>
      </c>
      <c r="O12" s="63">
        <v>0</v>
      </c>
      <c r="P12" s="63">
        <v>132</v>
      </c>
      <c r="Q12" s="63">
        <v>1631</v>
      </c>
      <c r="R12" s="63">
        <v>0</v>
      </c>
      <c r="S12" s="63">
        <v>0</v>
      </c>
      <c r="T12" s="63">
        <v>516</v>
      </c>
      <c r="U12" s="63">
        <v>1666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8</v>
      </c>
      <c r="AC12" s="63">
        <f>AD12+AJ12+AP12</f>
        <v>8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8</v>
      </c>
      <c r="AQ12" s="63">
        <v>4</v>
      </c>
      <c r="AR12" s="63">
        <v>4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95</v>
      </c>
      <c r="CS12" s="63">
        <v>357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4</v>
      </c>
      <c r="E13" s="63">
        <v>5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41</v>
      </c>
      <c r="M13" s="63">
        <v>88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178</v>
      </c>
      <c r="U13" s="63">
        <v>648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4</v>
      </c>
      <c r="AC13" s="63">
        <f>AD13+AJ13+AP13</f>
        <v>4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1</v>
      </c>
      <c r="AK13" s="63">
        <v>0</v>
      </c>
      <c r="AL13" s="63">
        <v>1</v>
      </c>
      <c r="AM13" s="63">
        <v>0</v>
      </c>
      <c r="AN13" s="63">
        <v>0</v>
      </c>
      <c r="AO13" s="63">
        <v>0</v>
      </c>
      <c r="AP13" s="63">
        <f>SUM(AQ13:AU13)</f>
        <v>3</v>
      </c>
      <c r="AQ13" s="63">
        <v>2</v>
      </c>
      <c r="AR13" s="63">
        <v>1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25</v>
      </c>
      <c r="CS13" s="63">
        <v>85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20</v>
      </c>
      <c r="M14" s="63">
        <v>48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237</v>
      </c>
      <c r="U14" s="63">
        <v>719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12</v>
      </c>
      <c r="CS14" s="63">
        <v>35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129</v>
      </c>
      <c r="C15" s="62" t="s">
        <v>130</v>
      </c>
      <c r="D15" s="63">
        <v>5</v>
      </c>
      <c r="E15" s="63">
        <v>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46</v>
      </c>
      <c r="M15" s="63">
        <v>119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178</v>
      </c>
      <c r="U15" s="63">
        <v>613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5</v>
      </c>
      <c r="AC15" s="63">
        <f>AD15+AJ15+AP15</f>
        <v>5</v>
      </c>
      <c r="AD15" s="63">
        <f>SUM(AE15:AI15)</f>
        <v>3</v>
      </c>
      <c r="AE15" s="63">
        <v>0</v>
      </c>
      <c r="AF15" s="63">
        <v>2</v>
      </c>
      <c r="AG15" s="63">
        <v>1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2</v>
      </c>
      <c r="AQ15" s="63">
        <v>1</v>
      </c>
      <c r="AR15" s="63">
        <v>1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5</v>
      </c>
      <c r="E16" s="63">
        <v>11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22</v>
      </c>
      <c r="M16" s="63">
        <v>61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178</v>
      </c>
      <c r="U16" s="63">
        <v>483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5</v>
      </c>
      <c r="AC16" s="63">
        <f>AD16+AJ16+AP16</f>
        <v>5</v>
      </c>
      <c r="AD16" s="63">
        <f>SUM(AE16:AI16)</f>
        <v>1</v>
      </c>
      <c r="AE16" s="63">
        <v>0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2</v>
      </c>
      <c r="AK16" s="63">
        <v>0</v>
      </c>
      <c r="AL16" s="63">
        <v>2</v>
      </c>
      <c r="AM16" s="63">
        <v>0</v>
      </c>
      <c r="AN16" s="63">
        <v>0</v>
      </c>
      <c r="AO16" s="63">
        <v>0</v>
      </c>
      <c r="AP16" s="63">
        <f>SUM(AQ16:AU16)</f>
        <v>2</v>
      </c>
      <c r="AQ16" s="63">
        <v>0</v>
      </c>
      <c r="AR16" s="63">
        <v>2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18</v>
      </c>
      <c r="CS16" s="63">
        <v>59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133</v>
      </c>
      <c r="C17" s="62" t="s">
        <v>134</v>
      </c>
      <c r="D17" s="63">
        <v>0</v>
      </c>
      <c r="E17" s="63">
        <v>0</v>
      </c>
      <c r="F17" s="63">
        <v>1</v>
      </c>
      <c r="G17" s="63">
        <v>2</v>
      </c>
      <c r="H17" s="63">
        <v>1</v>
      </c>
      <c r="I17" s="63">
        <v>4</v>
      </c>
      <c r="J17" s="63">
        <v>0</v>
      </c>
      <c r="K17" s="63">
        <v>0</v>
      </c>
      <c r="L17" s="63">
        <v>45</v>
      </c>
      <c r="M17" s="63">
        <v>153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60</v>
      </c>
      <c r="U17" s="63">
        <v>213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1</v>
      </c>
      <c r="BV17" s="63">
        <v>0</v>
      </c>
      <c r="BW17" s="63">
        <v>1</v>
      </c>
      <c r="BX17" s="63">
        <v>0</v>
      </c>
      <c r="BY17" s="63">
        <v>0</v>
      </c>
      <c r="BZ17" s="63">
        <v>0</v>
      </c>
      <c r="CA17" s="63" t="s">
        <v>135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30</v>
      </c>
      <c r="CS17" s="63">
        <v>88</v>
      </c>
      <c r="CT17" s="63">
        <v>1</v>
      </c>
      <c r="CU17" s="63">
        <v>4</v>
      </c>
      <c r="CV17" s="63">
        <v>2</v>
      </c>
      <c r="CW17" s="63">
        <v>2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20</v>
      </c>
      <c r="M18" s="63">
        <v>42</v>
      </c>
      <c r="N18" s="63">
        <v>0</v>
      </c>
      <c r="O18" s="63">
        <v>0</v>
      </c>
      <c r="P18" s="63">
        <v>2</v>
      </c>
      <c r="Q18" s="63">
        <v>18</v>
      </c>
      <c r="R18" s="63">
        <v>0</v>
      </c>
      <c r="S18" s="63">
        <v>0</v>
      </c>
      <c r="T18" s="63">
        <v>143</v>
      </c>
      <c r="U18" s="63">
        <v>441</v>
      </c>
      <c r="V18" s="63">
        <v>0</v>
      </c>
      <c r="W18" s="63">
        <v>0</v>
      </c>
      <c r="X18" s="63">
        <v>8</v>
      </c>
      <c r="Y18" s="63">
        <v>62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27</v>
      </c>
      <c r="CS18" s="63">
        <v>70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138</v>
      </c>
      <c r="C19" s="62" t="s">
        <v>139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20</v>
      </c>
      <c r="M19" s="63">
        <v>47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287</v>
      </c>
      <c r="U19" s="63">
        <v>771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4</v>
      </c>
      <c r="CO19" s="63">
        <v>40</v>
      </c>
      <c r="CP19" s="63">
        <v>0</v>
      </c>
      <c r="CQ19" s="63">
        <v>0</v>
      </c>
      <c r="CR19" s="63">
        <v>42</v>
      </c>
      <c r="CS19" s="63">
        <v>148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140</v>
      </c>
      <c r="C20" s="62" t="s">
        <v>141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40</v>
      </c>
      <c r="M21" s="63">
        <v>99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47</v>
      </c>
      <c r="U21" s="63">
        <v>112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8</v>
      </c>
      <c r="CK21" s="63">
        <v>16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</v>
      </c>
      <c r="U22" s="63">
        <v>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</v>
      </c>
      <c r="AC22" s="63">
        <f>AD22+AJ22+AP22</f>
        <v>1</v>
      </c>
      <c r="AD22" s="63">
        <f>SUM(AE22:AI22)</f>
        <v>1</v>
      </c>
      <c r="AE22" s="63">
        <v>1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4</v>
      </c>
      <c r="CS22" s="63">
        <v>14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3</v>
      </c>
      <c r="E23" s="63">
        <v>5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v>11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3</v>
      </c>
      <c r="AD23" s="63">
        <f>SUM(AE23:AI23)</f>
        <v>1</v>
      </c>
      <c r="AE23" s="63">
        <v>0</v>
      </c>
      <c r="AF23" s="63">
        <v>1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2</v>
      </c>
      <c r="AQ23" s="63">
        <v>1</v>
      </c>
      <c r="AR23" s="63">
        <v>1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148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11</v>
      </c>
      <c r="CS23" s="63">
        <v>31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</v>
      </c>
      <c r="M26" s="63">
        <v>9</v>
      </c>
      <c r="N26" s="63">
        <v>12</v>
      </c>
      <c r="O26" s="63">
        <v>24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25</v>
      </c>
      <c r="W26" s="63">
        <v>64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155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10</v>
      </c>
      <c r="CS26" s="63">
        <v>29</v>
      </c>
      <c r="CT26" s="63">
        <v>3</v>
      </c>
      <c r="CU26" s="63">
        <v>4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156</v>
      </c>
      <c r="C27" s="62" t="s">
        <v>157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158</v>
      </c>
      <c r="C28" s="62" t="s">
        <v>159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2</v>
      </c>
      <c r="CS28" s="63">
        <v>5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160</v>
      </c>
      <c r="C29" s="62" t="s">
        <v>161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2</v>
      </c>
      <c r="CS29" s="63">
        <v>7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2</v>
      </c>
      <c r="E30" s="63">
        <v>2</v>
      </c>
      <c r="F30" s="63">
        <v>1</v>
      </c>
      <c r="G30" s="63">
        <v>2</v>
      </c>
      <c r="H30" s="63">
        <v>1</v>
      </c>
      <c r="I30" s="63">
        <v>3</v>
      </c>
      <c r="J30" s="63">
        <v>0</v>
      </c>
      <c r="K30" s="63">
        <v>0</v>
      </c>
      <c r="L30" s="63">
        <v>15</v>
      </c>
      <c r="M30" s="63">
        <v>28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22</v>
      </c>
      <c r="U30" s="63">
        <v>48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4</v>
      </c>
      <c r="AC30" s="63">
        <f>AD30+AJ30+AP30</f>
        <v>2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2</v>
      </c>
      <c r="AQ30" s="63">
        <v>1</v>
      </c>
      <c r="AR30" s="63">
        <v>1</v>
      </c>
      <c r="AS30" s="63">
        <v>0</v>
      </c>
      <c r="AT30" s="63">
        <v>0</v>
      </c>
      <c r="AU30" s="63">
        <v>0</v>
      </c>
      <c r="AV30" s="63">
        <f>AW30+BC30+BI30+BO30+BU30</f>
        <v>2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1</v>
      </c>
      <c r="BD30" s="63"/>
      <c r="BE30" s="63">
        <v>0</v>
      </c>
      <c r="BF30" s="63">
        <v>1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1</v>
      </c>
      <c r="BV30" s="63">
        <v>0</v>
      </c>
      <c r="BW30" s="63">
        <v>1</v>
      </c>
      <c r="BX30" s="63">
        <v>0</v>
      </c>
      <c r="BY30" s="63">
        <v>0</v>
      </c>
      <c r="BZ30" s="63">
        <v>0</v>
      </c>
      <c r="CA30" s="63" t="s">
        <v>164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7</v>
      </c>
      <c r="CS30" s="63">
        <v>23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165</v>
      </c>
      <c r="C31" s="62" t="s">
        <v>166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167</v>
      </c>
      <c r="C32" s="62" t="s">
        <v>168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169</v>
      </c>
      <c r="C33" s="62" t="s">
        <v>170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171</v>
      </c>
      <c r="C34" s="62" t="s">
        <v>172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37</v>
      </c>
      <c r="M34" s="63">
        <v>90</v>
      </c>
      <c r="N34" s="63">
        <v>6</v>
      </c>
      <c r="O34" s="63">
        <v>29</v>
      </c>
      <c r="P34" s="63">
        <v>0</v>
      </c>
      <c r="Q34" s="63">
        <v>0</v>
      </c>
      <c r="R34" s="63">
        <v>0</v>
      </c>
      <c r="S34" s="63">
        <v>0</v>
      </c>
      <c r="T34" s="63">
        <v>133</v>
      </c>
      <c r="U34" s="63">
        <v>614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9</v>
      </c>
      <c r="CS34" s="63">
        <v>42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173</v>
      </c>
      <c r="C35" s="62" t="s">
        <v>174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3</v>
      </c>
      <c r="CS35" s="63">
        <v>10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175</v>
      </c>
      <c r="C36" s="62" t="s">
        <v>176</v>
      </c>
      <c r="D36" s="63">
        <v>0</v>
      </c>
      <c r="E36" s="63">
        <v>0</v>
      </c>
      <c r="F36" s="63">
        <v>2</v>
      </c>
      <c r="G36" s="63">
        <v>4</v>
      </c>
      <c r="H36" s="63">
        <v>0</v>
      </c>
      <c r="I36" s="63">
        <v>0</v>
      </c>
      <c r="J36" s="63">
        <v>0</v>
      </c>
      <c r="K36" s="63">
        <v>0</v>
      </c>
      <c r="L36" s="63">
        <v>20</v>
      </c>
      <c r="M36" s="63">
        <v>32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115</v>
      </c>
      <c r="U36" s="63">
        <v>351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2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2</v>
      </c>
      <c r="AW36" s="63">
        <f>SUM(AX36:BB36)</f>
        <v>1</v>
      </c>
      <c r="AX36" s="63">
        <v>1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1</v>
      </c>
      <c r="BV36" s="63">
        <v>0</v>
      </c>
      <c r="BW36" s="63">
        <v>1</v>
      </c>
      <c r="BX36" s="63">
        <v>0</v>
      </c>
      <c r="BY36" s="63">
        <v>0</v>
      </c>
      <c r="BZ36" s="63">
        <v>0</v>
      </c>
      <c r="CA36" s="63" t="s">
        <v>177</v>
      </c>
      <c r="CB36" s="63">
        <v>0</v>
      </c>
      <c r="CC36" s="63">
        <v>0</v>
      </c>
      <c r="CD36" s="63">
        <v>0</v>
      </c>
      <c r="CE36" s="63">
        <v>0</v>
      </c>
      <c r="CF36" s="63">
        <v>3</v>
      </c>
      <c r="CG36" s="63">
        <v>4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22</v>
      </c>
      <c r="CS36" s="63">
        <v>68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178</v>
      </c>
      <c r="C37" s="62" t="s">
        <v>179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41</v>
      </c>
      <c r="M37" s="63">
        <v>128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159</v>
      </c>
      <c r="U37" s="63">
        <v>400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12</v>
      </c>
      <c r="CS37" s="63">
        <v>63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180</v>
      </c>
      <c r="C38" s="62" t="s">
        <v>181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16</v>
      </c>
      <c r="M38" s="63">
        <v>45</v>
      </c>
      <c r="N38" s="63">
        <v>0</v>
      </c>
      <c r="O38" s="63">
        <v>0</v>
      </c>
      <c r="P38" s="63">
        <v>7</v>
      </c>
      <c r="Q38" s="63">
        <v>11</v>
      </c>
      <c r="R38" s="63">
        <v>0</v>
      </c>
      <c r="S38" s="63">
        <v>0</v>
      </c>
      <c r="T38" s="63">
        <v>93</v>
      </c>
      <c r="U38" s="63">
        <v>265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15</v>
      </c>
      <c r="CS38" s="63">
        <v>43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</v>
      </c>
      <c r="M39" s="63">
        <v>5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14</v>
      </c>
      <c r="U39" s="63">
        <v>35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2</v>
      </c>
      <c r="CS39" s="63">
        <v>5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184</v>
      </c>
      <c r="C40" s="62" t="s">
        <v>185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</v>
      </c>
      <c r="M40" s="63">
        <v>8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173</v>
      </c>
      <c r="U40" s="63">
        <v>565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 t="s">
        <v>186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13</v>
      </c>
      <c r="CS40" s="63">
        <v>37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187</v>
      </c>
      <c r="C41" s="62" t="s">
        <v>188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/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71</v>
      </c>
      <c r="U41" s="63">
        <v>211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/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12</v>
      </c>
      <c r="CS41" s="63">
        <v>39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189</v>
      </c>
      <c r="C42" s="62" t="s">
        <v>190</v>
      </c>
      <c r="D42" s="63">
        <v>2</v>
      </c>
      <c r="E42" s="63">
        <v>4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15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111</v>
      </c>
      <c r="U42" s="63">
        <v>277</v>
      </c>
      <c r="V42" s="63">
        <v>24</v>
      </c>
      <c r="W42" s="63">
        <v>158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2</v>
      </c>
      <c r="AC42" s="63">
        <f>AD42+AJ42+AP42</f>
        <v>2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1</v>
      </c>
      <c r="AK42" s="63">
        <v>1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1</v>
      </c>
      <c r="AQ42" s="63">
        <v>1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2">
    <sortCondition ref="A8:A42"/>
    <sortCondition ref="B8:B42"/>
    <sortCondition ref="C8:C4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1" man="1"/>
    <brk id="87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6</v>
      </c>
      <c r="H7" s="71">
        <f t="shared" si="0"/>
        <v>6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89</v>
      </c>
      <c r="M7" s="71">
        <f t="shared" si="0"/>
        <v>199</v>
      </c>
      <c r="N7" s="71">
        <f t="shared" si="0"/>
        <v>12</v>
      </c>
      <c r="O7" s="71">
        <f t="shared" si="0"/>
        <v>34</v>
      </c>
      <c r="P7" s="71">
        <f t="shared" si="0"/>
        <v>80</v>
      </c>
      <c r="Q7" s="71">
        <f t="shared" si="0"/>
        <v>800</v>
      </c>
      <c r="R7" s="71">
        <f t="shared" si="0"/>
        <v>0</v>
      </c>
      <c r="S7" s="71">
        <f t="shared" si="0"/>
        <v>0</v>
      </c>
      <c r="T7" s="71">
        <f t="shared" si="0"/>
        <v>159</v>
      </c>
      <c r="U7" s="71">
        <f t="shared" si="0"/>
        <v>507</v>
      </c>
      <c r="V7" s="71">
        <f t="shared" si="0"/>
        <v>68</v>
      </c>
      <c r="W7" s="71">
        <f t="shared" si="0"/>
        <v>156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8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8</v>
      </c>
      <c r="AW7" s="79">
        <f>SUM(AX7:BB7)</f>
        <v>1</v>
      </c>
      <c r="AX7" s="79">
        <f t="shared" si="1"/>
        <v>0</v>
      </c>
      <c r="AY7" s="79">
        <f t="shared" si="1"/>
        <v>1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7</v>
      </c>
      <c r="BD7" s="79">
        <f t="shared" si="1"/>
        <v>0</v>
      </c>
      <c r="BE7" s="79">
        <f t="shared" si="1"/>
        <v>0</v>
      </c>
      <c r="BF7" s="79">
        <f t="shared" si="1"/>
        <v>5</v>
      </c>
      <c r="BG7" s="79">
        <f t="shared" si="1"/>
        <v>2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5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9</v>
      </c>
      <c r="CK7" s="71">
        <f t="shared" si="0"/>
        <v>23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68</v>
      </c>
      <c r="CS7" s="71">
        <f t="shared" si="0"/>
        <v>205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191</v>
      </c>
      <c r="C8" s="62" t="s">
        <v>192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</v>
      </c>
      <c r="M8" s="63">
        <v>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40</v>
      </c>
      <c r="U8" s="63">
        <v>74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135" t="s">
        <v>194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8</v>
      </c>
      <c r="CS8" s="63">
        <v>21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195</v>
      </c>
      <c r="C9" s="62" t="s">
        <v>196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9</v>
      </c>
      <c r="CK9" s="63">
        <v>23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197</v>
      </c>
      <c r="C10" s="62" t="s">
        <v>198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28</v>
      </c>
      <c r="M10" s="63">
        <v>63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91</v>
      </c>
      <c r="U10" s="63">
        <v>357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0</v>
      </c>
      <c r="BF10" s="63">
        <v>2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199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22</v>
      </c>
      <c r="CS10" s="63">
        <v>69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200</v>
      </c>
      <c r="C11" s="62" t="s">
        <v>201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11</v>
      </c>
      <c r="CS11" s="63">
        <v>36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202</v>
      </c>
      <c r="C12" s="62" t="s">
        <v>203</v>
      </c>
      <c r="D12" s="63">
        <v>0</v>
      </c>
      <c r="E12" s="63">
        <v>0</v>
      </c>
      <c r="F12" s="63">
        <v>0</v>
      </c>
      <c r="G12" s="63">
        <v>0</v>
      </c>
      <c r="H12" s="63">
        <v>2</v>
      </c>
      <c r="I12" s="63">
        <v>8</v>
      </c>
      <c r="J12" s="63">
        <v>0</v>
      </c>
      <c r="K12" s="63">
        <v>0</v>
      </c>
      <c r="L12" s="63">
        <v>10</v>
      </c>
      <c r="M12" s="63">
        <v>27</v>
      </c>
      <c r="N12" s="63">
        <v>12</v>
      </c>
      <c r="O12" s="63">
        <v>34</v>
      </c>
      <c r="P12" s="63">
        <v>0</v>
      </c>
      <c r="Q12" s="63">
        <v>0</v>
      </c>
      <c r="R12" s="63">
        <v>0</v>
      </c>
      <c r="S12" s="63">
        <v>0</v>
      </c>
      <c r="T12" s="63">
        <v>28</v>
      </c>
      <c r="U12" s="63">
        <v>76</v>
      </c>
      <c r="V12" s="63">
        <v>68</v>
      </c>
      <c r="W12" s="63">
        <v>156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0</v>
      </c>
      <c r="BE12" s="63">
        <v>0</v>
      </c>
      <c r="BF12" s="63">
        <v>2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204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205</v>
      </c>
      <c r="C13" s="62" t="s">
        <v>206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27</v>
      </c>
      <c r="CS13" s="63">
        <v>79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207</v>
      </c>
      <c r="C14" s="62" t="s">
        <v>208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209</v>
      </c>
      <c r="C15" s="62" t="s">
        <v>210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211</v>
      </c>
      <c r="C16" s="62" t="s">
        <v>212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213</v>
      </c>
      <c r="C17" s="62" t="s">
        <v>214</v>
      </c>
      <c r="D17" s="63">
        <v>0</v>
      </c>
      <c r="E17" s="63">
        <v>0</v>
      </c>
      <c r="F17" s="63">
        <v>2</v>
      </c>
      <c r="G17" s="63">
        <v>6</v>
      </c>
      <c r="H17" s="63">
        <v>1</v>
      </c>
      <c r="I17" s="63">
        <v>4</v>
      </c>
      <c r="J17" s="63">
        <v>0</v>
      </c>
      <c r="K17" s="63">
        <v>0</v>
      </c>
      <c r="L17" s="63">
        <v>41</v>
      </c>
      <c r="M17" s="63">
        <v>88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3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3</v>
      </c>
      <c r="AW17" s="63">
        <f>SUM(AX17:BB17)</f>
        <v>1</v>
      </c>
      <c r="AX17" s="63">
        <v>0</v>
      </c>
      <c r="AY17" s="63">
        <v>1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0</v>
      </c>
      <c r="BF17" s="63">
        <v>0</v>
      </c>
      <c r="BG17" s="63">
        <v>2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215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216</v>
      </c>
      <c r="C18" s="62" t="s">
        <v>217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3</v>
      </c>
      <c r="J18" s="63">
        <v>0</v>
      </c>
      <c r="K18" s="63">
        <v>0</v>
      </c>
      <c r="L18" s="63">
        <v>7</v>
      </c>
      <c r="M18" s="63">
        <v>14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1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0</v>
      </c>
      <c r="BE18" s="63">
        <v>0</v>
      </c>
      <c r="BF18" s="63">
        <v>1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218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219</v>
      </c>
      <c r="C19" s="62" t="s">
        <v>220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80</v>
      </c>
      <c r="Q19" s="63">
        <v>800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9">
    <sortCondition ref="A8:A19"/>
    <sortCondition ref="B8:B19"/>
    <sortCondition ref="C8:C19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SUM(E7:G7)</f>
        <v>263</v>
      </c>
      <c r="E7" s="71">
        <f>SUM(E$8:E$207)</f>
        <v>187</v>
      </c>
      <c r="F7" s="71">
        <f>SUM(F$8:F$207)</f>
        <v>59</v>
      </c>
      <c r="G7" s="71">
        <f>SUM(G$8:G$207)</f>
        <v>17</v>
      </c>
      <c r="H7" s="71">
        <f>SUM(I7:K7)</f>
        <v>1218</v>
      </c>
      <c r="I7" s="71">
        <f>SUM(I$8:I$207)</f>
        <v>1142</v>
      </c>
      <c r="J7" s="71">
        <f>SUM(J$8:J$207)</f>
        <v>73</v>
      </c>
      <c r="K7" s="71">
        <f>SUM(K$8:K$207)</f>
        <v>3</v>
      </c>
      <c r="L7" s="71">
        <f>SUM(M7:O7)</f>
        <v>11</v>
      </c>
      <c r="M7" s="71">
        <f>SUM(M$8:M$207)</f>
        <v>9</v>
      </c>
      <c r="N7" s="71">
        <f>SUM(N$8:N$207)</f>
        <v>1</v>
      </c>
      <c r="O7" s="71">
        <f>SUM(O$8:O$207)</f>
        <v>1</v>
      </c>
      <c r="P7" s="71">
        <f>SUM(Q7:S7)</f>
        <v>123</v>
      </c>
      <c r="Q7" s="71">
        <f>SUM(Q$8:Q$207)</f>
        <v>119</v>
      </c>
      <c r="R7" s="71">
        <f>SUM(R$8:R$207)</f>
        <v>4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13</v>
      </c>
      <c r="E8" s="63">
        <v>12</v>
      </c>
      <c r="F8" s="63">
        <v>1</v>
      </c>
      <c r="G8" s="63">
        <v>0</v>
      </c>
      <c r="H8" s="63">
        <f>SUM(I8:K8)</f>
        <v>180</v>
      </c>
      <c r="I8" s="63">
        <v>165</v>
      </c>
      <c r="J8" s="63">
        <v>15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73</v>
      </c>
      <c r="E9" s="63">
        <v>64</v>
      </c>
      <c r="F9" s="63">
        <v>9</v>
      </c>
      <c r="G9" s="63">
        <v>0</v>
      </c>
      <c r="H9" s="63">
        <f>SUM(I9:K9)</f>
        <v>104</v>
      </c>
      <c r="I9" s="63">
        <v>97</v>
      </c>
      <c r="J9" s="63">
        <v>7</v>
      </c>
      <c r="K9" s="63">
        <v>0</v>
      </c>
      <c r="L9" s="63">
        <f>SUM(M9:O9)</f>
        <v>4</v>
      </c>
      <c r="M9" s="63">
        <v>4</v>
      </c>
      <c r="N9" s="63">
        <v>0</v>
      </c>
      <c r="O9" s="63">
        <v>0</v>
      </c>
      <c r="P9" s="63">
        <f>SUM(Q9:S9)</f>
        <v>14</v>
      </c>
      <c r="Q9" s="63">
        <v>14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19</v>
      </c>
      <c r="E10" s="63">
        <v>19</v>
      </c>
      <c r="F10" s="63">
        <v>0</v>
      </c>
      <c r="G10" s="63">
        <v>0</v>
      </c>
      <c r="H10" s="63">
        <f>SUM(I10:K10)</f>
        <v>83</v>
      </c>
      <c r="I10" s="63">
        <v>83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12</v>
      </c>
      <c r="E11" s="63">
        <v>6</v>
      </c>
      <c r="F11" s="63">
        <v>6</v>
      </c>
      <c r="G11" s="63">
        <v>0</v>
      </c>
      <c r="H11" s="63">
        <f>SUM(I11:K11)</f>
        <v>126</v>
      </c>
      <c r="I11" s="63">
        <v>122</v>
      </c>
      <c r="J11" s="63">
        <v>4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10</v>
      </c>
      <c r="Q11" s="63">
        <v>10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16</v>
      </c>
      <c r="E12" s="63">
        <v>13</v>
      </c>
      <c r="F12" s="63">
        <v>2</v>
      </c>
      <c r="G12" s="63">
        <v>1</v>
      </c>
      <c r="H12" s="63">
        <f>SUM(I12:K12)</f>
        <v>86</v>
      </c>
      <c r="I12" s="63">
        <v>78</v>
      </c>
      <c r="J12" s="63">
        <v>8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5</v>
      </c>
      <c r="E13" s="63">
        <v>2</v>
      </c>
      <c r="F13" s="63">
        <v>1</v>
      </c>
      <c r="G13" s="63">
        <v>2</v>
      </c>
      <c r="H13" s="63">
        <f>SUM(I13:K13)</f>
        <v>39</v>
      </c>
      <c r="I13" s="63">
        <v>32</v>
      </c>
      <c r="J13" s="63">
        <v>7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55</v>
      </c>
      <c r="I14" s="63">
        <v>50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85</v>
      </c>
      <c r="I15" s="63">
        <v>82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15</v>
      </c>
      <c r="E16" s="63">
        <v>9</v>
      </c>
      <c r="F16" s="63">
        <v>6</v>
      </c>
      <c r="G16" s="63">
        <v>0</v>
      </c>
      <c r="H16" s="63">
        <f>SUM(I16:K16)</f>
        <v>42</v>
      </c>
      <c r="I16" s="63">
        <v>40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SUM(E17:G17)</f>
        <v>10</v>
      </c>
      <c r="E17" s="63">
        <v>5</v>
      </c>
      <c r="F17" s="63">
        <v>5</v>
      </c>
      <c r="G17" s="63">
        <v>0</v>
      </c>
      <c r="H17" s="63">
        <f>SUM(I17:K17)</f>
        <v>25</v>
      </c>
      <c r="I17" s="63">
        <v>23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9</v>
      </c>
      <c r="Q17" s="63">
        <v>9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8</v>
      </c>
      <c r="E18" s="63">
        <v>4</v>
      </c>
      <c r="F18" s="63">
        <v>3</v>
      </c>
      <c r="G18" s="63">
        <v>1</v>
      </c>
      <c r="H18" s="63">
        <f>SUM(I18:K18)</f>
        <v>37</v>
      </c>
      <c r="I18" s="63">
        <v>30</v>
      </c>
      <c r="J18" s="63">
        <v>6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58</v>
      </c>
      <c r="I19" s="63">
        <v>58</v>
      </c>
      <c r="J19" s="63">
        <v>0</v>
      </c>
      <c r="K19" s="63">
        <v>0</v>
      </c>
      <c r="L19" s="63">
        <f>SUM(M19:O19)</f>
        <v>3</v>
      </c>
      <c r="M19" s="63">
        <v>3</v>
      </c>
      <c r="N19" s="63">
        <v>0</v>
      </c>
      <c r="O19" s="63">
        <v>0</v>
      </c>
      <c r="P19" s="63">
        <f>SUM(Q19:S19)</f>
        <v>11</v>
      </c>
      <c r="Q19" s="63">
        <v>11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28</v>
      </c>
      <c r="I20" s="63">
        <v>28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39</v>
      </c>
      <c r="I21" s="63">
        <v>39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6</v>
      </c>
      <c r="E26" s="63">
        <v>2</v>
      </c>
      <c r="F26" s="63">
        <v>4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7</v>
      </c>
      <c r="E30" s="63">
        <v>3</v>
      </c>
      <c r="F30" s="63">
        <v>3</v>
      </c>
      <c r="G30" s="63">
        <v>1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165</v>
      </c>
      <c r="C31" s="62" t="s">
        <v>166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167</v>
      </c>
      <c r="C32" s="62" t="s">
        <v>168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169</v>
      </c>
      <c r="C33" s="62" t="s">
        <v>170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6</v>
      </c>
      <c r="I33" s="63">
        <v>6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SUM(E34:G34)</f>
        <v>10</v>
      </c>
      <c r="E34" s="63">
        <v>6</v>
      </c>
      <c r="F34" s="63">
        <v>1</v>
      </c>
      <c r="G34" s="63">
        <v>3</v>
      </c>
      <c r="H34" s="63">
        <f>SUM(I34:K34)</f>
        <v>13</v>
      </c>
      <c r="I34" s="63">
        <v>12</v>
      </c>
      <c r="J34" s="63">
        <v>1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SUM(E35:G35)</f>
        <v>8</v>
      </c>
      <c r="E35" s="63">
        <v>2</v>
      </c>
      <c r="F35" s="63">
        <v>5</v>
      </c>
      <c r="G35" s="63">
        <v>1</v>
      </c>
      <c r="H35" s="63">
        <f>SUM(I35:K35)</f>
        <v>15</v>
      </c>
      <c r="I35" s="63">
        <v>12</v>
      </c>
      <c r="J35" s="63">
        <v>1</v>
      </c>
      <c r="K35" s="63">
        <v>2</v>
      </c>
      <c r="L35" s="63">
        <f>SUM(M35:O35)</f>
        <v>2</v>
      </c>
      <c r="M35" s="63">
        <v>1</v>
      </c>
      <c r="N35" s="63">
        <v>1</v>
      </c>
      <c r="O35" s="63">
        <v>0</v>
      </c>
      <c r="P35" s="63">
        <f>SUM(Q35:S35)</f>
        <v>2</v>
      </c>
      <c r="Q35" s="63">
        <v>1</v>
      </c>
      <c r="R35" s="63">
        <v>1</v>
      </c>
      <c r="S35" s="63">
        <v>0</v>
      </c>
    </row>
    <row r="36" spans="1:19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SUM(E36:G36)</f>
        <v>5</v>
      </c>
      <c r="E36" s="63">
        <v>1</v>
      </c>
      <c r="F36" s="63">
        <v>0</v>
      </c>
      <c r="G36" s="63">
        <v>4</v>
      </c>
      <c r="H36" s="63">
        <f>SUM(I36:K36)</f>
        <v>10</v>
      </c>
      <c r="I36" s="63">
        <v>10</v>
      </c>
      <c r="J36" s="63">
        <v>0</v>
      </c>
      <c r="K36" s="63">
        <v>0</v>
      </c>
      <c r="L36" s="63">
        <f>SUM(M36:O36)</f>
        <v>1</v>
      </c>
      <c r="M36" s="63">
        <v>0</v>
      </c>
      <c r="N36" s="63">
        <v>0</v>
      </c>
      <c r="O36" s="63">
        <v>1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SUM(E37:G37)</f>
        <v>24</v>
      </c>
      <c r="E37" s="63">
        <v>14</v>
      </c>
      <c r="F37" s="63">
        <v>7</v>
      </c>
      <c r="G37" s="63">
        <v>3</v>
      </c>
      <c r="H37" s="63">
        <f>SUM(I37:K37)</f>
        <v>39</v>
      </c>
      <c r="I37" s="63">
        <v>36</v>
      </c>
      <c r="J37" s="63">
        <v>3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SUM(E38:G38)</f>
        <v>3</v>
      </c>
      <c r="E38" s="63">
        <v>2</v>
      </c>
      <c r="F38" s="63">
        <v>0</v>
      </c>
      <c r="G38" s="63">
        <v>1</v>
      </c>
      <c r="H38" s="63">
        <f>SUM(I38:K38)</f>
        <v>23</v>
      </c>
      <c r="I38" s="63">
        <v>20</v>
      </c>
      <c r="J38" s="63">
        <v>3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4</v>
      </c>
      <c r="Q38" s="63">
        <v>4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11</v>
      </c>
      <c r="E39" s="63">
        <v>9</v>
      </c>
      <c r="F39" s="63">
        <v>2</v>
      </c>
      <c r="G39" s="63">
        <v>0</v>
      </c>
      <c r="H39" s="63">
        <f>SUM(I39:K39)</f>
        <v>24</v>
      </c>
      <c r="I39" s="63">
        <v>23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1</v>
      </c>
      <c r="Q39" s="63">
        <v>1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SUM(E40:G40)</f>
        <v>4</v>
      </c>
      <c r="E40" s="63">
        <v>1</v>
      </c>
      <c r="F40" s="63">
        <v>3</v>
      </c>
      <c r="G40" s="63">
        <v>0</v>
      </c>
      <c r="H40" s="63">
        <f>SUM(I40:K40)</f>
        <v>44</v>
      </c>
      <c r="I40" s="63">
        <v>40</v>
      </c>
      <c r="J40" s="63">
        <v>4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6</v>
      </c>
      <c r="Q40" s="63">
        <v>3</v>
      </c>
      <c r="R40" s="63">
        <v>3</v>
      </c>
      <c r="S40" s="63">
        <v>0</v>
      </c>
    </row>
    <row r="41" spans="1:19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39</v>
      </c>
      <c r="I41" s="63">
        <v>38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7</v>
      </c>
      <c r="Q41" s="63">
        <v>7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</v>
      </c>
      <c r="Q42" s="63">
        <v>1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>SUM(E7:G7)</f>
        <v>20</v>
      </c>
      <c r="E7" s="71">
        <f>SUM(E$8:E$57)</f>
        <v>16</v>
      </c>
      <c r="F7" s="71">
        <f>SUM(F$8:F$57)</f>
        <v>4</v>
      </c>
      <c r="G7" s="71">
        <f>SUM(G$8:G$57)</f>
        <v>0</v>
      </c>
      <c r="H7" s="71">
        <f>SUM(I7:K7)</f>
        <v>48</v>
      </c>
      <c r="I7" s="71">
        <f>SUM(I$8:I$57)</f>
        <v>44</v>
      </c>
      <c r="J7" s="71">
        <f>SUM(J$8:J$57)</f>
        <v>4</v>
      </c>
      <c r="K7" s="71">
        <f>SUM(K$8:K$57)</f>
        <v>0</v>
      </c>
      <c r="L7" s="71">
        <f>SUM(M7:O7)</f>
        <v>5</v>
      </c>
      <c r="M7" s="71">
        <f>SUM(M$8:M$57)</f>
        <v>5</v>
      </c>
      <c r="N7" s="71">
        <f>SUM(N$8:N$57)</f>
        <v>0</v>
      </c>
      <c r="O7" s="71">
        <f>SUM(O$8:O$57)</f>
        <v>0</v>
      </c>
      <c r="P7" s="71">
        <f>SUM(Q7:S7)</f>
        <v>17</v>
      </c>
      <c r="Q7" s="71">
        <f>SUM(Q$8:Q$57)</f>
        <v>17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191</v>
      </c>
      <c r="C8" s="62" t="s">
        <v>192</v>
      </c>
      <c r="D8" s="63">
        <f>SUM(E8:G8)</f>
        <v>1</v>
      </c>
      <c r="E8" s="63">
        <v>1</v>
      </c>
      <c r="F8" s="63">
        <v>0</v>
      </c>
      <c r="G8" s="63">
        <v>0</v>
      </c>
      <c r="H8" s="63">
        <f>SUM(I8:K8)</f>
        <v>12</v>
      </c>
      <c r="I8" s="63">
        <v>12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195</v>
      </c>
      <c r="C9" s="62" t="s">
        <v>196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197</v>
      </c>
      <c r="C10" s="62" t="s">
        <v>198</v>
      </c>
      <c r="D10" s="63">
        <f>SUM(E10:G10)</f>
        <v>1</v>
      </c>
      <c r="E10" s="63">
        <v>1</v>
      </c>
      <c r="F10" s="63">
        <v>0</v>
      </c>
      <c r="G10" s="63">
        <v>0</v>
      </c>
      <c r="H10" s="63">
        <f>SUM(I10:K10)</f>
        <v>19</v>
      </c>
      <c r="I10" s="63">
        <v>18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200</v>
      </c>
      <c r="C11" s="62" t="s">
        <v>201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202</v>
      </c>
      <c r="C12" s="62" t="s">
        <v>203</v>
      </c>
      <c r="D12" s="63">
        <f>SUM(E12:G12)</f>
        <v>6</v>
      </c>
      <c r="E12" s="63">
        <v>5</v>
      </c>
      <c r="F12" s="63">
        <v>1</v>
      </c>
      <c r="G12" s="63">
        <v>0</v>
      </c>
      <c r="H12" s="63">
        <f>SUM(I12:K12)</f>
        <v>17</v>
      </c>
      <c r="I12" s="63">
        <v>14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205</v>
      </c>
      <c r="C13" s="62" t="s">
        <v>206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5</v>
      </c>
      <c r="Q13" s="63">
        <v>5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207</v>
      </c>
      <c r="C14" s="62" t="s">
        <v>208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209</v>
      </c>
      <c r="C15" s="62" t="s">
        <v>210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211</v>
      </c>
      <c r="C16" s="62" t="s">
        <v>212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213</v>
      </c>
      <c r="C17" s="62" t="s">
        <v>214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216</v>
      </c>
      <c r="C18" s="62" t="s">
        <v>217</v>
      </c>
      <c r="D18" s="63">
        <f>SUM(E18:G18)</f>
        <v>7</v>
      </c>
      <c r="E18" s="63">
        <v>4</v>
      </c>
      <c r="F18" s="63">
        <v>3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219</v>
      </c>
      <c r="C19" s="62" t="s">
        <v>220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9">
    <sortCondition ref="A8:A19"/>
    <sortCondition ref="B8:B19"/>
    <sortCondition ref="C8:C19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群馬県</v>
      </c>
      <c r="B7" s="70" t="str">
        <f>組合状況!B7</f>
        <v>10000</v>
      </c>
      <c r="C7" s="69" t="s">
        <v>52</v>
      </c>
      <c r="D7" s="71">
        <f t="shared" ref="D7:J7" si="0">SUM(D$8:D$207)</f>
        <v>650</v>
      </c>
      <c r="E7" s="71">
        <f t="shared" si="0"/>
        <v>595</v>
      </c>
      <c r="F7" s="71">
        <f t="shared" si="0"/>
        <v>96</v>
      </c>
      <c r="G7" s="71">
        <f t="shared" si="0"/>
        <v>4742</v>
      </c>
      <c r="H7" s="71">
        <f t="shared" si="0"/>
        <v>4184</v>
      </c>
      <c r="I7" s="71">
        <f t="shared" si="0"/>
        <v>709</v>
      </c>
      <c r="J7" s="71">
        <f t="shared" si="0"/>
        <v>8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183</v>
      </c>
      <c r="E8" s="63">
        <v>183</v>
      </c>
      <c r="F8" s="63">
        <v>0</v>
      </c>
      <c r="G8" s="63">
        <v>1105</v>
      </c>
      <c r="H8" s="63">
        <v>959</v>
      </c>
      <c r="I8" s="63">
        <v>146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63</v>
      </c>
      <c r="E9" s="63">
        <v>60</v>
      </c>
      <c r="F9" s="63">
        <v>12</v>
      </c>
      <c r="G9" s="63">
        <v>501</v>
      </c>
      <c r="H9" s="63">
        <v>480</v>
      </c>
      <c r="I9" s="63">
        <v>21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34</v>
      </c>
      <c r="E10" s="63">
        <v>32</v>
      </c>
      <c r="F10" s="63">
        <v>7</v>
      </c>
      <c r="G10" s="63">
        <v>217</v>
      </c>
      <c r="H10" s="63">
        <v>217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55</v>
      </c>
      <c r="E11" s="63">
        <v>50</v>
      </c>
      <c r="F11" s="63">
        <v>8</v>
      </c>
      <c r="G11" s="63">
        <v>358</v>
      </c>
      <c r="H11" s="63">
        <v>334</v>
      </c>
      <c r="I11" s="63">
        <v>24</v>
      </c>
      <c r="J11" s="63">
        <v>0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43</v>
      </c>
      <c r="E12" s="63">
        <v>35</v>
      </c>
      <c r="F12" s="63">
        <v>14</v>
      </c>
      <c r="G12" s="63">
        <v>723</v>
      </c>
      <c r="H12" s="63">
        <v>584</v>
      </c>
      <c r="I12" s="63">
        <v>200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25</v>
      </c>
      <c r="E13" s="63">
        <v>23</v>
      </c>
      <c r="F13" s="63">
        <v>4</v>
      </c>
      <c r="G13" s="63">
        <v>135</v>
      </c>
      <c r="H13" s="63">
        <v>132</v>
      </c>
      <c r="I13" s="63">
        <v>52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52</v>
      </c>
      <c r="E14" s="63">
        <v>52</v>
      </c>
      <c r="F14" s="63">
        <v>3</v>
      </c>
      <c r="G14" s="63">
        <v>287</v>
      </c>
      <c r="H14" s="63">
        <v>257</v>
      </c>
      <c r="I14" s="63">
        <v>30</v>
      </c>
      <c r="J14" s="63">
        <v>0</v>
      </c>
    </row>
    <row r="15" spans="1:10" s="10" customFormat="1" ht="13.5" customHeight="1">
      <c r="A15" s="60" t="s">
        <v>100</v>
      </c>
      <c r="B15" s="61" t="s">
        <v>129</v>
      </c>
      <c r="C15" s="62" t="s">
        <v>130</v>
      </c>
      <c r="D15" s="63">
        <v>38</v>
      </c>
      <c r="E15" s="63">
        <v>37</v>
      </c>
      <c r="F15" s="63">
        <v>3</v>
      </c>
      <c r="G15" s="63">
        <v>263</v>
      </c>
      <c r="H15" s="63">
        <v>246</v>
      </c>
      <c r="I15" s="63">
        <v>17</v>
      </c>
      <c r="J15" s="63">
        <v>0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15</v>
      </c>
      <c r="E16" s="63">
        <v>13</v>
      </c>
      <c r="F16" s="63">
        <v>5</v>
      </c>
      <c r="G16" s="63">
        <v>129</v>
      </c>
      <c r="H16" s="63">
        <v>104</v>
      </c>
      <c r="I16" s="63">
        <v>44</v>
      </c>
      <c r="J16" s="63">
        <v>0</v>
      </c>
    </row>
    <row r="17" spans="1:10" s="10" customFormat="1" ht="13.5" customHeight="1">
      <c r="A17" s="60" t="s">
        <v>100</v>
      </c>
      <c r="B17" s="61" t="s">
        <v>133</v>
      </c>
      <c r="C17" s="62" t="s">
        <v>134</v>
      </c>
      <c r="D17" s="63">
        <v>18</v>
      </c>
      <c r="E17" s="63">
        <v>10</v>
      </c>
      <c r="F17" s="63">
        <v>9</v>
      </c>
      <c r="G17" s="63">
        <v>119</v>
      </c>
      <c r="H17" s="63">
        <v>117</v>
      </c>
      <c r="I17" s="63">
        <v>9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17</v>
      </c>
      <c r="E18" s="63">
        <v>16</v>
      </c>
      <c r="F18" s="63">
        <v>4</v>
      </c>
      <c r="G18" s="63">
        <v>171</v>
      </c>
      <c r="H18" s="63">
        <v>137</v>
      </c>
      <c r="I18" s="63">
        <v>39</v>
      </c>
      <c r="J18" s="63">
        <v>8</v>
      </c>
    </row>
    <row r="19" spans="1:10" s="10" customFormat="1" ht="13.5" customHeight="1">
      <c r="A19" s="60" t="s">
        <v>100</v>
      </c>
      <c r="B19" s="61" t="s">
        <v>138</v>
      </c>
      <c r="C19" s="62" t="s">
        <v>139</v>
      </c>
      <c r="D19" s="63">
        <v>14</v>
      </c>
      <c r="E19" s="63">
        <v>11</v>
      </c>
      <c r="F19" s="63">
        <v>7</v>
      </c>
      <c r="G19" s="63">
        <v>101</v>
      </c>
      <c r="H19" s="63">
        <v>101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140</v>
      </c>
      <c r="C20" s="62" t="s">
        <v>141</v>
      </c>
      <c r="D20" s="63">
        <v>2</v>
      </c>
      <c r="E20" s="63">
        <v>2</v>
      </c>
      <c r="F20" s="63">
        <v>0</v>
      </c>
      <c r="G20" s="63">
        <v>2</v>
      </c>
      <c r="H20" s="63">
        <v>2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9</v>
      </c>
      <c r="E21" s="63">
        <v>9</v>
      </c>
      <c r="F21" s="63">
        <v>0</v>
      </c>
      <c r="G21" s="63">
        <v>47</v>
      </c>
      <c r="H21" s="63">
        <v>47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1</v>
      </c>
      <c r="E22" s="63">
        <v>0</v>
      </c>
      <c r="F22" s="63">
        <v>1</v>
      </c>
      <c r="G22" s="63">
        <v>3</v>
      </c>
      <c r="H22" s="63">
        <v>3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0</v>
      </c>
      <c r="E23" s="63">
        <v>0</v>
      </c>
      <c r="F23" s="63">
        <v>0</v>
      </c>
      <c r="G23" s="63">
        <v>6</v>
      </c>
      <c r="H23" s="63">
        <v>5</v>
      </c>
      <c r="I23" s="63">
        <v>1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2</v>
      </c>
      <c r="E26" s="63">
        <v>2</v>
      </c>
      <c r="F26" s="63">
        <v>0</v>
      </c>
      <c r="G26" s="63">
        <v>13</v>
      </c>
      <c r="H26" s="63">
        <v>13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156</v>
      </c>
      <c r="C27" s="62" t="s">
        <v>157</v>
      </c>
      <c r="D27" s="63">
        <v>7</v>
      </c>
      <c r="E27" s="63">
        <v>5</v>
      </c>
      <c r="F27" s="63">
        <v>2</v>
      </c>
      <c r="G27" s="63">
        <v>62</v>
      </c>
      <c r="H27" s="63">
        <v>59</v>
      </c>
      <c r="I27" s="63">
        <v>3</v>
      </c>
      <c r="J27" s="63">
        <v>0</v>
      </c>
    </row>
    <row r="28" spans="1:10" s="10" customFormat="1" ht="13.5" customHeight="1">
      <c r="A28" s="60" t="s">
        <v>100</v>
      </c>
      <c r="B28" s="61" t="s">
        <v>158</v>
      </c>
      <c r="C28" s="62" t="s">
        <v>159</v>
      </c>
      <c r="D28" s="63">
        <v>4</v>
      </c>
      <c r="E28" s="63">
        <v>3</v>
      </c>
      <c r="F28" s="63">
        <v>1</v>
      </c>
      <c r="G28" s="63">
        <v>26</v>
      </c>
      <c r="H28" s="63">
        <v>21</v>
      </c>
      <c r="I28" s="63">
        <v>5</v>
      </c>
      <c r="J28" s="63">
        <v>0</v>
      </c>
    </row>
    <row r="29" spans="1:10" s="10" customFormat="1" ht="13.5" customHeight="1">
      <c r="A29" s="60" t="s">
        <v>100</v>
      </c>
      <c r="B29" s="61" t="s">
        <v>160</v>
      </c>
      <c r="C29" s="62" t="s">
        <v>161</v>
      </c>
      <c r="D29" s="63">
        <v>5</v>
      </c>
      <c r="E29" s="63">
        <v>4</v>
      </c>
      <c r="F29" s="63">
        <v>1</v>
      </c>
      <c r="G29" s="63">
        <v>16</v>
      </c>
      <c r="H29" s="63">
        <v>15</v>
      </c>
      <c r="I29" s="63">
        <v>1</v>
      </c>
      <c r="J29" s="63">
        <v>0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4</v>
      </c>
      <c r="E30" s="63">
        <v>3</v>
      </c>
      <c r="F30" s="63">
        <v>1</v>
      </c>
      <c r="G30" s="63">
        <v>27</v>
      </c>
      <c r="H30" s="63">
        <v>27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165</v>
      </c>
      <c r="C31" s="62" t="s">
        <v>166</v>
      </c>
      <c r="D31" s="63">
        <v>1</v>
      </c>
      <c r="E31" s="63">
        <v>1</v>
      </c>
      <c r="F31" s="63">
        <v>0</v>
      </c>
      <c r="G31" s="63">
        <v>8</v>
      </c>
      <c r="H31" s="63">
        <v>8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167</v>
      </c>
      <c r="C32" s="62" t="s">
        <v>168</v>
      </c>
      <c r="D32" s="63">
        <v>2</v>
      </c>
      <c r="E32" s="63">
        <v>2</v>
      </c>
      <c r="F32" s="63">
        <v>0</v>
      </c>
      <c r="G32" s="63">
        <v>15</v>
      </c>
      <c r="H32" s="63">
        <v>12</v>
      </c>
      <c r="I32" s="63">
        <v>3</v>
      </c>
      <c r="J32" s="63">
        <v>0</v>
      </c>
    </row>
    <row r="33" spans="1:10" s="10" customFormat="1" ht="13.5" customHeight="1">
      <c r="A33" s="60" t="s">
        <v>100</v>
      </c>
      <c r="B33" s="61" t="s">
        <v>169</v>
      </c>
      <c r="C33" s="62" t="s">
        <v>170</v>
      </c>
      <c r="D33" s="63">
        <v>2</v>
      </c>
      <c r="E33" s="63">
        <v>1</v>
      </c>
      <c r="F33" s="63">
        <v>1</v>
      </c>
      <c r="G33" s="63">
        <v>4</v>
      </c>
      <c r="H33" s="63">
        <v>4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171</v>
      </c>
      <c r="C34" s="62" t="s">
        <v>172</v>
      </c>
      <c r="D34" s="63">
        <v>2</v>
      </c>
      <c r="E34" s="63">
        <v>2</v>
      </c>
      <c r="F34" s="63">
        <v>0</v>
      </c>
      <c r="G34" s="63">
        <v>13</v>
      </c>
      <c r="H34" s="63">
        <v>13</v>
      </c>
      <c r="I34" s="63">
        <v>10</v>
      </c>
      <c r="J34" s="63">
        <v>0</v>
      </c>
    </row>
    <row r="35" spans="1:10" s="10" customFormat="1" ht="13.5" customHeight="1">
      <c r="A35" s="60" t="s">
        <v>100</v>
      </c>
      <c r="B35" s="61" t="s">
        <v>173</v>
      </c>
      <c r="C35" s="62" t="s">
        <v>174</v>
      </c>
      <c r="D35" s="63">
        <v>2</v>
      </c>
      <c r="E35" s="63">
        <v>1</v>
      </c>
      <c r="F35" s="63">
        <v>1</v>
      </c>
      <c r="G35" s="63">
        <v>23</v>
      </c>
      <c r="H35" s="63">
        <v>15</v>
      </c>
      <c r="I35" s="63">
        <v>8</v>
      </c>
      <c r="J35" s="63">
        <v>0</v>
      </c>
    </row>
    <row r="36" spans="1:10" s="10" customFormat="1" ht="13.5" customHeight="1">
      <c r="A36" s="60" t="s">
        <v>100</v>
      </c>
      <c r="B36" s="61" t="s">
        <v>175</v>
      </c>
      <c r="C36" s="62" t="s">
        <v>176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178</v>
      </c>
      <c r="C37" s="62" t="s">
        <v>179</v>
      </c>
      <c r="D37" s="63">
        <v>9</v>
      </c>
      <c r="E37" s="63">
        <v>8</v>
      </c>
      <c r="F37" s="63">
        <v>1</v>
      </c>
      <c r="G37" s="63">
        <v>83</v>
      </c>
      <c r="H37" s="63">
        <v>64</v>
      </c>
      <c r="I37" s="63">
        <v>19</v>
      </c>
      <c r="J37" s="63">
        <v>0</v>
      </c>
    </row>
    <row r="38" spans="1:10" s="10" customFormat="1" ht="13.5" customHeight="1">
      <c r="A38" s="60" t="s">
        <v>100</v>
      </c>
      <c r="B38" s="61" t="s">
        <v>180</v>
      </c>
      <c r="C38" s="62" t="s">
        <v>181</v>
      </c>
      <c r="D38" s="63">
        <v>7</v>
      </c>
      <c r="E38" s="63">
        <v>6</v>
      </c>
      <c r="F38" s="63">
        <v>1</v>
      </c>
      <c r="G38" s="63">
        <v>43</v>
      </c>
      <c r="H38" s="63">
        <v>23</v>
      </c>
      <c r="I38" s="63">
        <v>20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4</v>
      </c>
      <c r="E39" s="63">
        <v>4</v>
      </c>
      <c r="F39" s="63">
        <v>0</v>
      </c>
      <c r="G39" s="63">
        <v>42</v>
      </c>
      <c r="H39" s="63">
        <v>34</v>
      </c>
      <c r="I39" s="63">
        <v>8</v>
      </c>
      <c r="J39" s="63">
        <v>0</v>
      </c>
    </row>
    <row r="40" spans="1:10" s="10" customFormat="1" ht="13.5" customHeight="1">
      <c r="A40" s="60" t="s">
        <v>100</v>
      </c>
      <c r="B40" s="61" t="s">
        <v>184</v>
      </c>
      <c r="C40" s="62" t="s">
        <v>185</v>
      </c>
      <c r="D40" s="63">
        <v>6</v>
      </c>
      <c r="E40" s="63">
        <v>5</v>
      </c>
      <c r="F40" s="63">
        <v>1</v>
      </c>
      <c r="G40" s="63">
        <v>40</v>
      </c>
      <c r="H40" s="63">
        <v>25</v>
      </c>
      <c r="I40" s="63">
        <v>15</v>
      </c>
      <c r="J40" s="63">
        <v>0</v>
      </c>
    </row>
    <row r="41" spans="1:10" s="10" customFormat="1" ht="13.5" customHeight="1">
      <c r="A41" s="60" t="s">
        <v>100</v>
      </c>
      <c r="B41" s="61" t="s">
        <v>187</v>
      </c>
      <c r="C41" s="62" t="s">
        <v>188</v>
      </c>
      <c r="D41" s="63">
        <v>16</v>
      </c>
      <c r="E41" s="63">
        <v>9</v>
      </c>
      <c r="F41" s="63">
        <v>7</v>
      </c>
      <c r="G41" s="63">
        <v>100</v>
      </c>
      <c r="H41" s="63">
        <v>89</v>
      </c>
      <c r="I41" s="63">
        <v>11</v>
      </c>
      <c r="J41" s="63">
        <v>0</v>
      </c>
    </row>
    <row r="42" spans="1:10" s="10" customFormat="1" ht="13.5" customHeight="1">
      <c r="A42" s="60" t="s">
        <v>100</v>
      </c>
      <c r="B42" s="61" t="s">
        <v>189</v>
      </c>
      <c r="C42" s="62" t="s">
        <v>190</v>
      </c>
      <c r="D42" s="63">
        <v>8</v>
      </c>
      <c r="E42" s="63">
        <v>6</v>
      </c>
      <c r="F42" s="63">
        <v>2</v>
      </c>
      <c r="G42" s="63">
        <v>60</v>
      </c>
      <c r="H42" s="63">
        <v>37</v>
      </c>
      <c r="I42" s="63">
        <v>23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2021-02-08T08:06:53Z</dcterms:modified>
</cp:coreProperties>
</file>