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X37" i="5"/>
  <c r="CX38" i="5"/>
  <c r="CR38" i="5" s="1"/>
  <c r="O38" i="5" s="1"/>
  <c r="CX39" i="5"/>
  <c r="CX40" i="5"/>
  <c r="CX41" i="5"/>
  <c r="CX42" i="5"/>
  <c r="CW8" i="5"/>
  <c r="CW9" i="5"/>
  <c r="CR9" i="5" s="1"/>
  <c r="O9" i="5" s="1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R27" i="5" s="1"/>
  <c r="O27" i="5" s="1"/>
  <c r="CW28" i="5"/>
  <c r="CW29" i="5"/>
  <c r="CW30" i="5"/>
  <c r="CW31" i="5"/>
  <c r="CW32" i="5"/>
  <c r="CW33" i="5"/>
  <c r="CR33" i="5" s="1"/>
  <c r="O33" i="5" s="1"/>
  <c r="CW34" i="5"/>
  <c r="CW35" i="5"/>
  <c r="CW36" i="5"/>
  <c r="CW37" i="5"/>
  <c r="CW38" i="5"/>
  <c r="CW39" i="5"/>
  <c r="CR39" i="5" s="1"/>
  <c r="O39" i="5" s="1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R41" i="5" s="1"/>
  <c r="O41" i="5" s="1"/>
  <c r="CU42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O42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J10" i="5" s="1"/>
  <c r="N10" i="5" s="1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J37" i="5" s="1"/>
  <c r="N37" i="5" s="1"/>
  <c r="CM38" i="5"/>
  <c r="CM39" i="5"/>
  <c r="CM40" i="5"/>
  <c r="CM41" i="5"/>
  <c r="CM42" i="5"/>
  <c r="CL8" i="5"/>
  <c r="CJ8" i="5" s="1"/>
  <c r="N8" i="5" s="1"/>
  <c r="CL9" i="5"/>
  <c r="CL10" i="5"/>
  <c r="CL11" i="5"/>
  <c r="CJ11" i="5" s="1"/>
  <c r="N11" i="5" s="1"/>
  <c r="CL12" i="5"/>
  <c r="CL13" i="5"/>
  <c r="CL14" i="5"/>
  <c r="CJ14" i="5" s="1"/>
  <c r="N14" i="5" s="1"/>
  <c r="CL15" i="5"/>
  <c r="CL16" i="5"/>
  <c r="CL17" i="5"/>
  <c r="CJ17" i="5" s="1"/>
  <c r="N17" i="5" s="1"/>
  <c r="CL18" i="5"/>
  <c r="CL19" i="5"/>
  <c r="CL20" i="5"/>
  <c r="CJ20" i="5" s="1"/>
  <c r="N20" i="5" s="1"/>
  <c r="CL21" i="5"/>
  <c r="CL22" i="5"/>
  <c r="CL23" i="5"/>
  <c r="CJ23" i="5" s="1"/>
  <c r="N23" i="5" s="1"/>
  <c r="CL24" i="5"/>
  <c r="CL25" i="5"/>
  <c r="CL26" i="5"/>
  <c r="CJ26" i="5" s="1"/>
  <c r="N26" i="5" s="1"/>
  <c r="CL27" i="5"/>
  <c r="CL28" i="5"/>
  <c r="CL29" i="5"/>
  <c r="CJ29" i="5" s="1"/>
  <c r="N29" i="5" s="1"/>
  <c r="CL30" i="5"/>
  <c r="CL31" i="5"/>
  <c r="CL32" i="5"/>
  <c r="CJ32" i="5" s="1"/>
  <c r="N32" i="5" s="1"/>
  <c r="CL33" i="5"/>
  <c r="CL34" i="5"/>
  <c r="CL35" i="5"/>
  <c r="CJ35" i="5" s="1"/>
  <c r="N35" i="5" s="1"/>
  <c r="CL36" i="5"/>
  <c r="CL37" i="5"/>
  <c r="CL38" i="5"/>
  <c r="CJ38" i="5" s="1"/>
  <c r="N38" i="5" s="1"/>
  <c r="CL39" i="5"/>
  <c r="CL40" i="5"/>
  <c r="CL41" i="5"/>
  <c r="CJ41" i="5" s="1"/>
  <c r="N41" i="5" s="1"/>
  <c r="CL42" i="5"/>
  <c r="CK8" i="5"/>
  <c r="CK9" i="5"/>
  <c r="CJ9" i="5" s="1"/>
  <c r="CK10" i="5"/>
  <c r="CK11" i="5"/>
  <c r="CK12" i="5"/>
  <c r="CJ12" i="5" s="1"/>
  <c r="N12" i="5" s="1"/>
  <c r="CK13" i="5"/>
  <c r="CK14" i="5"/>
  <c r="CK15" i="5"/>
  <c r="CJ15" i="5" s="1"/>
  <c r="CK16" i="5"/>
  <c r="CK17" i="5"/>
  <c r="CK18" i="5"/>
  <c r="CJ18" i="5" s="1"/>
  <c r="CK19" i="5"/>
  <c r="CK20" i="5"/>
  <c r="CK21" i="5"/>
  <c r="CJ21" i="5" s="1"/>
  <c r="N21" i="5" s="1"/>
  <c r="CK22" i="5"/>
  <c r="CK23" i="5"/>
  <c r="CK24" i="5"/>
  <c r="CJ24" i="5" s="1"/>
  <c r="CK25" i="5"/>
  <c r="CK26" i="5"/>
  <c r="CK27" i="5"/>
  <c r="CJ27" i="5" s="1"/>
  <c r="CK28" i="5"/>
  <c r="CK29" i="5"/>
  <c r="CK30" i="5"/>
  <c r="CJ30" i="5" s="1"/>
  <c r="N30" i="5" s="1"/>
  <c r="CK31" i="5"/>
  <c r="CK32" i="5"/>
  <c r="CK33" i="5"/>
  <c r="CJ33" i="5" s="1"/>
  <c r="CK34" i="5"/>
  <c r="CK35" i="5"/>
  <c r="CK36" i="5"/>
  <c r="CJ36" i="5" s="1"/>
  <c r="CK37" i="5"/>
  <c r="CK38" i="5"/>
  <c r="CK39" i="5"/>
  <c r="CJ39" i="5" s="1"/>
  <c r="N39" i="5" s="1"/>
  <c r="CK40" i="5"/>
  <c r="CK41" i="5"/>
  <c r="CK42" i="5"/>
  <c r="CJ42" i="5" s="1"/>
  <c r="CJ16" i="5"/>
  <c r="N16" i="5" s="1"/>
  <c r="CJ22" i="5"/>
  <c r="N22" i="5" s="1"/>
  <c r="CJ28" i="5"/>
  <c r="N28" i="5" s="1"/>
  <c r="CJ34" i="5"/>
  <c r="N34" i="5" s="1"/>
  <c r="CJ40" i="5"/>
  <c r="N4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H25" i="5"/>
  <c r="CH26" i="5"/>
  <c r="CH27" i="5"/>
  <c r="CH28" i="5"/>
  <c r="CH29" i="5"/>
  <c r="CH30" i="5"/>
  <c r="CB30" i="5" s="1"/>
  <c r="M30" i="5" s="1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B33" i="5" s="1"/>
  <c r="M33" i="5" s="1"/>
  <c r="CE34" i="5"/>
  <c r="CE35" i="5"/>
  <c r="CE36" i="5"/>
  <c r="CE37" i="5"/>
  <c r="CE38" i="5"/>
  <c r="CE39" i="5"/>
  <c r="CB39" i="5" s="1"/>
  <c r="M39" i="5" s="1"/>
  <c r="CE40" i="5"/>
  <c r="CE41" i="5"/>
  <c r="CE42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CD35" i="5"/>
  <c r="CD36" i="5"/>
  <c r="CD37" i="5"/>
  <c r="CD38" i="5"/>
  <c r="CD39" i="5"/>
  <c r="CD40" i="5"/>
  <c r="CB40" i="5" s="1"/>
  <c r="M40" i="5" s="1"/>
  <c r="CD41" i="5"/>
  <c r="CD42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B29" i="5" s="1"/>
  <c r="M29" i="5" s="1"/>
  <c r="CC30" i="5"/>
  <c r="CC31" i="5"/>
  <c r="CC32" i="5"/>
  <c r="CC33" i="5"/>
  <c r="CC34" i="5"/>
  <c r="CC35" i="5"/>
  <c r="CB35" i="5" s="1"/>
  <c r="M35" i="5" s="1"/>
  <c r="CC36" i="5"/>
  <c r="CC37" i="5"/>
  <c r="CC38" i="5"/>
  <c r="CC39" i="5"/>
  <c r="CC40" i="5"/>
  <c r="CC41" i="5"/>
  <c r="CB41" i="5" s="1"/>
  <c r="M41" i="5" s="1"/>
  <c r="CC42" i="5"/>
  <c r="CB12" i="5"/>
  <c r="M12" i="5" s="1"/>
  <c r="CB24" i="5"/>
  <c r="M24" i="5" s="1"/>
  <c r="CB36" i="5"/>
  <c r="M36" i="5" s="1"/>
  <c r="CB42" i="5"/>
  <c r="M4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T20" i="5" s="1"/>
  <c r="BZ21" i="5"/>
  <c r="BZ22" i="5"/>
  <c r="BZ23" i="5"/>
  <c r="BZ24" i="5"/>
  <c r="BZ25" i="5"/>
  <c r="BZ26" i="5"/>
  <c r="BZ27" i="5"/>
  <c r="BZ28" i="5"/>
  <c r="BZ29" i="5"/>
  <c r="BZ30" i="5"/>
  <c r="BZ31" i="5"/>
  <c r="BZ32" i="5"/>
  <c r="BT32" i="5" s="1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T11" i="5" s="1"/>
  <c r="BW12" i="5"/>
  <c r="BW13" i="5"/>
  <c r="BW14" i="5"/>
  <c r="BW15" i="5"/>
  <c r="BW16" i="5"/>
  <c r="BW17" i="5"/>
  <c r="BT17" i="5" s="1"/>
  <c r="BW18" i="5"/>
  <c r="BW19" i="5"/>
  <c r="BW20" i="5"/>
  <c r="BW21" i="5"/>
  <c r="BW22" i="5"/>
  <c r="BW23" i="5"/>
  <c r="BT23" i="5" s="1"/>
  <c r="BW24" i="5"/>
  <c r="BW25" i="5"/>
  <c r="BW26" i="5"/>
  <c r="BW27" i="5"/>
  <c r="BW28" i="5"/>
  <c r="BW29" i="5"/>
  <c r="BT29" i="5" s="1"/>
  <c r="BW30" i="5"/>
  <c r="BW31" i="5"/>
  <c r="BW32" i="5"/>
  <c r="BW33" i="5"/>
  <c r="BW34" i="5"/>
  <c r="BW35" i="5"/>
  <c r="BT35" i="5" s="1"/>
  <c r="BW36" i="5"/>
  <c r="BW37" i="5"/>
  <c r="BW38" i="5"/>
  <c r="BW39" i="5"/>
  <c r="BW40" i="5"/>
  <c r="BW41" i="5"/>
  <c r="BT41" i="5" s="1"/>
  <c r="BW42" i="5"/>
  <c r="BV8" i="5"/>
  <c r="BV9" i="5"/>
  <c r="BT9" i="5" s="1"/>
  <c r="L9" i="5" s="1"/>
  <c r="BV10" i="5"/>
  <c r="BV11" i="5"/>
  <c r="BV12" i="5"/>
  <c r="BT12" i="5" s="1"/>
  <c r="L12" i="5" s="1"/>
  <c r="BV13" i="5"/>
  <c r="BV14" i="5"/>
  <c r="BV15" i="5"/>
  <c r="BT15" i="5" s="1"/>
  <c r="L15" i="5" s="1"/>
  <c r="BV16" i="5"/>
  <c r="BV17" i="5"/>
  <c r="BV18" i="5"/>
  <c r="BT18" i="5" s="1"/>
  <c r="L18" i="5" s="1"/>
  <c r="BV19" i="5"/>
  <c r="BV20" i="5"/>
  <c r="BV21" i="5"/>
  <c r="BT21" i="5" s="1"/>
  <c r="L21" i="5" s="1"/>
  <c r="BV22" i="5"/>
  <c r="BV23" i="5"/>
  <c r="BV24" i="5"/>
  <c r="BT24" i="5" s="1"/>
  <c r="BV25" i="5"/>
  <c r="BV26" i="5"/>
  <c r="BV27" i="5"/>
  <c r="BT27" i="5" s="1"/>
  <c r="L27" i="5" s="1"/>
  <c r="BV28" i="5"/>
  <c r="BV29" i="5"/>
  <c r="BV30" i="5"/>
  <c r="BT30" i="5" s="1"/>
  <c r="BV31" i="5"/>
  <c r="BV32" i="5"/>
  <c r="BV33" i="5"/>
  <c r="BT33" i="5" s="1"/>
  <c r="L33" i="5" s="1"/>
  <c r="BV34" i="5"/>
  <c r="BV35" i="5"/>
  <c r="BV36" i="5"/>
  <c r="BT36" i="5" s="1"/>
  <c r="BV37" i="5"/>
  <c r="BV38" i="5"/>
  <c r="BV39" i="5"/>
  <c r="BT39" i="5" s="1"/>
  <c r="L39" i="5" s="1"/>
  <c r="BV40" i="5"/>
  <c r="BV41" i="5"/>
  <c r="BV42" i="5"/>
  <c r="BT42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U16" i="5"/>
  <c r="BT16" i="5" s="1"/>
  <c r="L16" i="5" s="1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U27" i="5"/>
  <c r="BU28" i="5"/>
  <c r="BT28" i="5" s="1"/>
  <c r="L28" i="5" s="1"/>
  <c r="BU29" i="5"/>
  <c r="BU30" i="5"/>
  <c r="BU31" i="5"/>
  <c r="BT31" i="5" s="1"/>
  <c r="L31" i="5" s="1"/>
  <c r="BU32" i="5"/>
  <c r="BU33" i="5"/>
  <c r="BU34" i="5"/>
  <c r="BT34" i="5" s="1"/>
  <c r="L34" i="5" s="1"/>
  <c r="BU35" i="5"/>
  <c r="BU36" i="5"/>
  <c r="BU37" i="5"/>
  <c r="BT37" i="5" s="1"/>
  <c r="L37" i="5" s="1"/>
  <c r="BU38" i="5"/>
  <c r="BU39" i="5"/>
  <c r="BU40" i="5"/>
  <c r="BT40" i="5" s="1"/>
  <c r="L40" i="5" s="1"/>
  <c r="BU41" i="5"/>
  <c r="BU42" i="5"/>
  <c r="BT8" i="5"/>
  <c r="BT14" i="5"/>
  <c r="L14" i="5" s="1"/>
  <c r="BT26" i="5"/>
  <c r="BT3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R35" i="5"/>
  <c r="BR36" i="5"/>
  <c r="BR37" i="5"/>
  <c r="BR38" i="5"/>
  <c r="BR39" i="5"/>
  <c r="BR40" i="5"/>
  <c r="BL40" i="5" s="1"/>
  <c r="K40" i="5" s="1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L13" i="5" s="1"/>
  <c r="BO14" i="5"/>
  <c r="BO15" i="5"/>
  <c r="BO16" i="5"/>
  <c r="BO17" i="5"/>
  <c r="BO18" i="5"/>
  <c r="BO19" i="5"/>
  <c r="BL19" i="5" s="1"/>
  <c r="BO20" i="5"/>
  <c r="BO21" i="5"/>
  <c r="BO22" i="5"/>
  <c r="BO23" i="5"/>
  <c r="BO24" i="5"/>
  <c r="BO25" i="5"/>
  <c r="BL25" i="5" s="1"/>
  <c r="BO26" i="5"/>
  <c r="BO27" i="5"/>
  <c r="BO28" i="5"/>
  <c r="BO29" i="5"/>
  <c r="BO30" i="5"/>
  <c r="BO31" i="5"/>
  <c r="BL31" i="5" s="1"/>
  <c r="BO32" i="5"/>
  <c r="BO33" i="5"/>
  <c r="BO34" i="5"/>
  <c r="BO35" i="5"/>
  <c r="BO36" i="5"/>
  <c r="BO37" i="5"/>
  <c r="BL37" i="5" s="1"/>
  <c r="BO38" i="5"/>
  <c r="BO39" i="5"/>
  <c r="BO40" i="5"/>
  <c r="BO41" i="5"/>
  <c r="BO42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L38" i="5" s="1"/>
  <c r="K38" i="5" s="1"/>
  <c r="BN39" i="5"/>
  <c r="BN40" i="5"/>
  <c r="BN41" i="5"/>
  <c r="BN42" i="5"/>
  <c r="BM8" i="5"/>
  <c r="BM9" i="5"/>
  <c r="BL9" i="5" s="1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L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BM34" i="5"/>
  <c r="BM35" i="5"/>
  <c r="BM36" i="5"/>
  <c r="BM37" i="5"/>
  <c r="BM38" i="5"/>
  <c r="BM39" i="5"/>
  <c r="BL39" i="5" s="1"/>
  <c r="BM40" i="5"/>
  <c r="BM41" i="5"/>
  <c r="BM42" i="5"/>
  <c r="BL22" i="5"/>
  <c r="K22" i="5" s="1"/>
  <c r="BL34" i="5"/>
  <c r="K3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D9" i="5" s="1"/>
  <c r="BG10" i="5"/>
  <c r="BG11" i="5"/>
  <c r="BG12" i="5"/>
  <c r="BG13" i="5"/>
  <c r="BG14" i="5"/>
  <c r="BG15" i="5"/>
  <c r="BD15" i="5" s="1"/>
  <c r="BG16" i="5"/>
  <c r="BG17" i="5"/>
  <c r="BG18" i="5"/>
  <c r="BG19" i="5"/>
  <c r="BG20" i="5"/>
  <c r="BG21" i="5"/>
  <c r="BD21" i="5" s="1"/>
  <c r="BG22" i="5"/>
  <c r="BG23" i="5"/>
  <c r="BG24" i="5"/>
  <c r="BG25" i="5"/>
  <c r="BG26" i="5"/>
  <c r="BG27" i="5"/>
  <c r="BD27" i="5" s="1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D39" i="5" s="1"/>
  <c r="BG40" i="5"/>
  <c r="BG41" i="5"/>
  <c r="BG42" i="5"/>
  <c r="BF8" i="5"/>
  <c r="BF9" i="5"/>
  <c r="BF10" i="5"/>
  <c r="BD10" i="5" s="1"/>
  <c r="BF11" i="5"/>
  <c r="BF12" i="5"/>
  <c r="BF13" i="5"/>
  <c r="BD13" i="5" s="1"/>
  <c r="BF14" i="5"/>
  <c r="BF15" i="5"/>
  <c r="BF16" i="5"/>
  <c r="BD16" i="5" s="1"/>
  <c r="BF17" i="5"/>
  <c r="BF18" i="5"/>
  <c r="BF19" i="5"/>
  <c r="BD19" i="5" s="1"/>
  <c r="BF20" i="5"/>
  <c r="BF21" i="5"/>
  <c r="BF22" i="5"/>
  <c r="BD22" i="5" s="1"/>
  <c r="BF23" i="5"/>
  <c r="BF24" i="5"/>
  <c r="BF25" i="5"/>
  <c r="BD25" i="5" s="1"/>
  <c r="BF26" i="5"/>
  <c r="BF27" i="5"/>
  <c r="BF28" i="5"/>
  <c r="BD28" i="5" s="1"/>
  <c r="BF29" i="5"/>
  <c r="BF30" i="5"/>
  <c r="BF31" i="5"/>
  <c r="BD31" i="5" s="1"/>
  <c r="BF32" i="5"/>
  <c r="BF33" i="5"/>
  <c r="BF34" i="5"/>
  <c r="BD34" i="5" s="1"/>
  <c r="BF35" i="5"/>
  <c r="BF36" i="5"/>
  <c r="BF37" i="5"/>
  <c r="BD37" i="5" s="1"/>
  <c r="BF38" i="5"/>
  <c r="BF39" i="5"/>
  <c r="BF40" i="5"/>
  <c r="BD40" i="5" s="1"/>
  <c r="BF41" i="5"/>
  <c r="BF42" i="5"/>
  <c r="BE8" i="5"/>
  <c r="BD8" i="5" s="1"/>
  <c r="BE9" i="5"/>
  <c r="BE10" i="5"/>
  <c r="BE11" i="5"/>
  <c r="BD11" i="5" s="1"/>
  <c r="BE12" i="5"/>
  <c r="BE13" i="5"/>
  <c r="BE14" i="5"/>
  <c r="BD14" i="5" s="1"/>
  <c r="BE15" i="5"/>
  <c r="BE16" i="5"/>
  <c r="BE17" i="5"/>
  <c r="BD17" i="5" s="1"/>
  <c r="BE18" i="5"/>
  <c r="BE19" i="5"/>
  <c r="BE20" i="5"/>
  <c r="BD20" i="5" s="1"/>
  <c r="BE21" i="5"/>
  <c r="BE22" i="5"/>
  <c r="BE23" i="5"/>
  <c r="BD23" i="5" s="1"/>
  <c r="BE24" i="5"/>
  <c r="BE25" i="5"/>
  <c r="BE26" i="5"/>
  <c r="BD26" i="5" s="1"/>
  <c r="BE27" i="5"/>
  <c r="BE28" i="5"/>
  <c r="BE29" i="5"/>
  <c r="BD29" i="5" s="1"/>
  <c r="BE30" i="5"/>
  <c r="BE31" i="5"/>
  <c r="BE32" i="5"/>
  <c r="BD32" i="5" s="1"/>
  <c r="BE33" i="5"/>
  <c r="BE34" i="5"/>
  <c r="BE35" i="5"/>
  <c r="BD35" i="5" s="1"/>
  <c r="BE36" i="5"/>
  <c r="BE37" i="5"/>
  <c r="BE38" i="5"/>
  <c r="BD38" i="5" s="1"/>
  <c r="BE39" i="5"/>
  <c r="BE40" i="5"/>
  <c r="BE41" i="5"/>
  <c r="BD41" i="5" s="1"/>
  <c r="BE42" i="5"/>
  <c r="BD12" i="5"/>
  <c r="BD18" i="5"/>
  <c r="BD24" i="5"/>
  <c r="BD30" i="5"/>
  <c r="J30" i="5" s="1"/>
  <c r="BD36" i="5"/>
  <c r="BD42" i="5"/>
  <c r="J4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AV14" i="5" s="1"/>
  <c r="I14" i="5" s="1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B31" i="5"/>
  <c r="BB32" i="5"/>
  <c r="AV32" i="5" s="1"/>
  <c r="I32" i="5" s="1"/>
  <c r="BB33" i="5"/>
  <c r="BB34" i="5"/>
  <c r="BB35" i="5"/>
  <c r="BB36" i="5"/>
  <c r="BB37" i="5"/>
  <c r="BB38" i="5"/>
  <c r="AV38" i="5" s="1"/>
  <c r="I38" i="5" s="1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V11" i="5" s="1"/>
  <c r="AY12" i="5"/>
  <c r="AY13" i="5"/>
  <c r="AY14" i="5"/>
  <c r="AY15" i="5"/>
  <c r="AY16" i="5"/>
  <c r="AY17" i="5"/>
  <c r="AV17" i="5" s="1"/>
  <c r="I17" i="5" s="1"/>
  <c r="AY18" i="5"/>
  <c r="AY19" i="5"/>
  <c r="AY20" i="5"/>
  <c r="AY21" i="5"/>
  <c r="AY22" i="5"/>
  <c r="AY23" i="5"/>
  <c r="AV23" i="5" s="1"/>
  <c r="AY24" i="5"/>
  <c r="AY25" i="5"/>
  <c r="AY26" i="5"/>
  <c r="AY27" i="5"/>
  <c r="AY28" i="5"/>
  <c r="AY29" i="5"/>
  <c r="AV29" i="5" s="1"/>
  <c r="I29" i="5" s="1"/>
  <c r="AY30" i="5"/>
  <c r="AY31" i="5"/>
  <c r="AY32" i="5"/>
  <c r="AY33" i="5"/>
  <c r="AY34" i="5"/>
  <c r="AY35" i="5"/>
  <c r="AV35" i="5" s="1"/>
  <c r="AY36" i="5"/>
  <c r="AY37" i="5"/>
  <c r="AY38" i="5"/>
  <c r="AY39" i="5"/>
  <c r="AY40" i="5"/>
  <c r="AY41" i="5"/>
  <c r="AV41" i="5" s="1"/>
  <c r="I41" i="5" s="1"/>
  <c r="AY42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V30" i="5" s="1"/>
  <c r="I30" i="5" s="1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V42" i="5" s="1"/>
  <c r="I42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W27" i="5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V37" i="5" s="1"/>
  <c r="I37" i="5" s="1"/>
  <c r="AW38" i="5"/>
  <c r="AW39" i="5"/>
  <c r="AW40" i="5"/>
  <c r="AW41" i="5"/>
  <c r="AW42" i="5"/>
  <c r="AV8" i="5"/>
  <c r="I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N10" i="5" s="1"/>
  <c r="H10" i="5" s="1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N13" i="5" s="1"/>
  <c r="AQ14" i="5"/>
  <c r="AQ15" i="5"/>
  <c r="AQ16" i="5"/>
  <c r="AQ17" i="5"/>
  <c r="AQ18" i="5"/>
  <c r="AQ19" i="5"/>
  <c r="AN19" i="5" s="1"/>
  <c r="AQ20" i="5"/>
  <c r="AQ21" i="5"/>
  <c r="AQ22" i="5"/>
  <c r="AQ23" i="5"/>
  <c r="AQ24" i="5"/>
  <c r="AQ25" i="5"/>
  <c r="AN25" i="5" s="1"/>
  <c r="AQ26" i="5"/>
  <c r="AQ27" i="5"/>
  <c r="AQ28" i="5"/>
  <c r="AQ29" i="5"/>
  <c r="AQ30" i="5"/>
  <c r="AQ31" i="5"/>
  <c r="AN31" i="5" s="1"/>
  <c r="AQ32" i="5"/>
  <c r="AQ33" i="5"/>
  <c r="AQ34" i="5"/>
  <c r="AQ35" i="5"/>
  <c r="AQ36" i="5"/>
  <c r="AQ37" i="5"/>
  <c r="AN37" i="5" s="1"/>
  <c r="AQ38" i="5"/>
  <c r="AQ39" i="5"/>
  <c r="AQ40" i="5"/>
  <c r="AQ41" i="5"/>
  <c r="AQ42" i="5"/>
  <c r="AP8" i="5"/>
  <c r="AN8" i="5" s="1"/>
  <c r="AP9" i="5"/>
  <c r="AP10" i="5"/>
  <c r="AP11" i="5"/>
  <c r="AN11" i="5" s="1"/>
  <c r="H11" i="5" s="1"/>
  <c r="AP12" i="5"/>
  <c r="AP13" i="5"/>
  <c r="AP14" i="5"/>
  <c r="AN14" i="5" s="1"/>
  <c r="AP15" i="5"/>
  <c r="AP16" i="5"/>
  <c r="AP17" i="5"/>
  <c r="AN17" i="5" s="1"/>
  <c r="H17" i="5" s="1"/>
  <c r="AP18" i="5"/>
  <c r="AP19" i="5"/>
  <c r="AP20" i="5"/>
  <c r="AN20" i="5" s="1"/>
  <c r="AP21" i="5"/>
  <c r="AP22" i="5"/>
  <c r="AP23" i="5"/>
  <c r="AN23" i="5" s="1"/>
  <c r="H23" i="5" s="1"/>
  <c r="AP24" i="5"/>
  <c r="AP25" i="5"/>
  <c r="AP26" i="5"/>
  <c r="AN26" i="5" s="1"/>
  <c r="AP27" i="5"/>
  <c r="AP28" i="5"/>
  <c r="AP29" i="5"/>
  <c r="AN29" i="5" s="1"/>
  <c r="H29" i="5" s="1"/>
  <c r="AP30" i="5"/>
  <c r="AP31" i="5"/>
  <c r="AP32" i="5"/>
  <c r="AN32" i="5" s="1"/>
  <c r="AP33" i="5"/>
  <c r="AP34" i="5"/>
  <c r="AP35" i="5"/>
  <c r="AN35" i="5" s="1"/>
  <c r="H35" i="5" s="1"/>
  <c r="AP36" i="5"/>
  <c r="AP37" i="5"/>
  <c r="AP38" i="5"/>
  <c r="AN38" i="5" s="1"/>
  <c r="AP39" i="5"/>
  <c r="AP40" i="5"/>
  <c r="AP41" i="5"/>
  <c r="AN41" i="5" s="1"/>
  <c r="H41" i="5" s="1"/>
  <c r="AP42" i="5"/>
  <c r="AO8" i="5"/>
  <c r="AO9" i="5"/>
  <c r="AN9" i="5" s="1"/>
  <c r="AO10" i="5"/>
  <c r="AO11" i="5"/>
  <c r="AO12" i="5"/>
  <c r="AN12" i="5" s="1"/>
  <c r="AO13" i="5"/>
  <c r="AO14" i="5"/>
  <c r="AO15" i="5"/>
  <c r="AN15" i="5" s="1"/>
  <c r="AO16" i="5"/>
  <c r="AO17" i="5"/>
  <c r="AO18" i="5"/>
  <c r="AN18" i="5" s="1"/>
  <c r="AO19" i="5"/>
  <c r="AO20" i="5"/>
  <c r="AO21" i="5"/>
  <c r="AN21" i="5" s="1"/>
  <c r="AO22" i="5"/>
  <c r="AO23" i="5"/>
  <c r="AO24" i="5"/>
  <c r="AN24" i="5" s="1"/>
  <c r="AO25" i="5"/>
  <c r="AO26" i="5"/>
  <c r="AO27" i="5"/>
  <c r="AN27" i="5" s="1"/>
  <c r="AO28" i="5"/>
  <c r="AO29" i="5"/>
  <c r="AO30" i="5"/>
  <c r="AN30" i="5" s="1"/>
  <c r="AO31" i="5"/>
  <c r="AO32" i="5"/>
  <c r="AO33" i="5"/>
  <c r="AN33" i="5" s="1"/>
  <c r="AO34" i="5"/>
  <c r="AO35" i="5"/>
  <c r="AO36" i="5"/>
  <c r="AN36" i="5" s="1"/>
  <c r="AO37" i="5"/>
  <c r="AO38" i="5"/>
  <c r="AO39" i="5"/>
  <c r="AN39" i="5" s="1"/>
  <c r="AO40" i="5"/>
  <c r="AO41" i="5"/>
  <c r="AO42" i="5"/>
  <c r="AN42" i="5" s="1"/>
  <c r="AN16" i="5"/>
  <c r="H16" i="5" s="1"/>
  <c r="AN22" i="5"/>
  <c r="AN28" i="5"/>
  <c r="AN34" i="5"/>
  <c r="AN4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G18" i="5" s="1"/>
  <c r="AL19" i="5"/>
  <c r="AL20" i="5"/>
  <c r="AL21" i="5"/>
  <c r="AL22" i="5"/>
  <c r="AL23" i="5"/>
  <c r="AL24" i="5"/>
  <c r="AL25" i="5"/>
  <c r="AL26" i="5"/>
  <c r="AL27" i="5"/>
  <c r="AL28" i="5"/>
  <c r="AL29" i="5"/>
  <c r="AL30" i="5"/>
  <c r="AF30" i="5" s="1"/>
  <c r="G30" i="5" s="1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F9" i="5" s="1"/>
  <c r="AI10" i="5"/>
  <c r="AI11" i="5"/>
  <c r="AI12" i="5"/>
  <c r="AI13" i="5"/>
  <c r="AI14" i="5"/>
  <c r="AI15" i="5"/>
  <c r="AF15" i="5" s="1"/>
  <c r="AI16" i="5"/>
  <c r="AI17" i="5"/>
  <c r="AI18" i="5"/>
  <c r="AI19" i="5"/>
  <c r="AI20" i="5"/>
  <c r="AI21" i="5"/>
  <c r="AF21" i="5" s="1"/>
  <c r="AI22" i="5"/>
  <c r="AI23" i="5"/>
  <c r="AI24" i="5"/>
  <c r="AI25" i="5"/>
  <c r="AI26" i="5"/>
  <c r="AI27" i="5"/>
  <c r="AF27" i="5" s="1"/>
  <c r="AI28" i="5"/>
  <c r="AI29" i="5"/>
  <c r="AI30" i="5"/>
  <c r="AI31" i="5"/>
  <c r="AI32" i="5"/>
  <c r="AI33" i="5"/>
  <c r="AF33" i="5" s="1"/>
  <c r="AI34" i="5"/>
  <c r="AI35" i="5"/>
  <c r="AI36" i="5"/>
  <c r="AI37" i="5"/>
  <c r="AI38" i="5"/>
  <c r="AI39" i="5"/>
  <c r="AF39" i="5" s="1"/>
  <c r="AI40" i="5"/>
  <c r="AI41" i="5"/>
  <c r="AI42" i="5"/>
  <c r="AH8" i="5"/>
  <c r="AH9" i="5"/>
  <c r="AH10" i="5"/>
  <c r="AF10" i="5" s="1"/>
  <c r="AH11" i="5"/>
  <c r="AH12" i="5"/>
  <c r="AH13" i="5"/>
  <c r="AH14" i="5"/>
  <c r="AH15" i="5"/>
  <c r="AH16" i="5"/>
  <c r="AF16" i="5" s="1"/>
  <c r="AH17" i="5"/>
  <c r="AH18" i="5"/>
  <c r="AH19" i="5"/>
  <c r="AH20" i="5"/>
  <c r="AH21" i="5"/>
  <c r="AH22" i="5"/>
  <c r="AF22" i="5" s="1"/>
  <c r="AH23" i="5"/>
  <c r="AH24" i="5"/>
  <c r="AH25" i="5"/>
  <c r="AH26" i="5"/>
  <c r="AH27" i="5"/>
  <c r="AH28" i="5"/>
  <c r="AF28" i="5" s="1"/>
  <c r="AH29" i="5"/>
  <c r="AH30" i="5"/>
  <c r="AH31" i="5"/>
  <c r="AH32" i="5"/>
  <c r="AH33" i="5"/>
  <c r="AH34" i="5"/>
  <c r="AF34" i="5" s="1"/>
  <c r="AH35" i="5"/>
  <c r="AH36" i="5"/>
  <c r="AH37" i="5"/>
  <c r="AH38" i="5"/>
  <c r="AH39" i="5"/>
  <c r="AH40" i="5"/>
  <c r="AF40" i="5" s="1"/>
  <c r="AH41" i="5"/>
  <c r="AH42" i="5"/>
  <c r="AG8" i="5"/>
  <c r="AG9" i="5"/>
  <c r="AG10" i="5"/>
  <c r="AG11" i="5"/>
  <c r="AF11" i="5" s="1"/>
  <c r="AG12" i="5"/>
  <c r="AG13" i="5"/>
  <c r="AG14" i="5"/>
  <c r="AG15" i="5"/>
  <c r="AG16" i="5"/>
  <c r="AG17" i="5"/>
  <c r="AF17" i="5" s="1"/>
  <c r="AG18" i="5"/>
  <c r="AG19" i="5"/>
  <c r="AG20" i="5"/>
  <c r="AG21" i="5"/>
  <c r="AG22" i="5"/>
  <c r="AG23" i="5"/>
  <c r="AF23" i="5" s="1"/>
  <c r="AG24" i="5"/>
  <c r="AG25" i="5"/>
  <c r="AG26" i="5"/>
  <c r="AG27" i="5"/>
  <c r="AG28" i="5"/>
  <c r="AG29" i="5"/>
  <c r="AF29" i="5" s="1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F41" i="5" s="1"/>
  <c r="AG42" i="5"/>
  <c r="AF12" i="5"/>
  <c r="G12" i="5" s="1"/>
  <c r="AF24" i="5"/>
  <c r="G24" i="5" s="1"/>
  <c r="AF36" i="5"/>
  <c r="G36" i="5" s="1"/>
  <c r="AF42" i="5"/>
  <c r="G4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X20" i="5" s="1"/>
  <c r="E20" i="5" s="1"/>
  <c r="AD21" i="5"/>
  <c r="AD22" i="5"/>
  <c r="AD23" i="5"/>
  <c r="AD24" i="5"/>
  <c r="AD25" i="5"/>
  <c r="AD26" i="5"/>
  <c r="AD27" i="5"/>
  <c r="AD28" i="5"/>
  <c r="AD29" i="5"/>
  <c r="AD30" i="5"/>
  <c r="AD31" i="5"/>
  <c r="AD32" i="5"/>
  <c r="X32" i="5" s="1"/>
  <c r="E32" i="5" s="1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X11" i="5" s="1"/>
  <c r="AA12" i="5"/>
  <c r="AA13" i="5"/>
  <c r="AA14" i="5"/>
  <c r="AA15" i="5"/>
  <c r="AA16" i="5"/>
  <c r="AA17" i="5"/>
  <c r="X17" i="5" s="1"/>
  <c r="AA18" i="5"/>
  <c r="AA19" i="5"/>
  <c r="AA20" i="5"/>
  <c r="AA21" i="5"/>
  <c r="AA22" i="5"/>
  <c r="AA23" i="5"/>
  <c r="X23" i="5" s="1"/>
  <c r="AA24" i="5"/>
  <c r="AA25" i="5"/>
  <c r="AA26" i="5"/>
  <c r="AA27" i="5"/>
  <c r="AA28" i="5"/>
  <c r="AA29" i="5"/>
  <c r="X29" i="5" s="1"/>
  <c r="AA30" i="5"/>
  <c r="AA31" i="5"/>
  <c r="AA32" i="5"/>
  <c r="AA33" i="5"/>
  <c r="AA34" i="5"/>
  <c r="AA35" i="5"/>
  <c r="X35" i="5" s="1"/>
  <c r="AA36" i="5"/>
  <c r="AA37" i="5"/>
  <c r="AA38" i="5"/>
  <c r="AA39" i="5"/>
  <c r="AA40" i="5"/>
  <c r="AA41" i="5"/>
  <c r="X41" i="5" s="1"/>
  <c r="AA42" i="5"/>
  <c r="Z8" i="5"/>
  <c r="Z9" i="5"/>
  <c r="X9" i="5" s="1"/>
  <c r="Z10" i="5"/>
  <c r="Z11" i="5"/>
  <c r="Z12" i="5"/>
  <c r="X12" i="5" s="1"/>
  <c r="Z13" i="5"/>
  <c r="Z14" i="5"/>
  <c r="Z15" i="5"/>
  <c r="X15" i="5" s="1"/>
  <c r="Z16" i="5"/>
  <c r="Z17" i="5"/>
  <c r="Z18" i="5"/>
  <c r="X18" i="5" s="1"/>
  <c r="Z19" i="5"/>
  <c r="Z20" i="5"/>
  <c r="Z21" i="5"/>
  <c r="X21" i="5" s="1"/>
  <c r="Z22" i="5"/>
  <c r="Z23" i="5"/>
  <c r="Z24" i="5"/>
  <c r="X24" i="5" s="1"/>
  <c r="Z25" i="5"/>
  <c r="Z26" i="5"/>
  <c r="Z27" i="5"/>
  <c r="X27" i="5" s="1"/>
  <c r="Z28" i="5"/>
  <c r="Z29" i="5"/>
  <c r="Z30" i="5"/>
  <c r="X30" i="5" s="1"/>
  <c r="Z31" i="5"/>
  <c r="Z32" i="5"/>
  <c r="Z33" i="5"/>
  <c r="X33" i="5" s="1"/>
  <c r="Z34" i="5"/>
  <c r="Z35" i="5"/>
  <c r="Z36" i="5"/>
  <c r="X36" i="5" s="1"/>
  <c r="Z37" i="5"/>
  <c r="Z38" i="5"/>
  <c r="Z39" i="5"/>
  <c r="X39" i="5" s="1"/>
  <c r="Z40" i="5"/>
  <c r="Z41" i="5"/>
  <c r="Z42" i="5"/>
  <c r="X42" i="5" s="1"/>
  <c r="Y8" i="5"/>
  <c r="Y9" i="5"/>
  <c r="Y10" i="5"/>
  <c r="X10" i="5" s="1"/>
  <c r="E10" i="5" s="1"/>
  <c r="Y11" i="5"/>
  <c r="Y12" i="5"/>
  <c r="Y13" i="5"/>
  <c r="X13" i="5" s="1"/>
  <c r="Y14" i="5"/>
  <c r="Y15" i="5"/>
  <c r="Y16" i="5"/>
  <c r="X16" i="5" s="1"/>
  <c r="E16" i="5" s="1"/>
  <c r="Y17" i="5"/>
  <c r="Y18" i="5"/>
  <c r="Y19" i="5"/>
  <c r="X19" i="5" s="1"/>
  <c r="Y20" i="5"/>
  <c r="Y21" i="5"/>
  <c r="Y22" i="5"/>
  <c r="X22" i="5" s="1"/>
  <c r="E22" i="5" s="1"/>
  <c r="Y23" i="5"/>
  <c r="Y24" i="5"/>
  <c r="Y25" i="5"/>
  <c r="X25" i="5" s="1"/>
  <c r="Y26" i="5"/>
  <c r="Y27" i="5"/>
  <c r="Y28" i="5"/>
  <c r="X28" i="5" s="1"/>
  <c r="E28" i="5" s="1"/>
  <c r="Y29" i="5"/>
  <c r="Y30" i="5"/>
  <c r="Y31" i="5"/>
  <c r="X31" i="5" s="1"/>
  <c r="Y32" i="5"/>
  <c r="Y33" i="5"/>
  <c r="Y34" i="5"/>
  <c r="X34" i="5" s="1"/>
  <c r="E34" i="5" s="1"/>
  <c r="Y35" i="5"/>
  <c r="Y36" i="5"/>
  <c r="Y37" i="5"/>
  <c r="X37" i="5" s="1"/>
  <c r="Y38" i="5"/>
  <c r="Y39" i="5"/>
  <c r="Y40" i="5"/>
  <c r="X40" i="5" s="1"/>
  <c r="E40" i="5" s="1"/>
  <c r="Y41" i="5"/>
  <c r="Y42" i="5"/>
  <c r="X8" i="5"/>
  <c r="E8" i="5" s="1"/>
  <c r="X14" i="5"/>
  <c r="E14" i="5" s="1"/>
  <c r="X26" i="5"/>
  <c r="E26" i="5" s="1"/>
  <c r="X38" i="5"/>
  <c r="E3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P10" i="5" s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P28" i="5" s="1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S27" i="5"/>
  <c r="S28" i="5"/>
  <c r="S29" i="5"/>
  <c r="S30" i="5"/>
  <c r="S31" i="5"/>
  <c r="P31" i="5" s="1"/>
  <c r="S32" i="5"/>
  <c r="S33" i="5"/>
  <c r="S34" i="5"/>
  <c r="S35" i="5"/>
  <c r="S36" i="5"/>
  <c r="S37" i="5"/>
  <c r="P37" i="5" s="1"/>
  <c r="S38" i="5"/>
  <c r="S39" i="5"/>
  <c r="S40" i="5"/>
  <c r="S41" i="5"/>
  <c r="S42" i="5"/>
  <c r="R8" i="5"/>
  <c r="P8" i="5" s="1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P32" i="5" s="1"/>
  <c r="R33" i="5"/>
  <c r="R34" i="5"/>
  <c r="R35" i="5"/>
  <c r="R36" i="5"/>
  <c r="R37" i="5"/>
  <c r="R38" i="5"/>
  <c r="P38" i="5" s="1"/>
  <c r="R39" i="5"/>
  <c r="R40" i="5"/>
  <c r="R41" i="5"/>
  <c r="R42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P27" i="5" s="1"/>
  <c r="Q28" i="5"/>
  <c r="Q29" i="5"/>
  <c r="Q30" i="5"/>
  <c r="Q31" i="5"/>
  <c r="Q32" i="5"/>
  <c r="Q33" i="5"/>
  <c r="P33" i="5" s="1"/>
  <c r="Q34" i="5"/>
  <c r="Q35" i="5"/>
  <c r="Q36" i="5"/>
  <c r="Q37" i="5"/>
  <c r="Q38" i="5"/>
  <c r="Q39" i="5"/>
  <c r="P39" i="5" s="1"/>
  <c r="Q40" i="5"/>
  <c r="Q41" i="5"/>
  <c r="Q42" i="5"/>
  <c r="P16" i="5"/>
  <c r="P22" i="5"/>
  <c r="P34" i="5"/>
  <c r="P40" i="5"/>
  <c r="O23" i="5"/>
  <c r="N9" i="5"/>
  <c r="N15" i="5"/>
  <c r="N18" i="5"/>
  <c r="N24" i="5"/>
  <c r="N27" i="5"/>
  <c r="N33" i="5"/>
  <c r="N36" i="5"/>
  <c r="N42" i="5"/>
  <c r="M10" i="5"/>
  <c r="M16" i="5"/>
  <c r="M28" i="5"/>
  <c r="M34" i="5"/>
  <c r="L8" i="5"/>
  <c r="L11" i="5"/>
  <c r="L17" i="5"/>
  <c r="L20" i="5"/>
  <c r="L23" i="5"/>
  <c r="L24" i="5"/>
  <c r="L26" i="5"/>
  <c r="L29" i="5"/>
  <c r="L30" i="5"/>
  <c r="L32" i="5"/>
  <c r="L35" i="5"/>
  <c r="L36" i="5"/>
  <c r="L38" i="5"/>
  <c r="L41" i="5"/>
  <c r="L42" i="5"/>
  <c r="K9" i="5"/>
  <c r="K13" i="5"/>
  <c r="K15" i="5"/>
  <c r="K19" i="5"/>
  <c r="K21" i="5"/>
  <c r="K25" i="5"/>
  <c r="K27" i="5"/>
  <c r="K31" i="5"/>
  <c r="K33" i="5"/>
  <c r="K37" i="5"/>
  <c r="K3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1" i="5"/>
  <c r="J32" i="5"/>
  <c r="J33" i="5"/>
  <c r="J34" i="5"/>
  <c r="J35" i="5"/>
  <c r="J36" i="5"/>
  <c r="J37" i="5"/>
  <c r="J38" i="5"/>
  <c r="J39" i="5"/>
  <c r="J40" i="5"/>
  <c r="J41" i="5"/>
  <c r="I11" i="5"/>
  <c r="I23" i="5"/>
  <c r="I35" i="5"/>
  <c r="H8" i="5"/>
  <c r="H9" i="5"/>
  <c r="H12" i="5"/>
  <c r="H13" i="5"/>
  <c r="H14" i="5"/>
  <c r="H15" i="5"/>
  <c r="H18" i="5"/>
  <c r="H19" i="5"/>
  <c r="H20" i="5"/>
  <c r="H21" i="5"/>
  <c r="H22" i="5"/>
  <c r="H24" i="5"/>
  <c r="H25" i="5"/>
  <c r="H26" i="5"/>
  <c r="H27" i="5"/>
  <c r="H28" i="5"/>
  <c r="H30" i="5"/>
  <c r="H31" i="5"/>
  <c r="H32" i="5"/>
  <c r="H33" i="5"/>
  <c r="H34" i="5"/>
  <c r="H36" i="5"/>
  <c r="H37" i="5"/>
  <c r="H38" i="5"/>
  <c r="H39" i="5"/>
  <c r="H40" i="5"/>
  <c r="H42" i="5"/>
  <c r="G9" i="5"/>
  <c r="G10" i="5"/>
  <c r="G11" i="5"/>
  <c r="G15" i="5"/>
  <c r="G16" i="5"/>
  <c r="G17" i="5"/>
  <c r="G21" i="5"/>
  <c r="G22" i="5"/>
  <c r="G23" i="5"/>
  <c r="G27" i="5"/>
  <c r="G28" i="5"/>
  <c r="G29" i="5"/>
  <c r="G33" i="5"/>
  <c r="G34" i="5"/>
  <c r="G35" i="5"/>
  <c r="G39" i="5"/>
  <c r="G40" i="5"/>
  <c r="G41" i="5"/>
  <c r="E9" i="5"/>
  <c r="E11" i="5"/>
  <c r="E12" i="5"/>
  <c r="E13" i="5"/>
  <c r="E15" i="5"/>
  <c r="E17" i="5"/>
  <c r="E18" i="5"/>
  <c r="E19" i="5"/>
  <c r="E21" i="5"/>
  <c r="E23" i="5"/>
  <c r="E24" i="5"/>
  <c r="E25" i="5"/>
  <c r="E27" i="5"/>
  <c r="E29" i="5"/>
  <c r="E30" i="5"/>
  <c r="E31" i="5"/>
  <c r="E33" i="5"/>
  <c r="E35" i="5"/>
  <c r="E36" i="5"/>
  <c r="E37" i="5"/>
  <c r="E39" i="5"/>
  <c r="E41" i="5"/>
  <c r="E4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D14" i="9" s="1"/>
  <c r="CJ15" i="9"/>
  <c r="CJ16" i="9"/>
  <c r="CJ17" i="9"/>
  <c r="CJ18" i="9"/>
  <c r="CJ19" i="9"/>
  <c r="CJ20" i="9"/>
  <c r="D20" i="9" s="1"/>
  <c r="CJ21" i="9"/>
  <c r="CJ22" i="9"/>
  <c r="CJ23" i="9"/>
  <c r="CJ24" i="9"/>
  <c r="CJ25" i="9"/>
  <c r="CJ26" i="9"/>
  <c r="D26" i="9" s="1"/>
  <c r="CJ27" i="9"/>
  <c r="CJ28" i="9"/>
  <c r="CJ29" i="9"/>
  <c r="CJ30" i="9"/>
  <c r="CJ31" i="9"/>
  <c r="CJ32" i="9"/>
  <c r="D32" i="9" s="1"/>
  <c r="CJ33" i="9"/>
  <c r="CJ34" i="9"/>
  <c r="CJ35" i="9"/>
  <c r="CJ36" i="9"/>
  <c r="CJ37" i="9"/>
  <c r="CJ38" i="9"/>
  <c r="D38" i="9" s="1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BL12" i="4" s="1"/>
  <c r="V13" i="9"/>
  <c r="V14" i="9"/>
  <c r="V15" i="9"/>
  <c r="V16" i="9"/>
  <c r="V17" i="9"/>
  <c r="V18" i="9"/>
  <c r="BL18" i="4" s="1"/>
  <c r="V19" i="9"/>
  <c r="V20" i="9"/>
  <c r="V21" i="9"/>
  <c r="V22" i="9"/>
  <c r="V23" i="9"/>
  <c r="V24" i="9"/>
  <c r="BL24" i="4" s="1"/>
  <c r="V25" i="9"/>
  <c r="V26" i="9"/>
  <c r="V27" i="9"/>
  <c r="V28" i="9"/>
  <c r="V29" i="9"/>
  <c r="V30" i="9"/>
  <c r="BL30" i="4" s="1"/>
  <c r="V31" i="9"/>
  <c r="V32" i="9"/>
  <c r="V33" i="9"/>
  <c r="V34" i="9"/>
  <c r="V35" i="9"/>
  <c r="V36" i="9"/>
  <c r="BL36" i="4" s="1"/>
  <c r="V37" i="9"/>
  <c r="V38" i="9"/>
  <c r="V39" i="9"/>
  <c r="V40" i="9"/>
  <c r="V41" i="9"/>
  <c r="V42" i="9"/>
  <c r="BL42" i="4" s="1"/>
  <c r="U8" i="9"/>
  <c r="U9" i="9"/>
  <c r="U10" i="9"/>
  <c r="U11" i="9"/>
  <c r="U12" i="9"/>
  <c r="U13" i="9"/>
  <c r="BK13" i="4" s="1"/>
  <c r="U14" i="9"/>
  <c r="U15" i="9"/>
  <c r="U16" i="9"/>
  <c r="U17" i="9"/>
  <c r="U18" i="9"/>
  <c r="U19" i="9"/>
  <c r="BK19" i="4" s="1"/>
  <c r="U20" i="9"/>
  <c r="U21" i="9"/>
  <c r="U22" i="9"/>
  <c r="U23" i="9"/>
  <c r="U24" i="9"/>
  <c r="U25" i="9"/>
  <c r="BK25" i="4" s="1"/>
  <c r="U26" i="9"/>
  <c r="U27" i="9"/>
  <c r="U28" i="9"/>
  <c r="U29" i="9"/>
  <c r="U30" i="9"/>
  <c r="U31" i="9"/>
  <c r="BK31" i="4" s="1"/>
  <c r="U32" i="9"/>
  <c r="U33" i="9"/>
  <c r="U34" i="9"/>
  <c r="U35" i="9"/>
  <c r="U36" i="9"/>
  <c r="U37" i="9"/>
  <c r="BK37" i="4" s="1"/>
  <c r="U38" i="9"/>
  <c r="U39" i="9"/>
  <c r="U40" i="9"/>
  <c r="U41" i="9"/>
  <c r="U42" i="9"/>
  <c r="T8" i="9"/>
  <c r="BJ8" i="4" s="1"/>
  <c r="T9" i="9"/>
  <c r="T10" i="9"/>
  <c r="T11" i="9"/>
  <c r="T12" i="9"/>
  <c r="T13" i="9"/>
  <c r="T14" i="9"/>
  <c r="BJ14" i="4" s="1"/>
  <c r="T15" i="9"/>
  <c r="T16" i="9"/>
  <c r="T17" i="9"/>
  <c r="T18" i="9"/>
  <c r="T19" i="9"/>
  <c r="T20" i="9"/>
  <c r="BJ20" i="4" s="1"/>
  <c r="T21" i="9"/>
  <c r="T22" i="9"/>
  <c r="T23" i="9"/>
  <c r="T24" i="9"/>
  <c r="T25" i="9"/>
  <c r="T26" i="9"/>
  <c r="BJ26" i="4" s="1"/>
  <c r="T27" i="9"/>
  <c r="T28" i="9"/>
  <c r="T29" i="9"/>
  <c r="T30" i="9"/>
  <c r="T31" i="9"/>
  <c r="T32" i="9"/>
  <c r="BJ32" i="4" s="1"/>
  <c r="T33" i="9"/>
  <c r="T34" i="9"/>
  <c r="T35" i="9"/>
  <c r="T36" i="9"/>
  <c r="T37" i="9"/>
  <c r="T38" i="9"/>
  <c r="BJ38" i="4" s="1"/>
  <c r="T39" i="9"/>
  <c r="T40" i="9"/>
  <c r="T41" i="9"/>
  <c r="T42" i="9"/>
  <c r="S8" i="9"/>
  <c r="S9" i="9"/>
  <c r="BI9" i="4" s="1"/>
  <c r="S10" i="9"/>
  <c r="S11" i="9"/>
  <c r="S12" i="9"/>
  <c r="S13" i="9"/>
  <c r="S14" i="9"/>
  <c r="S15" i="9"/>
  <c r="BI15" i="4" s="1"/>
  <c r="S16" i="9"/>
  <c r="S17" i="9"/>
  <c r="S18" i="9"/>
  <c r="S19" i="9"/>
  <c r="S20" i="9"/>
  <c r="S21" i="9"/>
  <c r="BI21" i="4" s="1"/>
  <c r="S22" i="9"/>
  <c r="S23" i="9"/>
  <c r="S24" i="9"/>
  <c r="S25" i="9"/>
  <c r="S26" i="9"/>
  <c r="S27" i="9"/>
  <c r="BI27" i="4" s="1"/>
  <c r="S28" i="9"/>
  <c r="S29" i="9"/>
  <c r="S30" i="9"/>
  <c r="S31" i="9"/>
  <c r="S32" i="9"/>
  <c r="S33" i="9"/>
  <c r="BI33" i="4" s="1"/>
  <c r="S34" i="9"/>
  <c r="S35" i="9"/>
  <c r="S36" i="9"/>
  <c r="S37" i="9"/>
  <c r="S38" i="9"/>
  <c r="S39" i="9"/>
  <c r="BI39" i="4" s="1"/>
  <c r="S40" i="9"/>
  <c r="S41" i="9"/>
  <c r="S42" i="9"/>
  <c r="R8" i="9"/>
  <c r="R9" i="9"/>
  <c r="R10" i="9"/>
  <c r="BH10" i="4" s="1"/>
  <c r="R11" i="9"/>
  <c r="R12" i="9"/>
  <c r="R13" i="9"/>
  <c r="R14" i="9"/>
  <c r="R15" i="9"/>
  <c r="R16" i="9"/>
  <c r="BH16" i="4" s="1"/>
  <c r="R17" i="9"/>
  <c r="R18" i="9"/>
  <c r="R19" i="9"/>
  <c r="R20" i="9"/>
  <c r="R21" i="9"/>
  <c r="R22" i="9"/>
  <c r="BH22" i="4" s="1"/>
  <c r="R23" i="9"/>
  <c r="R24" i="9"/>
  <c r="R25" i="9"/>
  <c r="R26" i="9"/>
  <c r="R27" i="9"/>
  <c r="R28" i="9"/>
  <c r="BH28" i="4" s="1"/>
  <c r="R29" i="9"/>
  <c r="R30" i="9"/>
  <c r="R31" i="9"/>
  <c r="R32" i="9"/>
  <c r="R33" i="9"/>
  <c r="R34" i="9"/>
  <c r="BH34" i="4" s="1"/>
  <c r="R35" i="9"/>
  <c r="R36" i="9"/>
  <c r="R37" i="9"/>
  <c r="R38" i="9"/>
  <c r="R39" i="9"/>
  <c r="R40" i="9"/>
  <c r="BH40" i="4" s="1"/>
  <c r="R41" i="9"/>
  <c r="R42" i="9"/>
  <c r="Q8" i="9"/>
  <c r="Q9" i="9"/>
  <c r="Q10" i="9"/>
  <c r="Q11" i="9"/>
  <c r="BG11" i="4" s="1"/>
  <c r="Q12" i="9"/>
  <c r="Q13" i="9"/>
  <c r="Q14" i="9"/>
  <c r="Q15" i="9"/>
  <c r="Q16" i="9"/>
  <c r="Q17" i="9"/>
  <c r="BG17" i="4" s="1"/>
  <c r="Q18" i="9"/>
  <c r="Q19" i="9"/>
  <c r="Q20" i="9"/>
  <c r="Q21" i="9"/>
  <c r="Q22" i="9"/>
  <c r="Q23" i="9"/>
  <c r="BG23" i="4" s="1"/>
  <c r="Q24" i="9"/>
  <c r="Q25" i="9"/>
  <c r="Q26" i="9"/>
  <c r="Q27" i="9"/>
  <c r="Q28" i="9"/>
  <c r="Q29" i="9"/>
  <c r="BG29" i="4" s="1"/>
  <c r="Q30" i="9"/>
  <c r="Q31" i="9"/>
  <c r="Q32" i="9"/>
  <c r="Q33" i="9"/>
  <c r="Q34" i="9"/>
  <c r="Q35" i="9"/>
  <c r="BG35" i="4" s="1"/>
  <c r="Q36" i="9"/>
  <c r="Q37" i="9"/>
  <c r="Q38" i="9"/>
  <c r="Q39" i="9"/>
  <c r="Q40" i="9"/>
  <c r="Q41" i="9"/>
  <c r="BG41" i="4" s="1"/>
  <c r="Q42" i="9"/>
  <c r="P8" i="9"/>
  <c r="P9" i="9"/>
  <c r="P10" i="9"/>
  <c r="P11" i="9"/>
  <c r="P12" i="9"/>
  <c r="BF12" i="4" s="1"/>
  <c r="P13" i="9"/>
  <c r="P14" i="9"/>
  <c r="P15" i="9"/>
  <c r="P16" i="9"/>
  <c r="P17" i="9"/>
  <c r="P18" i="9"/>
  <c r="BF18" i="4" s="1"/>
  <c r="P19" i="9"/>
  <c r="P20" i="9"/>
  <c r="P21" i="9"/>
  <c r="P22" i="9"/>
  <c r="P23" i="9"/>
  <c r="P24" i="9"/>
  <c r="BF24" i="4" s="1"/>
  <c r="P25" i="9"/>
  <c r="P26" i="9"/>
  <c r="P27" i="9"/>
  <c r="P28" i="9"/>
  <c r="P29" i="9"/>
  <c r="P30" i="9"/>
  <c r="BF30" i="4" s="1"/>
  <c r="P31" i="9"/>
  <c r="P32" i="9"/>
  <c r="P33" i="9"/>
  <c r="P34" i="9"/>
  <c r="P35" i="9"/>
  <c r="P36" i="9"/>
  <c r="BF36" i="4" s="1"/>
  <c r="P37" i="9"/>
  <c r="P38" i="9"/>
  <c r="P39" i="9"/>
  <c r="P40" i="9"/>
  <c r="P41" i="9"/>
  <c r="P42" i="9"/>
  <c r="BF42" i="4" s="1"/>
  <c r="O8" i="9"/>
  <c r="O9" i="9"/>
  <c r="O10" i="9"/>
  <c r="O11" i="9"/>
  <c r="O12" i="9"/>
  <c r="O13" i="9"/>
  <c r="BE13" i="4" s="1"/>
  <c r="O14" i="9"/>
  <c r="O15" i="9"/>
  <c r="O16" i="9"/>
  <c r="O17" i="9"/>
  <c r="O18" i="9"/>
  <c r="O19" i="9"/>
  <c r="BE19" i="4" s="1"/>
  <c r="O20" i="9"/>
  <c r="O21" i="9"/>
  <c r="O22" i="9"/>
  <c r="O23" i="9"/>
  <c r="O24" i="9"/>
  <c r="O25" i="9"/>
  <c r="BE25" i="4" s="1"/>
  <c r="O26" i="9"/>
  <c r="O27" i="9"/>
  <c r="O28" i="9"/>
  <c r="O29" i="9"/>
  <c r="O30" i="9"/>
  <c r="O31" i="9"/>
  <c r="BE31" i="4" s="1"/>
  <c r="O32" i="9"/>
  <c r="O33" i="9"/>
  <c r="O34" i="9"/>
  <c r="O35" i="9"/>
  <c r="O36" i="9"/>
  <c r="O37" i="9"/>
  <c r="BE37" i="4" s="1"/>
  <c r="O38" i="9"/>
  <c r="O39" i="9"/>
  <c r="O40" i="9"/>
  <c r="O41" i="9"/>
  <c r="O42" i="9"/>
  <c r="N8" i="9"/>
  <c r="BD8" i="4" s="1"/>
  <c r="N9" i="9"/>
  <c r="N10" i="9"/>
  <c r="N11" i="9"/>
  <c r="N12" i="9"/>
  <c r="N13" i="9"/>
  <c r="N14" i="9"/>
  <c r="BD14" i="4" s="1"/>
  <c r="N15" i="9"/>
  <c r="N16" i="9"/>
  <c r="N17" i="9"/>
  <c r="N18" i="9"/>
  <c r="N19" i="9"/>
  <c r="N20" i="9"/>
  <c r="BD20" i="4" s="1"/>
  <c r="N21" i="9"/>
  <c r="N22" i="9"/>
  <c r="N23" i="9"/>
  <c r="N24" i="9"/>
  <c r="N25" i="9"/>
  <c r="N26" i="9"/>
  <c r="BD26" i="4" s="1"/>
  <c r="N27" i="9"/>
  <c r="N28" i="9"/>
  <c r="N29" i="9"/>
  <c r="N30" i="9"/>
  <c r="N31" i="9"/>
  <c r="N32" i="9"/>
  <c r="BD32" i="4" s="1"/>
  <c r="N33" i="9"/>
  <c r="N34" i="9"/>
  <c r="BD34" i="4" s="1"/>
  <c r="N35" i="9"/>
  <c r="N36" i="9"/>
  <c r="N37" i="9"/>
  <c r="N38" i="9"/>
  <c r="BD38" i="4" s="1"/>
  <c r="N39" i="9"/>
  <c r="N40" i="9"/>
  <c r="N41" i="9"/>
  <c r="N42" i="9"/>
  <c r="M8" i="9"/>
  <c r="M9" i="9"/>
  <c r="BC9" i="4" s="1"/>
  <c r="M10" i="9"/>
  <c r="M11" i="9"/>
  <c r="M12" i="9"/>
  <c r="M13" i="9"/>
  <c r="M14" i="9"/>
  <c r="M15" i="9"/>
  <c r="BC15" i="4" s="1"/>
  <c r="M16" i="9"/>
  <c r="M17" i="9"/>
  <c r="M18" i="9"/>
  <c r="M19" i="9"/>
  <c r="M20" i="9"/>
  <c r="M21" i="9"/>
  <c r="BC21" i="4" s="1"/>
  <c r="M22" i="9"/>
  <c r="M23" i="9"/>
  <c r="M24" i="9"/>
  <c r="M25" i="9"/>
  <c r="M26" i="9"/>
  <c r="M27" i="9"/>
  <c r="BC27" i="4" s="1"/>
  <c r="M28" i="9"/>
  <c r="M29" i="9"/>
  <c r="M30" i="9"/>
  <c r="M31" i="9"/>
  <c r="M32" i="9"/>
  <c r="M33" i="9"/>
  <c r="BC33" i="4" s="1"/>
  <c r="M34" i="9"/>
  <c r="M35" i="9"/>
  <c r="BC35" i="4" s="1"/>
  <c r="M36" i="9"/>
  <c r="M37" i="9"/>
  <c r="M38" i="9"/>
  <c r="M39" i="9"/>
  <c r="BC39" i="4" s="1"/>
  <c r="M40" i="9"/>
  <c r="M41" i="9"/>
  <c r="M42" i="9"/>
  <c r="L8" i="9"/>
  <c r="L9" i="9"/>
  <c r="L10" i="9"/>
  <c r="BB10" i="4" s="1"/>
  <c r="L11" i="9"/>
  <c r="L12" i="9"/>
  <c r="L13" i="9"/>
  <c r="L14" i="9"/>
  <c r="L15" i="9"/>
  <c r="L16" i="9"/>
  <c r="BB16" i="4" s="1"/>
  <c r="L17" i="9"/>
  <c r="L18" i="9"/>
  <c r="L19" i="9"/>
  <c r="L20" i="9"/>
  <c r="L21" i="9"/>
  <c r="L22" i="9"/>
  <c r="BB22" i="4" s="1"/>
  <c r="L23" i="9"/>
  <c r="L24" i="9"/>
  <c r="L25" i="9"/>
  <c r="L26" i="9"/>
  <c r="L27" i="9"/>
  <c r="L28" i="9"/>
  <c r="BB28" i="4" s="1"/>
  <c r="L29" i="9"/>
  <c r="L30" i="9"/>
  <c r="L31" i="9"/>
  <c r="L32" i="9"/>
  <c r="L33" i="9"/>
  <c r="L34" i="9"/>
  <c r="BB34" i="4" s="1"/>
  <c r="L35" i="9"/>
  <c r="L36" i="9"/>
  <c r="BB36" i="4" s="1"/>
  <c r="L37" i="9"/>
  <c r="L38" i="9"/>
  <c r="L39" i="9"/>
  <c r="L40" i="9"/>
  <c r="BB40" i="4" s="1"/>
  <c r="L41" i="9"/>
  <c r="L42" i="9"/>
  <c r="K8" i="9"/>
  <c r="K9" i="9"/>
  <c r="K10" i="9"/>
  <c r="K11" i="9"/>
  <c r="BA11" i="4" s="1"/>
  <c r="K12" i="9"/>
  <c r="K13" i="9"/>
  <c r="K14" i="9"/>
  <c r="K15" i="9"/>
  <c r="K16" i="9"/>
  <c r="K17" i="9"/>
  <c r="BA17" i="4" s="1"/>
  <c r="K18" i="9"/>
  <c r="K19" i="9"/>
  <c r="K20" i="9"/>
  <c r="K21" i="9"/>
  <c r="K22" i="9"/>
  <c r="K23" i="9"/>
  <c r="BA23" i="4" s="1"/>
  <c r="K24" i="9"/>
  <c r="K25" i="9"/>
  <c r="K26" i="9"/>
  <c r="K27" i="9"/>
  <c r="K28" i="9"/>
  <c r="K29" i="9"/>
  <c r="BA29" i="4" s="1"/>
  <c r="K30" i="9"/>
  <c r="K31" i="9"/>
  <c r="K32" i="9"/>
  <c r="K33" i="9"/>
  <c r="K34" i="9"/>
  <c r="K35" i="9"/>
  <c r="BA35" i="4" s="1"/>
  <c r="K36" i="9"/>
  <c r="K37" i="9"/>
  <c r="BA37" i="4" s="1"/>
  <c r="K38" i="9"/>
  <c r="K39" i="9"/>
  <c r="K40" i="9"/>
  <c r="K41" i="9"/>
  <c r="BA41" i="4" s="1"/>
  <c r="K42" i="9"/>
  <c r="J8" i="9"/>
  <c r="J9" i="9"/>
  <c r="J10" i="9"/>
  <c r="J11" i="9"/>
  <c r="J12" i="9"/>
  <c r="AZ12" i="4" s="1"/>
  <c r="J13" i="9"/>
  <c r="J14" i="9"/>
  <c r="J15" i="9"/>
  <c r="J16" i="9"/>
  <c r="J17" i="9"/>
  <c r="J18" i="9"/>
  <c r="AZ18" i="4" s="1"/>
  <c r="J19" i="9"/>
  <c r="J20" i="9"/>
  <c r="J21" i="9"/>
  <c r="J22" i="9"/>
  <c r="J23" i="9"/>
  <c r="J24" i="9"/>
  <c r="AZ24" i="4" s="1"/>
  <c r="J25" i="9"/>
  <c r="J26" i="9"/>
  <c r="J27" i="9"/>
  <c r="J28" i="9"/>
  <c r="J29" i="9"/>
  <c r="J30" i="9"/>
  <c r="AZ30" i="4" s="1"/>
  <c r="J31" i="9"/>
  <c r="J32" i="9"/>
  <c r="J33" i="9"/>
  <c r="J34" i="9"/>
  <c r="J35" i="9"/>
  <c r="J36" i="9"/>
  <c r="AZ36" i="4" s="1"/>
  <c r="J37" i="9"/>
  <c r="J38" i="9"/>
  <c r="AZ38" i="4" s="1"/>
  <c r="J39" i="9"/>
  <c r="J40" i="9"/>
  <c r="J41" i="9"/>
  <c r="J42" i="9"/>
  <c r="AZ42" i="4" s="1"/>
  <c r="I8" i="9"/>
  <c r="I9" i="9"/>
  <c r="I10" i="9"/>
  <c r="I11" i="9"/>
  <c r="I12" i="9"/>
  <c r="I13" i="9"/>
  <c r="AY13" i="4" s="1"/>
  <c r="I13" i="4" s="1"/>
  <c r="I14" i="9"/>
  <c r="I15" i="9"/>
  <c r="I16" i="9"/>
  <c r="I17" i="9"/>
  <c r="I18" i="9"/>
  <c r="I19" i="9"/>
  <c r="AY19" i="4" s="1"/>
  <c r="I19" i="4" s="1"/>
  <c r="I20" i="9"/>
  <c r="I21" i="9"/>
  <c r="I22" i="9"/>
  <c r="I23" i="9"/>
  <c r="I24" i="9"/>
  <c r="I25" i="9"/>
  <c r="AY25" i="4" s="1"/>
  <c r="I25" i="4" s="1"/>
  <c r="I26" i="9"/>
  <c r="I27" i="9"/>
  <c r="I28" i="9"/>
  <c r="I29" i="9"/>
  <c r="I30" i="9"/>
  <c r="I31" i="9"/>
  <c r="AY31" i="4" s="1"/>
  <c r="I31" i="4" s="1"/>
  <c r="I32" i="9"/>
  <c r="I33" i="9"/>
  <c r="I34" i="9"/>
  <c r="I35" i="9"/>
  <c r="I36" i="9"/>
  <c r="I37" i="9"/>
  <c r="AY37" i="4" s="1"/>
  <c r="I37" i="4" s="1"/>
  <c r="I38" i="9"/>
  <c r="I39" i="9"/>
  <c r="AY39" i="4" s="1"/>
  <c r="I40" i="9"/>
  <c r="I41" i="9"/>
  <c r="I42" i="9"/>
  <c r="H8" i="9"/>
  <c r="AX8" i="4" s="1"/>
  <c r="H8" i="4" s="1"/>
  <c r="H9" i="9"/>
  <c r="H10" i="9"/>
  <c r="H11" i="9"/>
  <c r="H12" i="9"/>
  <c r="H13" i="9"/>
  <c r="H14" i="9"/>
  <c r="AX14" i="4" s="1"/>
  <c r="H14" i="4" s="1"/>
  <c r="H15" i="9"/>
  <c r="H16" i="9"/>
  <c r="AX16" i="4" s="1"/>
  <c r="H17" i="9"/>
  <c r="H18" i="9"/>
  <c r="H19" i="9"/>
  <c r="H20" i="9"/>
  <c r="AX20" i="4" s="1"/>
  <c r="H20" i="4" s="1"/>
  <c r="H21" i="9"/>
  <c r="H22" i="9"/>
  <c r="H23" i="9"/>
  <c r="H24" i="9"/>
  <c r="H25" i="9"/>
  <c r="H26" i="9"/>
  <c r="AX26" i="4" s="1"/>
  <c r="H26" i="4" s="1"/>
  <c r="H27" i="9"/>
  <c r="H28" i="9"/>
  <c r="H29" i="9"/>
  <c r="H30" i="9"/>
  <c r="H31" i="9"/>
  <c r="H32" i="9"/>
  <c r="AX32" i="4" s="1"/>
  <c r="H32" i="4" s="1"/>
  <c r="H33" i="9"/>
  <c r="H34" i="9"/>
  <c r="H35" i="9"/>
  <c r="H36" i="9"/>
  <c r="H37" i="9"/>
  <c r="H38" i="9"/>
  <c r="AX38" i="4" s="1"/>
  <c r="H38" i="4" s="1"/>
  <c r="H39" i="9"/>
  <c r="H40" i="9"/>
  <c r="AX40" i="4" s="1"/>
  <c r="H41" i="9"/>
  <c r="H42" i="9"/>
  <c r="G8" i="9"/>
  <c r="G9" i="9"/>
  <c r="AW9" i="4" s="1"/>
  <c r="G9" i="4" s="1"/>
  <c r="G10" i="9"/>
  <c r="G11" i="9"/>
  <c r="G12" i="9"/>
  <c r="G13" i="9"/>
  <c r="G14" i="9"/>
  <c r="G15" i="9"/>
  <c r="AW15" i="4" s="1"/>
  <c r="G15" i="4" s="1"/>
  <c r="G16" i="9"/>
  <c r="G17" i="9"/>
  <c r="AW17" i="4" s="1"/>
  <c r="G18" i="9"/>
  <c r="G19" i="9"/>
  <c r="G20" i="9"/>
  <c r="G21" i="9"/>
  <c r="AW21" i="4" s="1"/>
  <c r="G21" i="4" s="1"/>
  <c r="G22" i="9"/>
  <c r="G23" i="9"/>
  <c r="G24" i="9"/>
  <c r="AW24" i="4" s="1"/>
  <c r="G24" i="4" s="1"/>
  <c r="G25" i="9"/>
  <c r="G26" i="9"/>
  <c r="G27" i="9"/>
  <c r="AW27" i="4" s="1"/>
  <c r="G27" i="4" s="1"/>
  <c r="G28" i="9"/>
  <c r="G29" i="9"/>
  <c r="G30" i="9"/>
  <c r="AW30" i="4" s="1"/>
  <c r="G30" i="4" s="1"/>
  <c r="G31" i="9"/>
  <c r="G32" i="9"/>
  <c r="G33" i="9"/>
  <c r="AW33" i="4" s="1"/>
  <c r="G33" i="4" s="1"/>
  <c r="G34" i="9"/>
  <c r="G35" i="9"/>
  <c r="G36" i="9"/>
  <c r="G37" i="9"/>
  <c r="G38" i="9"/>
  <c r="G39" i="9"/>
  <c r="AW39" i="4" s="1"/>
  <c r="G39" i="4" s="1"/>
  <c r="G40" i="9"/>
  <c r="G41" i="9"/>
  <c r="AW41" i="4" s="1"/>
  <c r="G42" i="9"/>
  <c r="AW42" i="4" s="1"/>
  <c r="G42" i="4" s="1"/>
  <c r="F8" i="9"/>
  <c r="F9" i="9"/>
  <c r="F10" i="9"/>
  <c r="AV10" i="4" s="1"/>
  <c r="F10" i="4" s="1"/>
  <c r="F11" i="9"/>
  <c r="F12" i="9"/>
  <c r="F13" i="9"/>
  <c r="AV13" i="4" s="1"/>
  <c r="F13" i="4" s="1"/>
  <c r="F14" i="9"/>
  <c r="F15" i="9"/>
  <c r="F16" i="9"/>
  <c r="AV16" i="4" s="1"/>
  <c r="F16" i="4" s="1"/>
  <c r="F17" i="9"/>
  <c r="F18" i="9"/>
  <c r="AV18" i="4" s="1"/>
  <c r="F19" i="9"/>
  <c r="F20" i="9"/>
  <c r="F21" i="9"/>
  <c r="F22" i="9"/>
  <c r="AV22" i="4" s="1"/>
  <c r="F22" i="4" s="1"/>
  <c r="F23" i="9"/>
  <c r="F24" i="9"/>
  <c r="F25" i="9"/>
  <c r="AV25" i="4" s="1"/>
  <c r="F25" i="4" s="1"/>
  <c r="F26" i="9"/>
  <c r="F27" i="9"/>
  <c r="F28" i="9"/>
  <c r="AV28" i="4" s="1"/>
  <c r="F28" i="4" s="1"/>
  <c r="F29" i="9"/>
  <c r="F30" i="9"/>
  <c r="F31" i="9"/>
  <c r="AV31" i="4" s="1"/>
  <c r="F31" i="4" s="1"/>
  <c r="F32" i="9"/>
  <c r="F33" i="9"/>
  <c r="F34" i="9"/>
  <c r="AV34" i="4" s="1"/>
  <c r="F34" i="4" s="1"/>
  <c r="F35" i="9"/>
  <c r="F36" i="9"/>
  <c r="F37" i="9"/>
  <c r="F38" i="9"/>
  <c r="F39" i="9"/>
  <c r="F40" i="9"/>
  <c r="AV40" i="4" s="1"/>
  <c r="F40" i="4" s="1"/>
  <c r="F41" i="9"/>
  <c r="F42" i="9"/>
  <c r="AV42" i="4" s="1"/>
  <c r="E8" i="9"/>
  <c r="AU8" i="4" s="1"/>
  <c r="E8" i="4" s="1"/>
  <c r="E9" i="9"/>
  <c r="E10" i="9"/>
  <c r="E11" i="9"/>
  <c r="AU11" i="4" s="1"/>
  <c r="E11" i="4" s="1"/>
  <c r="E12" i="9"/>
  <c r="E13" i="9"/>
  <c r="E14" i="9"/>
  <c r="AU14" i="4" s="1"/>
  <c r="E14" i="4" s="1"/>
  <c r="E15" i="9"/>
  <c r="E16" i="9"/>
  <c r="E17" i="9"/>
  <c r="AU17" i="4" s="1"/>
  <c r="E17" i="4" s="1"/>
  <c r="E18" i="9"/>
  <c r="E19" i="9"/>
  <c r="AU19" i="4" s="1"/>
  <c r="E20" i="9"/>
  <c r="E21" i="9"/>
  <c r="E22" i="9"/>
  <c r="E23" i="9"/>
  <c r="AU23" i="4" s="1"/>
  <c r="E23" i="4" s="1"/>
  <c r="E24" i="9"/>
  <c r="E25" i="9"/>
  <c r="E26" i="9"/>
  <c r="AU26" i="4" s="1"/>
  <c r="E26" i="4" s="1"/>
  <c r="E27" i="9"/>
  <c r="E28" i="9"/>
  <c r="E29" i="9"/>
  <c r="AU29" i="4" s="1"/>
  <c r="E29" i="4" s="1"/>
  <c r="E30" i="9"/>
  <c r="E31" i="9"/>
  <c r="E32" i="9"/>
  <c r="AU32" i="4" s="1"/>
  <c r="E32" i="4" s="1"/>
  <c r="E33" i="9"/>
  <c r="E34" i="9"/>
  <c r="E35" i="9"/>
  <c r="AU35" i="4" s="1"/>
  <c r="E35" i="4" s="1"/>
  <c r="E36" i="9"/>
  <c r="E37" i="9"/>
  <c r="E38" i="9"/>
  <c r="E39" i="9"/>
  <c r="E40" i="9"/>
  <c r="E41" i="9"/>
  <c r="AU41" i="4" s="1"/>
  <c r="E41" i="4" s="1"/>
  <c r="E42" i="9"/>
  <c r="D8" i="9"/>
  <c r="AT8" i="4" s="1"/>
  <c r="D9" i="9"/>
  <c r="AT9" i="4" s="1"/>
  <c r="D9" i="4" s="1"/>
  <c r="D10" i="9"/>
  <c r="D11" i="9"/>
  <c r="D12" i="9"/>
  <c r="AT12" i="4" s="1"/>
  <c r="D12" i="4" s="1"/>
  <c r="D15" i="9"/>
  <c r="D16" i="9"/>
  <c r="D17" i="9"/>
  <c r="D18" i="9"/>
  <c r="AT18" i="4" s="1"/>
  <c r="D19" i="9"/>
  <c r="D21" i="9"/>
  <c r="AT21" i="4" s="1"/>
  <c r="D21" i="4" s="1"/>
  <c r="D22" i="9"/>
  <c r="D23" i="9"/>
  <c r="D24" i="9"/>
  <c r="AT24" i="4" s="1"/>
  <c r="D24" i="4" s="1"/>
  <c r="D25" i="9"/>
  <c r="D27" i="9"/>
  <c r="D28" i="9"/>
  <c r="AT28" i="4" s="1"/>
  <c r="D28" i="4" s="1"/>
  <c r="D29" i="9"/>
  <c r="D30" i="9"/>
  <c r="AT30" i="4" s="1"/>
  <c r="D31" i="9"/>
  <c r="AT31" i="4" s="1"/>
  <c r="D33" i="9"/>
  <c r="D34" i="9"/>
  <c r="D35" i="9"/>
  <c r="D36" i="9"/>
  <c r="AT36" i="4" s="1"/>
  <c r="D37" i="9"/>
  <c r="AT37" i="4" s="1"/>
  <c r="D39" i="9"/>
  <c r="D40" i="9"/>
  <c r="D41" i="9"/>
  <c r="D42" i="9"/>
  <c r="AT42" i="4" s="1"/>
  <c r="D42" i="4" s="1"/>
  <c r="BO8" i="4"/>
  <c r="BO9" i="4"/>
  <c r="BO10" i="4"/>
  <c r="BO11" i="4"/>
  <c r="BO12" i="4"/>
  <c r="BO13" i="4"/>
  <c r="D13" i="4" s="1"/>
  <c r="BO14" i="4"/>
  <c r="BO15" i="4"/>
  <c r="BO16" i="4"/>
  <c r="D16" i="4" s="1"/>
  <c r="BO17" i="4"/>
  <c r="BO18" i="4"/>
  <c r="BO19" i="4"/>
  <c r="D19" i="4" s="1"/>
  <c r="BO20" i="4"/>
  <c r="BO21" i="4"/>
  <c r="BO22" i="4"/>
  <c r="D22" i="4" s="1"/>
  <c r="BO23" i="4"/>
  <c r="BO24" i="4"/>
  <c r="BO25" i="4"/>
  <c r="BO26" i="4"/>
  <c r="BO27" i="4"/>
  <c r="BO28" i="4"/>
  <c r="BO29" i="4"/>
  <c r="BO30" i="4"/>
  <c r="BO31" i="4"/>
  <c r="BO32" i="4"/>
  <c r="BO33" i="4"/>
  <c r="BO34" i="4"/>
  <c r="D34" i="4" s="1"/>
  <c r="BO35" i="4"/>
  <c r="BO36" i="4"/>
  <c r="BO37" i="4"/>
  <c r="BO38" i="4"/>
  <c r="BO39" i="4"/>
  <c r="BO40" i="4"/>
  <c r="D40" i="4" s="1"/>
  <c r="BO41" i="4"/>
  <c r="BO42" i="4"/>
  <c r="BN8" i="4"/>
  <c r="X8" i="4" s="1"/>
  <c r="BN9" i="4"/>
  <c r="BN10" i="4"/>
  <c r="BN11" i="4"/>
  <c r="X11" i="4" s="1"/>
  <c r="BN12" i="4"/>
  <c r="BN13" i="4"/>
  <c r="BN14" i="4"/>
  <c r="X14" i="4" s="1"/>
  <c r="BN15" i="4"/>
  <c r="BN16" i="4"/>
  <c r="BN17" i="4"/>
  <c r="BN18" i="4"/>
  <c r="X18" i="4" s="1"/>
  <c r="BN19" i="4"/>
  <c r="BN20" i="4"/>
  <c r="X20" i="4" s="1"/>
  <c r="BN21" i="4"/>
  <c r="BN22" i="4"/>
  <c r="BN23" i="4"/>
  <c r="X23" i="4" s="1"/>
  <c r="BN24" i="4"/>
  <c r="BN25" i="4"/>
  <c r="BN26" i="4"/>
  <c r="X26" i="4" s="1"/>
  <c r="BN27" i="4"/>
  <c r="BN28" i="4"/>
  <c r="BN29" i="4"/>
  <c r="X29" i="4" s="1"/>
  <c r="BN30" i="4"/>
  <c r="BN31" i="4"/>
  <c r="BN32" i="4"/>
  <c r="X32" i="4" s="1"/>
  <c r="BN33" i="4"/>
  <c r="BN34" i="4"/>
  <c r="BN35" i="4"/>
  <c r="BN36" i="4"/>
  <c r="BN37" i="4"/>
  <c r="BN38" i="4"/>
  <c r="X38" i="4" s="1"/>
  <c r="BN39" i="4"/>
  <c r="BN40" i="4"/>
  <c r="BN41" i="4"/>
  <c r="X41" i="4" s="1"/>
  <c r="BN42" i="4"/>
  <c r="BM8" i="4"/>
  <c r="BM9" i="4"/>
  <c r="W9" i="4" s="1"/>
  <c r="BM10" i="4"/>
  <c r="BM11" i="4"/>
  <c r="BM12" i="4"/>
  <c r="W12" i="4" s="1"/>
  <c r="BM13" i="4"/>
  <c r="BM14" i="4"/>
  <c r="BM15" i="4"/>
  <c r="W15" i="4" s="1"/>
  <c r="BM16" i="4"/>
  <c r="BM17" i="4"/>
  <c r="BM18" i="4"/>
  <c r="BM19" i="4"/>
  <c r="W19" i="4" s="1"/>
  <c r="BM20" i="4"/>
  <c r="BM21" i="4"/>
  <c r="W21" i="4" s="1"/>
  <c r="BM22" i="4"/>
  <c r="BM23" i="4"/>
  <c r="BM24" i="4"/>
  <c r="W24" i="4" s="1"/>
  <c r="BM25" i="4"/>
  <c r="BM26" i="4"/>
  <c r="BM27" i="4"/>
  <c r="W27" i="4" s="1"/>
  <c r="BM28" i="4"/>
  <c r="BM29" i="4"/>
  <c r="BM30" i="4"/>
  <c r="W30" i="4" s="1"/>
  <c r="BM31" i="4"/>
  <c r="BM32" i="4"/>
  <c r="BM33" i="4"/>
  <c r="W33" i="4" s="1"/>
  <c r="BM34" i="4"/>
  <c r="BM35" i="4"/>
  <c r="BM36" i="4"/>
  <c r="BM37" i="4"/>
  <c r="BM38" i="4"/>
  <c r="BM39" i="4"/>
  <c r="W39" i="4" s="1"/>
  <c r="BM40" i="4"/>
  <c r="BM41" i="4"/>
  <c r="BM42" i="4"/>
  <c r="W42" i="4" s="1"/>
  <c r="BL8" i="4"/>
  <c r="BL9" i="4"/>
  <c r="BL10" i="4"/>
  <c r="V10" i="4" s="1"/>
  <c r="BL11" i="4"/>
  <c r="BL13" i="4"/>
  <c r="V13" i="4" s="1"/>
  <c r="BL14" i="4"/>
  <c r="V14" i="4" s="1"/>
  <c r="BL15" i="4"/>
  <c r="BL16" i="4"/>
  <c r="V16" i="4" s="1"/>
  <c r="BL17" i="4"/>
  <c r="V17" i="4" s="1"/>
  <c r="BL19" i="4"/>
  <c r="BL20" i="4"/>
  <c r="V20" i="4" s="1"/>
  <c r="BL21" i="4"/>
  <c r="V21" i="4" s="1"/>
  <c r="BL22" i="4"/>
  <c r="V22" i="4" s="1"/>
  <c r="BL23" i="4"/>
  <c r="BL25" i="4"/>
  <c r="V25" i="4" s="1"/>
  <c r="BL26" i="4"/>
  <c r="BL27" i="4"/>
  <c r="V27" i="4" s="1"/>
  <c r="BL28" i="4"/>
  <c r="V28" i="4" s="1"/>
  <c r="BL29" i="4"/>
  <c r="BL31" i="4"/>
  <c r="BL32" i="4"/>
  <c r="V32" i="4" s="1"/>
  <c r="BL33" i="4"/>
  <c r="BL34" i="4"/>
  <c r="V34" i="4" s="1"/>
  <c r="BL35" i="4"/>
  <c r="V35" i="4" s="1"/>
  <c r="BL37" i="4"/>
  <c r="BL38" i="4"/>
  <c r="BL39" i="4"/>
  <c r="V39" i="4" s="1"/>
  <c r="BL40" i="4"/>
  <c r="V40" i="4" s="1"/>
  <c r="BL41" i="4"/>
  <c r="BK8" i="4"/>
  <c r="U8" i="4" s="1"/>
  <c r="BK9" i="4"/>
  <c r="BK10" i="4"/>
  <c r="BK11" i="4"/>
  <c r="U11" i="4" s="1"/>
  <c r="BK12" i="4"/>
  <c r="BK14" i="4"/>
  <c r="U14" i="4" s="1"/>
  <c r="BK15" i="4"/>
  <c r="U15" i="4" s="1"/>
  <c r="BK16" i="4"/>
  <c r="BK17" i="4"/>
  <c r="U17" i="4" s="1"/>
  <c r="BK18" i="4"/>
  <c r="U18" i="4" s="1"/>
  <c r="BK20" i="4"/>
  <c r="BK21" i="4"/>
  <c r="U21" i="4" s="1"/>
  <c r="BK22" i="4"/>
  <c r="U22" i="4" s="1"/>
  <c r="BK23" i="4"/>
  <c r="U23" i="4" s="1"/>
  <c r="BK24" i="4"/>
  <c r="BK26" i="4"/>
  <c r="U26" i="4" s="1"/>
  <c r="BK27" i="4"/>
  <c r="BK28" i="4"/>
  <c r="U28" i="4" s="1"/>
  <c r="BK29" i="4"/>
  <c r="U29" i="4" s="1"/>
  <c r="BK30" i="4"/>
  <c r="BK32" i="4"/>
  <c r="BK33" i="4"/>
  <c r="U33" i="4" s="1"/>
  <c r="BK34" i="4"/>
  <c r="BK35" i="4"/>
  <c r="U35" i="4" s="1"/>
  <c r="BK36" i="4"/>
  <c r="U36" i="4" s="1"/>
  <c r="BK38" i="4"/>
  <c r="BK39" i="4"/>
  <c r="BK40" i="4"/>
  <c r="U40" i="4" s="1"/>
  <c r="BK41" i="4"/>
  <c r="U41" i="4" s="1"/>
  <c r="BK42" i="4"/>
  <c r="BJ9" i="4"/>
  <c r="T9" i="4" s="1"/>
  <c r="BJ10" i="4"/>
  <c r="BJ11" i="4"/>
  <c r="BJ12" i="4"/>
  <c r="T12" i="4" s="1"/>
  <c r="BJ13" i="4"/>
  <c r="BJ15" i="4"/>
  <c r="T15" i="4" s="1"/>
  <c r="BJ16" i="4"/>
  <c r="T16" i="4" s="1"/>
  <c r="BJ17" i="4"/>
  <c r="BJ18" i="4"/>
  <c r="T18" i="4" s="1"/>
  <c r="BJ19" i="4"/>
  <c r="T19" i="4" s="1"/>
  <c r="BJ21" i="4"/>
  <c r="BJ22" i="4"/>
  <c r="T22" i="4" s="1"/>
  <c r="BJ23" i="4"/>
  <c r="T23" i="4" s="1"/>
  <c r="BJ24" i="4"/>
  <c r="T24" i="4" s="1"/>
  <c r="BJ25" i="4"/>
  <c r="BJ27" i="4"/>
  <c r="T27" i="4" s="1"/>
  <c r="BJ28" i="4"/>
  <c r="BJ29" i="4"/>
  <c r="T29" i="4" s="1"/>
  <c r="BJ30" i="4"/>
  <c r="T30" i="4" s="1"/>
  <c r="BJ31" i="4"/>
  <c r="BJ33" i="4"/>
  <c r="BJ34" i="4"/>
  <c r="T34" i="4" s="1"/>
  <c r="BJ35" i="4"/>
  <c r="BJ36" i="4"/>
  <c r="T36" i="4" s="1"/>
  <c r="BJ37" i="4"/>
  <c r="T37" i="4" s="1"/>
  <c r="BJ39" i="4"/>
  <c r="BJ40" i="4"/>
  <c r="BJ41" i="4"/>
  <c r="T41" i="4" s="1"/>
  <c r="BJ42" i="4"/>
  <c r="T42" i="4" s="1"/>
  <c r="BI8" i="4"/>
  <c r="BI10" i="4"/>
  <c r="S10" i="4" s="1"/>
  <c r="BI11" i="4"/>
  <c r="BI12" i="4"/>
  <c r="BI13" i="4"/>
  <c r="S13" i="4" s="1"/>
  <c r="BI14" i="4"/>
  <c r="BI16" i="4"/>
  <c r="S16" i="4" s="1"/>
  <c r="BI17" i="4"/>
  <c r="S17" i="4" s="1"/>
  <c r="BI18" i="4"/>
  <c r="BI19" i="4"/>
  <c r="S19" i="4" s="1"/>
  <c r="BI20" i="4"/>
  <c r="S20" i="4" s="1"/>
  <c r="BI22" i="4"/>
  <c r="BI23" i="4"/>
  <c r="S23" i="4" s="1"/>
  <c r="BI24" i="4"/>
  <c r="S24" i="4" s="1"/>
  <c r="BI25" i="4"/>
  <c r="S25" i="4" s="1"/>
  <c r="BI26" i="4"/>
  <c r="BI28" i="4"/>
  <c r="S28" i="4" s="1"/>
  <c r="BI29" i="4"/>
  <c r="BI30" i="4"/>
  <c r="S30" i="4" s="1"/>
  <c r="BI31" i="4"/>
  <c r="S31" i="4" s="1"/>
  <c r="BI32" i="4"/>
  <c r="BI34" i="4"/>
  <c r="BI35" i="4"/>
  <c r="S35" i="4" s="1"/>
  <c r="BI36" i="4"/>
  <c r="BI37" i="4"/>
  <c r="S37" i="4" s="1"/>
  <c r="BI38" i="4"/>
  <c r="S38" i="4" s="1"/>
  <c r="BI40" i="4"/>
  <c r="BI41" i="4"/>
  <c r="BI42" i="4"/>
  <c r="S42" i="4" s="1"/>
  <c r="BH8" i="4"/>
  <c r="R8" i="4" s="1"/>
  <c r="BH9" i="4"/>
  <c r="BH11" i="4"/>
  <c r="R11" i="4" s="1"/>
  <c r="BH12" i="4"/>
  <c r="BH13" i="4"/>
  <c r="BH14" i="4"/>
  <c r="R14" i="4" s="1"/>
  <c r="BH15" i="4"/>
  <c r="BH17" i="4"/>
  <c r="R17" i="4" s="1"/>
  <c r="BH18" i="4"/>
  <c r="R18" i="4" s="1"/>
  <c r="BH19" i="4"/>
  <c r="BH20" i="4"/>
  <c r="R20" i="4" s="1"/>
  <c r="BH21" i="4"/>
  <c r="R21" i="4" s="1"/>
  <c r="BH23" i="4"/>
  <c r="BH24" i="4"/>
  <c r="R24" i="4" s="1"/>
  <c r="BH25" i="4"/>
  <c r="R25" i="4" s="1"/>
  <c r="BH26" i="4"/>
  <c r="R26" i="4" s="1"/>
  <c r="BH27" i="4"/>
  <c r="BH29" i="4"/>
  <c r="R29" i="4" s="1"/>
  <c r="BH30" i="4"/>
  <c r="BH31" i="4"/>
  <c r="R31" i="4" s="1"/>
  <c r="BH32" i="4"/>
  <c r="R32" i="4" s="1"/>
  <c r="BH33" i="4"/>
  <c r="BH35" i="4"/>
  <c r="BH36" i="4"/>
  <c r="R36" i="4" s="1"/>
  <c r="BH37" i="4"/>
  <c r="BH38" i="4"/>
  <c r="BH39" i="4"/>
  <c r="BH41" i="4"/>
  <c r="BH42" i="4"/>
  <c r="BG8" i="4"/>
  <c r="Q8" i="4" s="1"/>
  <c r="BG9" i="4"/>
  <c r="BG10" i="4"/>
  <c r="BG12" i="4"/>
  <c r="Q12" i="4" s="1"/>
  <c r="BG13" i="4"/>
  <c r="BG14" i="4"/>
  <c r="BG15" i="4"/>
  <c r="Q15" i="4" s="1"/>
  <c r="BG16" i="4"/>
  <c r="BG18" i="4"/>
  <c r="Q18" i="4" s="1"/>
  <c r="BG19" i="4"/>
  <c r="BG20" i="4"/>
  <c r="BG21" i="4"/>
  <c r="BG22" i="4"/>
  <c r="BG24" i="4"/>
  <c r="BG25" i="4"/>
  <c r="BG26" i="4"/>
  <c r="Q26" i="4" s="1"/>
  <c r="BG27" i="4"/>
  <c r="BG28" i="4"/>
  <c r="BG30" i="4"/>
  <c r="Q30" i="4" s="1"/>
  <c r="BG31" i="4"/>
  <c r="BG32" i="4"/>
  <c r="Q32" i="4" s="1"/>
  <c r="BG33" i="4"/>
  <c r="Q33" i="4" s="1"/>
  <c r="BG34" i="4"/>
  <c r="BG36" i="4"/>
  <c r="BG37" i="4"/>
  <c r="Q37" i="4" s="1"/>
  <c r="BG38" i="4"/>
  <c r="BG39" i="4"/>
  <c r="BG40" i="4"/>
  <c r="Q40" i="4" s="1"/>
  <c r="BG42" i="4"/>
  <c r="BF8" i="4"/>
  <c r="BF9" i="4"/>
  <c r="P9" i="4" s="1"/>
  <c r="BF10" i="4"/>
  <c r="BF11" i="4"/>
  <c r="BF13" i="4"/>
  <c r="P13" i="4" s="1"/>
  <c r="BF14" i="4"/>
  <c r="BF15" i="4"/>
  <c r="BF16" i="4"/>
  <c r="P16" i="4" s="1"/>
  <c r="BF17" i="4"/>
  <c r="BF19" i="4"/>
  <c r="P19" i="4" s="1"/>
  <c r="BF20" i="4"/>
  <c r="BF21" i="4"/>
  <c r="BF22" i="4"/>
  <c r="BF23" i="4"/>
  <c r="BF25" i="4"/>
  <c r="BF26" i="4"/>
  <c r="BF27" i="4"/>
  <c r="P27" i="4" s="1"/>
  <c r="BF28" i="4"/>
  <c r="BF29" i="4"/>
  <c r="BF31" i="4"/>
  <c r="P31" i="4" s="1"/>
  <c r="BF32" i="4"/>
  <c r="BF33" i="4"/>
  <c r="P33" i="4" s="1"/>
  <c r="BF34" i="4"/>
  <c r="P34" i="4" s="1"/>
  <c r="BF35" i="4"/>
  <c r="BF37" i="4"/>
  <c r="BF38" i="4"/>
  <c r="P38" i="4" s="1"/>
  <c r="BF39" i="4"/>
  <c r="BF40" i="4"/>
  <c r="BF41" i="4"/>
  <c r="BE8" i="4"/>
  <c r="BE9" i="4"/>
  <c r="BE10" i="4"/>
  <c r="O10" i="4" s="1"/>
  <c r="BE11" i="4"/>
  <c r="BE12" i="4"/>
  <c r="BE14" i="4"/>
  <c r="O14" i="4" s="1"/>
  <c r="BE15" i="4"/>
  <c r="BE16" i="4"/>
  <c r="BE17" i="4"/>
  <c r="O17" i="4" s="1"/>
  <c r="BE18" i="4"/>
  <c r="BE20" i="4"/>
  <c r="O20" i="4" s="1"/>
  <c r="BE21" i="4"/>
  <c r="O21" i="4" s="1"/>
  <c r="BE22" i="4"/>
  <c r="BE23" i="4"/>
  <c r="BE24" i="4"/>
  <c r="O24" i="4" s="1"/>
  <c r="BE26" i="4"/>
  <c r="BE27" i="4"/>
  <c r="BE28" i="4"/>
  <c r="O28" i="4" s="1"/>
  <c r="BE29" i="4"/>
  <c r="BE30" i="4"/>
  <c r="BE32" i="4"/>
  <c r="O32" i="4" s="1"/>
  <c r="BE33" i="4"/>
  <c r="BE34" i="4"/>
  <c r="O34" i="4" s="1"/>
  <c r="BE35" i="4"/>
  <c r="O35" i="4" s="1"/>
  <c r="BE36" i="4"/>
  <c r="BE38" i="4"/>
  <c r="BE39" i="4"/>
  <c r="O39" i="4" s="1"/>
  <c r="BE40" i="4"/>
  <c r="BE41" i="4"/>
  <c r="BE42" i="4"/>
  <c r="BD9" i="4"/>
  <c r="BD10" i="4"/>
  <c r="BD11" i="4"/>
  <c r="N11" i="4" s="1"/>
  <c r="BD12" i="4"/>
  <c r="BD13" i="4"/>
  <c r="BD15" i="4"/>
  <c r="N15" i="4" s="1"/>
  <c r="BD16" i="4"/>
  <c r="BD17" i="4"/>
  <c r="BD18" i="4"/>
  <c r="N18" i="4" s="1"/>
  <c r="BD19" i="4"/>
  <c r="BD21" i="4"/>
  <c r="N21" i="4" s="1"/>
  <c r="BD22" i="4"/>
  <c r="BD23" i="4"/>
  <c r="BD24" i="4"/>
  <c r="BD25" i="4"/>
  <c r="BD27" i="4"/>
  <c r="BD28" i="4"/>
  <c r="BD29" i="4"/>
  <c r="N29" i="4" s="1"/>
  <c r="BD30" i="4"/>
  <c r="BD31" i="4"/>
  <c r="BD33" i="4"/>
  <c r="N33" i="4" s="1"/>
  <c r="BD35" i="4"/>
  <c r="N35" i="4" s="1"/>
  <c r="BD36" i="4"/>
  <c r="N36" i="4" s="1"/>
  <c r="BD37" i="4"/>
  <c r="BD39" i="4"/>
  <c r="BD40" i="4"/>
  <c r="BD41" i="4"/>
  <c r="BD42" i="4"/>
  <c r="BC8" i="4"/>
  <c r="BC10" i="4"/>
  <c r="BC11" i="4"/>
  <c r="BC12" i="4"/>
  <c r="M12" i="4" s="1"/>
  <c r="BC13" i="4"/>
  <c r="BC14" i="4"/>
  <c r="BC16" i="4"/>
  <c r="M16" i="4" s="1"/>
  <c r="BC17" i="4"/>
  <c r="BC18" i="4"/>
  <c r="BC19" i="4"/>
  <c r="M19" i="4" s="1"/>
  <c r="BC20" i="4"/>
  <c r="BC22" i="4"/>
  <c r="BC23" i="4"/>
  <c r="BC24" i="4"/>
  <c r="BC25" i="4"/>
  <c r="BC26" i="4"/>
  <c r="BC28" i="4"/>
  <c r="BC29" i="4"/>
  <c r="BC30" i="4"/>
  <c r="M30" i="4" s="1"/>
  <c r="BC31" i="4"/>
  <c r="BC32" i="4"/>
  <c r="BC34" i="4"/>
  <c r="M34" i="4" s="1"/>
  <c r="BC36" i="4"/>
  <c r="M36" i="4" s="1"/>
  <c r="BC37" i="4"/>
  <c r="M37" i="4" s="1"/>
  <c r="BC38" i="4"/>
  <c r="BC40" i="4"/>
  <c r="BC41" i="4"/>
  <c r="BC42" i="4"/>
  <c r="BB8" i="4"/>
  <c r="BB9" i="4"/>
  <c r="BB11" i="4"/>
  <c r="BB12" i="4"/>
  <c r="BB13" i="4"/>
  <c r="L13" i="4" s="1"/>
  <c r="BB14" i="4"/>
  <c r="BB15" i="4"/>
  <c r="BB17" i="4"/>
  <c r="L17" i="4" s="1"/>
  <c r="BB18" i="4"/>
  <c r="BB19" i="4"/>
  <c r="BB20" i="4"/>
  <c r="L20" i="4" s="1"/>
  <c r="BB21" i="4"/>
  <c r="BB23" i="4"/>
  <c r="BB24" i="4"/>
  <c r="BB25" i="4"/>
  <c r="BB26" i="4"/>
  <c r="BB27" i="4"/>
  <c r="BB29" i="4"/>
  <c r="BB30" i="4"/>
  <c r="BB31" i="4"/>
  <c r="L31" i="4" s="1"/>
  <c r="BB32" i="4"/>
  <c r="BB33" i="4"/>
  <c r="BB35" i="4"/>
  <c r="L35" i="4" s="1"/>
  <c r="BB37" i="4"/>
  <c r="BB38" i="4"/>
  <c r="L38" i="4" s="1"/>
  <c r="BB39" i="4"/>
  <c r="BB41" i="4"/>
  <c r="BB42" i="4"/>
  <c r="BA8" i="4"/>
  <c r="BA9" i="4"/>
  <c r="BA10" i="4"/>
  <c r="K10" i="4" s="1"/>
  <c r="BA12" i="4"/>
  <c r="BA13" i="4"/>
  <c r="BA14" i="4"/>
  <c r="K14" i="4" s="1"/>
  <c r="BA15" i="4"/>
  <c r="BA16" i="4"/>
  <c r="BA18" i="4"/>
  <c r="K18" i="4" s="1"/>
  <c r="BA19" i="4"/>
  <c r="BA20" i="4"/>
  <c r="BA21" i="4"/>
  <c r="K21" i="4" s="1"/>
  <c r="BA22" i="4"/>
  <c r="BA24" i="4"/>
  <c r="BA25" i="4"/>
  <c r="K25" i="4" s="1"/>
  <c r="BA26" i="4"/>
  <c r="BA27" i="4"/>
  <c r="BA28" i="4"/>
  <c r="BA30" i="4"/>
  <c r="BA31" i="4"/>
  <c r="BA32" i="4"/>
  <c r="K32" i="4" s="1"/>
  <c r="BA33" i="4"/>
  <c r="BA34" i="4"/>
  <c r="BA36" i="4"/>
  <c r="K36" i="4" s="1"/>
  <c r="BA38" i="4"/>
  <c r="BA39" i="4"/>
  <c r="K39" i="4" s="1"/>
  <c r="BA40" i="4"/>
  <c r="BA42" i="4"/>
  <c r="AZ8" i="4"/>
  <c r="AZ9" i="4"/>
  <c r="AZ10" i="4"/>
  <c r="AZ11" i="4"/>
  <c r="AZ13" i="4"/>
  <c r="AZ14" i="4"/>
  <c r="AZ15" i="4"/>
  <c r="J15" i="4" s="1"/>
  <c r="AZ16" i="4"/>
  <c r="AZ17" i="4"/>
  <c r="AZ19" i="4"/>
  <c r="J19" i="4" s="1"/>
  <c r="AZ20" i="4"/>
  <c r="AZ21" i="4"/>
  <c r="AZ22" i="4"/>
  <c r="J22" i="4" s="1"/>
  <c r="AZ23" i="4"/>
  <c r="AZ25" i="4"/>
  <c r="AZ26" i="4"/>
  <c r="AZ27" i="4"/>
  <c r="AZ28" i="4"/>
  <c r="AZ29" i="4"/>
  <c r="AZ31" i="4"/>
  <c r="AZ32" i="4"/>
  <c r="AZ33" i="4"/>
  <c r="J33" i="4" s="1"/>
  <c r="AZ34" i="4"/>
  <c r="AZ35" i="4"/>
  <c r="AZ37" i="4"/>
  <c r="J37" i="4" s="1"/>
  <c r="AZ39" i="4"/>
  <c r="AZ40" i="4"/>
  <c r="J40" i="4" s="1"/>
  <c r="AZ41" i="4"/>
  <c r="AY8" i="4"/>
  <c r="AY9" i="4"/>
  <c r="AY10" i="4"/>
  <c r="AY11" i="4"/>
  <c r="AY12" i="4"/>
  <c r="I12" i="4" s="1"/>
  <c r="AY14" i="4"/>
  <c r="AY15" i="4"/>
  <c r="AY16" i="4"/>
  <c r="I16" i="4" s="1"/>
  <c r="AY17" i="4"/>
  <c r="AY18" i="4"/>
  <c r="AY20" i="4"/>
  <c r="I20" i="4" s="1"/>
  <c r="AY21" i="4"/>
  <c r="AY22" i="4"/>
  <c r="AY23" i="4"/>
  <c r="I23" i="4" s="1"/>
  <c r="AY24" i="4"/>
  <c r="AY26" i="4"/>
  <c r="AY27" i="4"/>
  <c r="AY28" i="4"/>
  <c r="AY29" i="4"/>
  <c r="AY30" i="4"/>
  <c r="AY32" i="4"/>
  <c r="AY33" i="4"/>
  <c r="AY34" i="4"/>
  <c r="I34" i="4" s="1"/>
  <c r="AY35" i="4"/>
  <c r="AY36" i="4"/>
  <c r="AY38" i="4"/>
  <c r="I38" i="4" s="1"/>
  <c r="AY40" i="4"/>
  <c r="AY41" i="4"/>
  <c r="I41" i="4" s="1"/>
  <c r="AY42" i="4"/>
  <c r="AX9" i="4"/>
  <c r="AX10" i="4"/>
  <c r="AX11" i="4"/>
  <c r="AX12" i="4"/>
  <c r="AX13" i="4"/>
  <c r="AX15" i="4"/>
  <c r="AX17" i="4"/>
  <c r="H17" i="4" s="1"/>
  <c r="AX18" i="4"/>
  <c r="AX19" i="4"/>
  <c r="AX21" i="4"/>
  <c r="H21" i="4" s="1"/>
  <c r="AX22" i="4"/>
  <c r="AX23" i="4"/>
  <c r="AX24" i="4"/>
  <c r="H24" i="4" s="1"/>
  <c r="AX25" i="4"/>
  <c r="AX27" i="4"/>
  <c r="AX28" i="4"/>
  <c r="AX29" i="4"/>
  <c r="AX30" i="4"/>
  <c r="AX31" i="4"/>
  <c r="AX33" i="4"/>
  <c r="AX34" i="4"/>
  <c r="AX35" i="4"/>
  <c r="H35" i="4" s="1"/>
  <c r="AX36" i="4"/>
  <c r="AX37" i="4"/>
  <c r="AX39" i="4"/>
  <c r="H39" i="4" s="1"/>
  <c r="AX41" i="4"/>
  <c r="AX42" i="4"/>
  <c r="H42" i="4" s="1"/>
  <c r="AW8" i="4"/>
  <c r="AW10" i="4"/>
  <c r="AW11" i="4"/>
  <c r="AW12" i="4"/>
  <c r="AW13" i="4"/>
  <c r="AW14" i="4"/>
  <c r="AW16" i="4"/>
  <c r="AW18" i="4"/>
  <c r="G18" i="4" s="1"/>
  <c r="AW19" i="4"/>
  <c r="AW20" i="4"/>
  <c r="AW22" i="4"/>
  <c r="G22" i="4" s="1"/>
  <c r="AW23" i="4"/>
  <c r="AW25" i="4"/>
  <c r="G25" i="4" s="1"/>
  <c r="AW26" i="4"/>
  <c r="AW28" i="4"/>
  <c r="AW29" i="4"/>
  <c r="AW31" i="4"/>
  <c r="AW32" i="4"/>
  <c r="AW34" i="4"/>
  <c r="AW35" i="4"/>
  <c r="AW36" i="4"/>
  <c r="G36" i="4" s="1"/>
  <c r="AW37" i="4"/>
  <c r="AW38" i="4"/>
  <c r="AW40" i="4"/>
  <c r="G40" i="4" s="1"/>
  <c r="AV8" i="4"/>
  <c r="F8" i="4" s="1"/>
  <c r="AV9" i="4"/>
  <c r="AV11" i="4"/>
  <c r="AV12" i="4"/>
  <c r="AV14" i="4"/>
  <c r="AV15" i="4"/>
  <c r="AV17" i="4"/>
  <c r="AV19" i="4"/>
  <c r="F19" i="4" s="1"/>
  <c r="AV20" i="4"/>
  <c r="AV21" i="4"/>
  <c r="AV23" i="4"/>
  <c r="F23" i="4" s="1"/>
  <c r="AV24" i="4"/>
  <c r="AV26" i="4"/>
  <c r="F26" i="4" s="1"/>
  <c r="AV27" i="4"/>
  <c r="AV29" i="4"/>
  <c r="AV30" i="4"/>
  <c r="AV32" i="4"/>
  <c r="AV33" i="4"/>
  <c r="AV35" i="4"/>
  <c r="AV36" i="4"/>
  <c r="AV37" i="4"/>
  <c r="F37" i="4" s="1"/>
  <c r="AV38" i="4"/>
  <c r="AV39" i="4"/>
  <c r="AV41" i="4"/>
  <c r="F41" i="4" s="1"/>
  <c r="AU9" i="4"/>
  <c r="E9" i="4" s="1"/>
  <c r="AU10" i="4"/>
  <c r="AU12" i="4"/>
  <c r="AU13" i="4"/>
  <c r="AU15" i="4"/>
  <c r="AU16" i="4"/>
  <c r="AU18" i="4"/>
  <c r="AU20" i="4"/>
  <c r="E20" i="4" s="1"/>
  <c r="AU21" i="4"/>
  <c r="AU22" i="4"/>
  <c r="AU24" i="4"/>
  <c r="E24" i="4" s="1"/>
  <c r="AU25" i="4"/>
  <c r="AU27" i="4"/>
  <c r="E27" i="4" s="1"/>
  <c r="AU28" i="4"/>
  <c r="AU30" i="4"/>
  <c r="AU31" i="4"/>
  <c r="AU33" i="4"/>
  <c r="AU34" i="4"/>
  <c r="AU36" i="4"/>
  <c r="AU37" i="4"/>
  <c r="AU38" i="4"/>
  <c r="E38" i="4" s="1"/>
  <c r="AU39" i="4"/>
  <c r="AU40" i="4"/>
  <c r="AU42" i="4"/>
  <c r="E42" i="4" s="1"/>
  <c r="AT10" i="4"/>
  <c r="D10" i="4" s="1"/>
  <c r="AT11" i="4"/>
  <c r="AT13" i="4"/>
  <c r="AT14" i="4"/>
  <c r="AT15" i="4"/>
  <c r="AT16" i="4"/>
  <c r="AT17" i="4"/>
  <c r="AT19" i="4"/>
  <c r="AT20" i="4"/>
  <c r="AT22" i="4"/>
  <c r="AT23" i="4"/>
  <c r="AT25" i="4"/>
  <c r="AT26" i="4"/>
  <c r="AT27" i="4"/>
  <c r="AT29" i="4"/>
  <c r="AT32" i="4"/>
  <c r="AT33" i="4"/>
  <c r="AT34" i="4"/>
  <c r="AT35" i="4"/>
  <c r="AT38" i="4"/>
  <c r="AT39" i="4"/>
  <c r="D39" i="4" s="1"/>
  <c r="AT40" i="4"/>
  <c r="AT41" i="4"/>
  <c r="Y8" i="4"/>
  <c r="D8" i="4" s="1"/>
  <c r="Y9" i="4"/>
  <c r="Y10" i="4"/>
  <c r="Y11" i="4"/>
  <c r="D11" i="4" s="1"/>
  <c r="Y12" i="4"/>
  <c r="Y13" i="4"/>
  <c r="Y14" i="4"/>
  <c r="Y15" i="4"/>
  <c r="Y16" i="4"/>
  <c r="Y17" i="4"/>
  <c r="Y18" i="4"/>
  <c r="Y19" i="4"/>
  <c r="Y20" i="4"/>
  <c r="D20" i="4" s="1"/>
  <c r="Y21" i="4"/>
  <c r="Y22" i="4"/>
  <c r="Y23" i="4"/>
  <c r="D23" i="4" s="1"/>
  <c r="Y24" i="4"/>
  <c r="Y25" i="4"/>
  <c r="Y26" i="4"/>
  <c r="Y27" i="4"/>
  <c r="Y28" i="4"/>
  <c r="Y29" i="4"/>
  <c r="Y30" i="4"/>
  <c r="Y31" i="4"/>
  <c r="Y32" i="4"/>
  <c r="D32" i="4" s="1"/>
  <c r="Y33" i="4"/>
  <c r="Y34" i="4"/>
  <c r="Y35" i="4"/>
  <c r="Y36" i="4"/>
  <c r="Y37" i="4"/>
  <c r="Y38" i="4"/>
  <c r="Y39" i="4"/>
  <c r="Y40" i="4"/>
  <c r="Y41" i="4"/>
  <c r="D41" i="4" s="1"/>
  <c r="Y42" i="4"/>
  <c r="X9" i="4"/>
  <c r="X10" i="4"/>
  <c r="X12" i="4"/>
  <c r="X13" i="4"/>
  <c r="X15" i="4"/>
  <c r="X16" i="4"/>
  <c r="X17" i="4"/>
  <c r="X19" i="4"/>
  <c r="X21" i="4"/>
  <c r="X22" i="4"/>
  <c r="X24" i="4"/>
  <c r="X25" i="4"/>
  <c r="X27" i="4"/>
  <c r="X28" i="4"/>
  <c r="X30" i="4"/>
  <c r="X31" i="4"/>
  <c r="X33" i="4"/>
  <c r="X34" i="4"/>
  <c r="X35" i="4"/>
  <c r="X36" i="4"/>
  <c r="X37" i="4"/>
  <c r="X39" i="4"/>
  <c r="X40" i="4"/>
  <c r="X42" i="4"/>
  <c r="W8" i="4"/>
  <c r="W10" i="4"/>
  <c r="W11" i="4"/>
  <c r="W13" i="4"/>
  <c r="W14" i="4"/>
  <c r="W16" i="4"/>
  <c r="W17" i="4"/>
  <c r="W18" i="4"/>
  <c r="W20" i="4"/>
  <c r="W22" i="4"/>
  <c r="W23" i="4"/>
  <c r="W25" i="4"/>
  <c r="W26" i="4"/>
  <c r="W28" i="4"/>
  <c r="W29" i="4"/>
  <c r="W31" i="4"/>
  <c r="W32" i="4"/>
  <c r="W34" i="4"/>
  <c r="W35" i="4"/>
  <c r="W36" i="4"/>
  <c r="W37" i="4"/>
  <c r="W38" i="4"/>
  <c r="W40" i="4"/>
  <c r="W41" i="4"/>
  <c r="V8" i="4"/>
  <c r="V9" i="4"/>
  <c r="V11" i="4"/>
  <c r="V12" i="4"/>
  <c r="V15" i="4"/>
  <c r="V18" i="4"/>
  <c r="V19" i="4"/>
  <c r="V23" i="4"/>
  <c r="V24" i="4"/>
  <c r="V26" i="4"/>
  <c r="V29" i="4"/>
  <c r="V30" i="4"/>
  <c r="V31" i="4"/>
  <c r="V33" i="4"/>
  <c r="V36" i="4"/>
  <c r="V37" i="4"/>
  <c r="V38" i="4"/>
  <c r="V41" i="4"/>
  <c r="V42" i="4"/>
  <c r="U9" i="4"/>
  <c r="U10" i="4"/>
  <c r="U12" i="4"/>
  <c r="U13" i="4"/>
  <c r="U16" i="4"/>
  <c r="U19" i="4"/>
  <c r="U20" i="4"/>
  <c r="U24" i="4"/>
  <c r="U25" i="4"/>
  <c r="U27" i="4"/>
  <c r="U30" i="4"/>
  <c r="U31" i="4"/>
  <c r="U32" i="4"/>
  <c r="U34" i="4"/>
  <c r="U37" i="4"/>
  <c r="U38" i="4"/>
  <c r="U39" i="4"/>
  <c r="U42" i="4"/>
  <c r="T8" i="4"/>
  <c r="T10" i="4"/>
  <c r="T11" i="4"/>
  <c r="T13" i="4"/>
  <c r="T14" i="4"/>
  <c r="T17" i="4"/>
  <c r="T20" i="4"/>
  <c r="T21" i="4"/>
  <c r="T25" i="4"/>
  <c r="T26" i="4"/>
  <c r="T28" i="4"/>
  <c r="T31" i="4"/>
  <c r="T32" i="4"/>
  <c r="T33" i="4"/>
  <c r="T35" i="4"/>
  <c r="T38" i="4"/>
  <c r="T39" i="4"/>
  <c r="T40" i="4"/>
  <c r="S8" i="4"/>
  <c r="S9" i="4"/>
  <c r="S11" i="4"/>
  <c r="S12" i="4"/>
  <c r="S14" i="4"/>
  <c r="S15" i="4"/>
  <c r="S18" i="4"/>
  <c r="S21" i="4"/>
  <c r="S22" i="4"/>
  <c r="S26" i="4"/>
  <c r="S27" i="4"/>
  <c r="S29" i="4"/>
  <c r="S32" i="4"/>
  <c r="S33" i="4"/>
  <c r="S34" i="4"/>
  <c r="S36" i="4"/>
  <c r="S39" i="4"/>
  <c r="S40" i="4"/>
  <c r="S41" i="4"/>
  <c r="R9" i="4"/>
  <c r="R10" i="4"/>
  <c r="R12" i="4"/>
  <c r="R13" i="4"/>
  <c r="R15" i="4"/>
  <c r="R16" i="4"/>
  <c r="R19" i="4"/>
  <c r="R22" i="4"/>
  <c r="R23" i="4"/>
  <c r="R27" i="4"/>
  <c r="R28" i="4"/>
  <c r="R30" i="4"/>
  <c r="R33" i="4"/>
  <c r="R34" i="4"/>
  <c r="R35" i="4"/>
  <c r="R37" i="4"/>
  <c r="R38" i="4"/>
  <c r="R39" i="4"/>
  <c r="R40" i="4"/>
  <c r="R41" i="4"/>
  <c r="R42" i="4"/>
  <c r="Q9" i="4"/>
  <c r="Q10" i="4"/>
  <c r="Q11" i="4"/>
  <c r="Q13" i="4"/>
  <c r="Q14" i="4"/>
  <c r="Q16" i="4"/>
  <c r="Q17" i="4"/>
  <c r="Q19" i="4"/>
  <c r="Q20" i="4"/>
  <c r="Q21" i="4"/>
  <c r="Q22" i="4"/>
  <c r="Q23" i="4"/>
  <c r="Q24" i="4"/>
  <c r="Q25" i="4"/>
  <c r="Q27" i="4"/>
  <c r="Q28" i="4"/>
  <c r="Q29" i="4"/>
  <c r="Q31" i="4"/>
  <c r="Q34" i="4"/>
  <c r="Q35" i="4"/>
  <c r="Q36" i="4"/>
  <c r="Q38" i="4"/>
  <c r="Q39" i="4"/>
  <c r="Q41" i="4"/>
  <c r="Q42" i="4"/>
  <c r="P8" i="4"/>
  <c r="P10" i="4"/>
  <c r="P11" i="4"/>
  <c r="P12" i="4"/>
  <c r="P14" i="4"/>
  <c r="P15" i="4"/>
  <c r="P17" i="4"/>
  <c r="P18" i="4"/>
  <c r="P20" i="4"/>
  <c r="P21" i="4"/>
  <c r="P22" i="4"/>
  <c r="P23" i="4"/>
  <c r="P24" i="4"/>
  <c r="P25" i="4"/>
  <c r="P26" i="4"/>
  <c r="P28" i="4"/>
  <c r="P29" i="4"/>
  <c r="P30" i="4"/>
  <c r="P32" i="4"/>
  <c r="P35" i="4"/>
  <c r="P36" i="4"/>
  <c r="P37" i="4"/>
  <c r="P39" i="4"/>
  <c r="P40" i="4"/>
  <c r="P41" i="4"/>
  <c r="P42" i="4"/>
  <c r="O8" i="4"/>
  <c r="O9" i="4"/>
  <c r="O11" i="4"/>
  <c r="O12" i="4"/>
  <c r="O13" i="4"/>
  <c r="O15" i="4"/>
  <c r="O16" i="4"/>
  <c r="O18" i="4"/>
  <c r="O19" i="4"/>
  <c r="O22" i="4"/>
  <c r="O23" i="4"/>
  <c r="O25" i="4"/>
  <c r="O26" i="4"/>
  <c r="O27" i="4"/>
  <c r="O29" i="4"/>
  <c r="O30" i="4"/>
  <c r="O31" i="4"/>
  <c r="O33" i="4"/>
  <c r="O36" i="4"/>
  <c r="O37" i="4"/>
  <c r="O38" i="4"/>
  <c r="O40" i="4"/>
  <c r="O41" i="4"/>
  <c r="O42" i="4"/>
  <c r="N8" i="4"/>
  <c r="N9" i="4"/>
  <c r="N10" i="4"/>
  <c r="N12" i="4"/>
  <c r="N13" i="4"/>
  <c r="N14" i="4"/>
  <c r="N16" i="4"/>
  <c r="N17" i="4"/>
  <c r="N19" i="4"/>
  <c r="N20" i="4"/>
  <c r="N22" i="4"/>
  <c r="N23" i="4"/>
  <c r="N24" i="4"/>
  <c r="N25" i="4"/>
  <c r="N26" i="4"/>
  <c r="N27" i="4"/>
  <c r="N28" i="4"/>
  <c r="N30" i="4"/>
  <c r="N31" i="4"/>
  <c r="N32" i="4"/>
  <c r="N34" i="4"/>
  <c r="N37" i="4"/>
  <c r="N38" i="4"/>
  <c r="N39" i="4"/>
  <c r="N40" i="4"/>
  <c r="N41" i="4"/>
  <c r="N42" i="4"/>
  <c r="M8" i="4"/>
  <c r="M9" i="4"/>
  <c r="M10" i="4"/>
  <c r="M11" i="4"/>
  <c r="M13" i="4"/>
  <c r="M14" i="4"/>
  <c r="M15" i="4"/>
  <c r="M17" i="4"/>
  <c r="M18" i="4"/>
  <c r="M20" i="4"/>
  <c r="M21" i="4"/>
  <c r="M22" i="4"/>
  <c r="M23" i="4"/>
  <c r="M24" i="4"/>
  <c r="M25" i="4"/>
  <c r="M26" i="4"/>
  <c r="M27" i="4"/>
  <c r="M28" i="4"/>
  <c r="M29" i="4"/>
  <c r="M31" i="4"/>
  <c r="M32" i="4"/>
  <c r="M33" i="4"/>
  <c r="M35" i="4"/>
  <c r="M38" i="4"/>
  <c r="M39" i="4"/>
  <c r="M40" i="4"/>
  <c r="M41" i="4"/>
  <c r="M42" i="4"/>
  <c r="L8" i="4"/>
  <c r="L9" i="4"/>
  <c r="L10" i="4"/>
  <c r="L11" i="4"/>
  <c r="L12" i="4"/>
  <c r="L14" i="4"/>
  <c r="L15" i="4"/>
  <c r="L16" i="4"/>
  <c r="L18" i="4"/>
  <c r="L19" i="4"/>
  <c r="L21" i="4"/>
  <c r="L22" i="4"/>
  <c r="L23" i="4"/>
  <c r="L24" i="4"/>
  <c r="L25" i="4"/>
  <c r="L26" i="4"/>
  <c r="L27" i="4"/>
  <c r="L28" i="4"/>
  <c r="L29" i="4"/>
  <c r="L30" i="4"/>
  <c r="L32" i="4"/>
  <c r="L33" i="4"/>
  <c r="L34" i="4"/>
  <c r="L36" i="4"/>
  <c r="L37" i="4"/>
  <c r="L39" i="4"/>
  <c r="L40" i="4"/>
  <c r="L41" i="4"/>
  <c r="L42" i="4"/>
  <c r="K8" i="4"/>
  <c r="K9" i="4"/>
  <c r="K11" i="4"/>
  <c r="K12" i="4"/>
  <c r="K13" i="4"/>
  <c r="K15" i="4"/>
  <c r="K16" i="4"/>
  <c r="K17" i="4"/>
  <c r="K19" i="4"/>
  <c r="K20" i="4"/>
  <c r="K22" i="4"/>
  <c r="K23" i="4"/>
  <c r="K24" i="4"/>
  <c r="K26" i="4"/>
  <c r="K27" i="4"/>
  <c r="K28" i="4"/>
  <c r="K29" i="4"/>
  <c r="K30" i="4"/>
  <c r="K31" i="4"/>
  <c r="K33" i="4"/>
  <c r="K34" i="4"/>
  <c r="K35" i="4"/>
  <c r="K37" i="4"/>
  <c r="K38" i="4"/>
  <c r="K40" i="4"/>
  <c r="K41" i="4"/>
  <c r="K42" i="4"/>
  <c r="J8" i="4"/>
  <c r="J9" i="4"/>
  <c r="J10" i="4"/>
  <c r="J11" i="4"/>
  <c r="J12" i="4"/>
  <c r="J13" i="4"/>
  <c r="J14" i="4"/>
  <c r="J16" i="4"/>
  <c r="J17" i="4"/>
  <c r="J18" i="4"/>
  <c r="J20" i="4"/>
  <c r="J21" i="4"/>
  <c r="J23" i="4"/>
  <c r="J24" i="4"/>
  <c r="J25" i="4"/>
  <c r="J26" i="4"/>
  <c r="J27" i="4"/>
  <c r="J28" i="4"/>
  <c r="J29" i="4"/>
  <c r="J30" i="4"/>
  <c r="J31" i="4"/>
  <c r="J32" i="4"/>
  <c r="J34" i="4"/>
  <c r="J35" i="4"/>
  <c r="J36" i="4"/>
  <c r="J38" i="4"/>
  <c r="J39" i="4"/>
  <c r="J41" i="4"/>
  <c r="J42" i="4"/>
  <c r="I8" i="4"/>
  <c r="I9" i="4"/>
  <c r="I10" i="4"/>
  <c r="I11" i="4"/>
  <c r="I14" i="4"/>
  <c r="I15" i="4"/>
  <c r="I17" i="4"/>
  <c r="I18" i="4"/>
  <c r="I21" i="4"/>
  <c r="I22" i="4"/>
  <c r="I24" i="4"/>
  <c r="I26" i="4"/>
  <c r="I27" i="4"/>
  <c r="I28" i="4"/>
  <c r="I29" i="4"/>
  <c r="I30" i="4"/>
  <c r="I32" i="4"/>
  <c r="I33" i="4"/>
  <c r="I35" i="4"/>
  <c r="I36" i="4"/>
  <c r="I39" i="4"/>
  <c r="I40" i="4"/>
  <c r="I42" i="4"/>
  <c r="H9" i="4"/>
  <c r="H10" i="4"/>
  <c r="H11" i="4"/>
  <c r="H12" i="4"/>
  <c r="H13" i="4"/>
  <c r="H15" i="4"/>
  <c r="H16" i="4"/>
  <c r="H18" i="4"/>
  <c r="H19" i="4"/>
  <c r="H22" i="4"/>
  <c r="H23" i="4"/>
  <c r="H25" i="4"/>
  <c r="H27" i="4"/>
  <c r="H28" i="4"/>
  <c r="H29" i="4"/>
  <c r="H30" i="4"/>
  <c r="H31" i="4"/>
  <c r="H33" i="4"/>
  <c r="H34" i="4"/>
  <c r="H36" i="4"/>
  <c r="H37" i="4"/>
  <c r="H40" i="4"/>
  <c r="H41" i="4"/>
  <c r="G8" i="4"/>
  <c r="G10" i="4"/>
  <c r="G11" i="4"/>
  <c r="G12" i="4"/>
  <c r="G13" i="4"/>
  <c r="G14" i="4"/>
  <c r="G16" i="4"/>
  <c r="G17" i="4"/>
  <c r="G19" i="4"/>
  <c r="G20" i="4"/>
  <c r="G23" i="4"/>
  <c r="G26" i="4"/>
  <c r="G28" i="4"/>
  <c r="G29" i="4"/>
  <c r="G31" i="4"/>
  <c r="G32" i="4"/>
  <c r="G34" i="4"/>
  <c r="G35" i="4"/>
  <c r="G37" i="4"/>
  <c r="G38" i="4"/>
  <c r="G41" i="4"/>
  <c r="F9" i="4"/>
  <c r="F11" i="4"/>
  <c r="F12" i="4"/>
  <c r="F14" i="4"/>
  <c r="F15" i="4"/>
  <c r="F17" i="4"/>
  <c r="F18" i="4"/>
  <c r="F20" i="4"/>
  <c r="F21" i="4"/>
  <c r="F24" i="4"/>
  <c r="F27" i="4"/>
  <c r="F29" i="4"/>
  <c r="F30" i="4"/>
  <c r="F32" i="4"/>
  <c r="F33" i="4"/>
  <c r="F35" i="4"/>
  <c r="F36" i="4"/>
  <c r="F38" i="4"/>
  <c r="F39" i="4"/>
  <c r="F42" i="4"/>
  <c r="E10" i="4"/>
  <c r="E12" i="4"/>
  <c r="E13" i="4"/>
  <c r="E15" i="4"/>
  <c r="E16" i="4"/>
  <c r="E18" i="4"/>
  <c r="E19" i="4"/>
  <c r="E21" i="4"/>
  <c r="E22" i="4"/>
  <c r="E25" i="4"/>
  <c r="E28" i="4"/>
  <c r="E30" i="4"/>
  <c r="E31" i="4"/>
  <c r="E33" i="4"/>
  <c r="E34" i="4"/>
  <c r="E36" i="4"/>
  <c r="E37" i="4"/>
  <c r="E39" i="4"/>
  <c r="E40" i="4"/>
  <c r="D14" i="4"/>
  <c r="D15" i="4"/>
  <c r="D17" i="4"/>
  <c r="D18" i="4"/>
  <c r="D26" i="4"/>
  <c r="D27" i="4"/>
  <c r="D29" i="4"/>
  <c r="D30" i="4"/>
  <c r="D33" i="4"/>
  <c r="D35" i="4"/>
  <c r="D36" i="4"/>
  <c r="D3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Z10" i="3" s="1"/>
  <c r="AC11" i="3"/>
  <c r="AC12" i="3"/>
  <c r="Z12" i="3" s="1"/>
  <c r="AC13" i="3"/>
  <c r="Z13" i="3" s="1"/>
  <c r="AC14" i="3"/>
  <c r="AC15" i="3"/>
  <c r="AC16" i="3"/>
  <c r="Z16" i="3" s="1"/>
  <c r="AC17" i="3"/>
  <c r="AC18" i="3"/>
  <c r="Z18" i="3" s="1"/>
  <c r="AC19" i="3"/>
  <c r="Z19" i="3" s="1"/>
  <c r="AC20" i="3"/>
  <c r="AC21" i="3"/>
  <c r="AC22" i="3"/>
  <c r="Z22" i="3" s="1"/>
  <c r="AC23" i="3"/>
  <c r="AC24" i="3"/>
  <c r="Z24" i="3" s="1"/>
  <c r="AC25" i="3"/>
  <c r="Z25" i="3" s="1"/>
  <c r="AC26" i="3"/>
  <c r="AC27" i="3"/>
  <c r="AC28" i="3"/>
  <c r="Z28" i="3" s="1"/>
  <c r="AC29" i="3"/>
  <c r="AC30" i="3"/>
  <c r="Z30" i="3" s="1"/>
  <c r="AC31" i="3"/>
  <c r="Z31" i="3" s="1"/>
  <c r="AC32" i="3"/>
  <c r="AC33" i="3"/>
  <c r="AC34" i="3"/>
  <c r="Z34" i="3" s="1"/>
  <c r="AC35" i="3"/>
  <c r="AC36" i="3"/>
  <c r="Z36" i="3" s="1"/>
  <c r="AC37" i="3"/>
  <c r="Z37" i="3" s="1"/>
  <c r="AC38" i="3"/>
  <c r="AC39" i="3"/>
  <c r="AC40" i="3"/>
  <c r="Z40" i="3" s="1"/>
  <c r="AC41" i="3"/>
  <c r="AC42" i="3"/>
  <c r="Z42" i="3" s="1"/>
  <c r="Z8" i="3"/>
  <c r="Z9" i="3"/>
  <c r="Z11" i="3"/>
  <c r="Z14" i="3"/>
  <c r="Z15" i="3"/>
  <c r="Z17" i="3"/>
  <c r="Z20" i="3"/>
  <c r="Z21" i="3"/>
  <c r="Z23" i="3"/>
  <c r="Z26" i="3"/>
  <c r="Z27" i="3"/>
  <c r="Z29" i="3"/>
  <c r="Z32" i="3"/>
  <c r="Z33" i="3"/>
  <c r="Z35" i="3"/>
  <c r="Z38" i="3"/>
  <c r="Z39" i="3"/>
  <c r="Z41" i="3"/>
  <c r="R8" i="3"/>
  <c r="P8" i="3" s="1"/>
  <c r="R9" i="3"/>
  <c r="P9" i="3" s="1"/>
  <c r="R10" i="3"/>
  <c r="R11" i="3"/>
  <c r="R12" i="3"/>
  <c r="P12" i="3" s="1"/>
  <c r="R13" i="3"/>
  <c r="R14" i="3"/>
  <c r="P14" i="3" s="1"/>
  <c r="R15" i="3"/>
  <c r="P15" i="3" s="1"/>
  <c r="R16" i="3"/>
  <c r="R17" i="3"/>
  <c r="R18" i="3"/>
  <c r="P18" i="3" s="1"/>
  <c r="R19" i="3"/>
  <c r="R20" i="3"/>
  <c r="P20" i="3" s="1"/>
  <c r="R21" i="3"/>
  <c r="P21" i="3" s="1"/>
  <c r="R22" i="3"/>
  <c r="R23" i="3"/>
  <c r="R24" i="3"/>
  <c r="P24" i="3" s="1"/>
  <c r="R25" i="3"/>
  <c r="R26" i="3"/>
  <c r="P26" i="3" s="1"/>
  <c r="R27" i="3"/>
  <c r="P27" i="3" s="1"/>
  <c r="R28" i="3"/>
  <c r="R29" i="3"/>
  <c r="R30" i="3"/>
  <c r="P30" i="3" s="1"/>
  <c r="R31" i="3"/>
  <c r="R32" i="3"/>
  <c r="P32" i="3" s="1"/>
  <c r="R33" i="3"/>
  <c r="P33" i="3" s="1"/>
  <c r="R34" i="3"/>
  <c r="R35" i="3"/>
  <c r="R36" i="3"/>
  <c r="P36" i="3" s="1"/>
  <c r="R37" i="3"/>
  <c r="R38" i="3"/>
  <c r="P38" i="3" s="1"/>
  <c r="R39" i="3"/>
  <c r="P39" i="3" s="1"/>
  <c r="R40" i="3"/>
  <c r="R41" i="3"/>
  <c r="R42" i="3"/>
  <c r="P42" i="3" s="1"/>
  <c r="P10" i="3"/>
  <c r="P11" i="3"/>
  <c r="P13" i="3"/>
  <c r="P16" i="3"/>
  <c r="P17" i="3"/>
  <c r="P19" i="3"/>
  <c r="P22" i="3"/>
  <c r="P23" i="3"/>
  <c r="P25" i="3"/>
  <c r="P28" i="3"/>
  <c r="P29" i="3"/>
  <c r="P31" i="3"/>
  <c r="P34" i="3"/>
  <c r="P35" i="3"/>
  <c r="P37" i="3"/>
  <c r="P40" i="3"/>
  <c r="P41" i="3"/>
  <c r="O8" i="3"/>
  <c r="D8" i="3" s="1"/>
  <c r="O9" i="3"/>
  <c r="O10" i="3"/>
  <c r="O11" i="3"/>
  <c r="O12" i="3"/>
  <c r="O13" i="3"/>
  <c r="O14" i="3"/>
  <c r="D14" i="3" s="1"/>
  <c r="O15" i="3"/>
  <c r="O16" i="3"/>
  <c r="O17" i="3"/>
  <c r="O18" i="3"/>
  <c r="O19" i="3"/>
  <c r="O20" i="3"/>
  <c r="D20" i="3" s="1"/>
  <c r="O21" i="3"/>
  <c r="O22" i="3"/>
  <c r="O23" i="3"/>
  <c r="O24" i="3"/>
  <c r="O25" i="3"/>
  <c r="O26" i="3"/>
  <c r="D26" i="3" s="1"/>
  <c r="O27" i="3"/>
  <c r="O28" i="3"/>
  <c r="O29" i="3"/>
  <c r="O30" i="3"/>
  <c r="O31" i="3"/>
  <c r="O32" i="3"/>
  <c r="D32" i="3" s="1"/>
  <c r="O33" i="3"/>
  <c r="O34" i="3"/>
  <c r="O35" i="3"/>
  <c r="O36" i="3"/>
  <c r="O37" i="3"/>
  <c r="O38" i="3"/>
  <c r="D38" i="3" s="1"/>
  <c r="O39" i="3"/>
  <c r="O40" i="3"/>
  <c r="O41" i="3"/>
  <c r="O42" i="3"/>
  <c r="N8" i="3"/>
  <c r="N9" i="3"/>
  <c r="D9" i="3" s="1"/>
  <c r="N10" i="3"/>
  <c r="N11" i="3"/>
  <c r="N12" i="3"/>
  <c r="N13" i="3"/>
  <c r="N14" i="3"/>
  <c r="N15" i="3"/>
  <c r="N16" i="3"/>
  <c r="N17" i="3"/>
  <c r="N18" i="3"/>
  <c r="N19" i="3"/>
  <c r="N20" i="3"/>
  <c r="N21" i="3"/>
  <c r="D21" i="3" s="1"/>
  <c r="N22" i="3"/>
  <c r="N23" i="3"/>
  <c r="N24" i="3"/>
  <c r="N25" i="3"/>
  <c r="N26" i="3"/>
  <c r="N27" i="3"/>
  <c r="N28" i="3"/>
  <c r="N29" i="3"/>
  <c r="N30" i="3"/>
  <c r="N31" i="3"/>
  <c r="N32" i="3"/>
  <c r="N33" i="3"/>
  <c r="D33" i="3" s="1"/>
  <c r="N34" i="3"/>
  <c r="N35" i="3"/>
  <c r="N36" i="3"/>
  <c r="N37" i="3"/>
  <c r="N38" i="3"/>
  <c r="N39" i="3"/>
  <c r="N40" i="3"/>
  <c r="N41" i="3"/>
  <c r="N42" i="3"/>
  <c r="F8" i="3"/>
  <c r="F9" i="3"/>
  <c r="F10" i="3"/>
  <c r="D10" i="3" s="1"/>
  <c r="F11" i="3"/>
  <c r="F12" i="3"/>
  <c r="D12" i="3" s="1"/>
  <c r="F13" i="3"/>
  <c r="F14" i="3"/>
  <c r="F15" i="3"/>
  <c r="F16" i="3"/>
  <c r="D16" i="3" s="1"/>
  <c r="F17" i="3"/>
  <c r="F18" i="3"/>
  <c r="D18" i="3" s="1"/>
  <c r="F19" i="3"/>
  <c r="F20" i="3"/>
  <c r="F21" i="3"/>
  <c r="F22" i="3"/>
  <c r="D22" i="3" s="1"/>
  <c r="F23" i="3"/>
  <c r="F24" i="3"/>
  <c r="D24" i="3" s="1"/>
  <c r="F25" i="3"/>
  <c r="F26" i="3"/>
  <c r="F27" i="3"/>
  <c r="F28" i="3"/>
  <c r="D28" i="3" s="1"/>
  <c r="F29" i="3"/>
  <c r="F30" i="3"/>
  <c r="D30" i="3" s="1"/>
  <c r="F31" i="3"/>
  <c r="F32" i="3"/>
  <c r="F33" i="3"/>
  <c r="F34" i="3"/>
  <c r="D34" i="3" s="1"/>
  <c r="F35" i="3"/>
  <c r="F36" i="3"/>
  <c r="D36" i="3" s="1"/>
  <c r="F37" i="3"/>
  <c r="F38" i="3"/>
  <c r="F39" i="3"/>
  <c r="F40" i="3"/>
  <c r="D40" i="3" s="1"/>
  <c r="F41" i="3"/>
  <c r="F42" i="3"/>
  <c r="D42" i="3" s="1"/>
  <c r="E8" i="3"/>
  <c r="E9" i="3"/>
  <c r="E10" i="3"/>
  <c r="E11" i="3"/>
  <c r="D11" i="3" s="1"/>
  <c r="E12" i="3"/>
  <c r="E13" i="3"/>
  <c r="D13" i="3" s="1"/>
  <c r="E14" i="3"/>
  <c r="E15" i="3"/>
  <c r="E16" i="3"/>
  <c r="E17" i="3"/>
  <c r="D17" i="3" s="1"/>
  <c r="E18" i="3"/>
  <c r="E19" i="3"/>
  <c r="D19" i="3" s="1"/>
  <c r="E20" i="3"/>
  <c r="E21" i="3"/>
  <c r="E22" i="3"/>
  <c r="E23" i="3"/>
  <c r="D23" i="3" s="1"/>
  <c r="E24" i="3"/>
  <c r="E25" i="3"/>
  <c r="D25" i="3" s="1"/>
  <c r="E26" i="3"/>
  <c r="E27" i="3"/>
  <c r="E28" i="3"/>
  <c r="E29" i="3"/>
  <c r="D29" i="3" s="1"/>
  <c r="E30" i="3"/>
  <c r="E31" i="3"/>
  <c r="D31" i="3" s="1"/>
  <c r="E32" i="3"/>
  <c r="E33" i="3"/>
  <c r="E34" i="3"/>
  <c r="E35" i="3"/>
  <c r="D35" i="3" s="1"/>
  <c r="E36" i="3"/>
  <c r="E37" i="3"/>
  <c r="D37" i="3" s="1"/>
  <c r="E38" i="3"/>
  <c r="E39" i="3"/>
  <c r="E40" i="3"/>
  <c r="E41" i="3"/>
  <c r="D41" i="3" s="1"/>
  <c r="E42" i="3"/>
  <c r="D15" i="3"/>
  <c r="D27" i="3"/>
  <c r="D39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A8" i="8"/>
  <c r="DZ8" i="8" s="1"/>
  <c r="EA9" i="8"/>
  <c r="EA10" i="8"/>
  <c r="DZ10" i="8" s="1"/>
  <c r="EA11" i="8"/>
  <c r="EA12" i="8"/>
  <c r="EA13" i="8"/>
  <c r="EA14" i="8"/>
  <c r="DZ14" i="8" s="1"/>
  <c r="EA15" i="8"/>
  <c r="EA16" i="8"/>
  <c r="DZ16" i="8" s="1"/>
  <c r="EA17" i="8"/>
  <c r="EA18" i="8"/>
  <c r="EA19" i="8"/>
  <c r="EA20" i="8"/>
  <c r="EA21" i="8"/>
  <c r="EA22" i="8"/>
  <c r="DZ22" i="8" s="1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DZ9" i="8"/>
  <c r="DZ11" i="8"/>
  <c r="DZ12" i="8"/>
  <c r="DZ13" i="8"/>
  <c r="DZ17" i="8"/>
  <c r="DZ18" i="8"/>
  <c r="DZ19" i="8"/>
  <c r="DZ20" i="8"/>
  <c r="DZ21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G8" i="8"/>
  <c r="DG9" i="8"/>
  <c r="DF9" i="8" s="1"/>
  <c r="DG10" i="8"/>
  <c r="DF10" i="8" s="1"/>
  <c r="DG11" i="8"/>
  <c r="DG12" i="8"/>
  <c r="DF12" i="8" s="1"/>
  <c r="DG13" i="8"/>
  <c r="DG14" i="8"/>
  <c r="DG15" i="8"/>
  <c r="DF15" i="8" s="1"/>
  <c r="DG16" i="8"/>
  <c r="DF16" i="8" s="1"/>
  <c r="DG17" i="8"/>
  <c r="DG18" i="8"/>
  <c r="DF18" i="8" s="1"/>
  <c r="DG19" i="8"/>
  <c r="DG20" i="8"/>
  <c r="DG21" i="8"/>
  <c r="DF21" i="8" s="1"/>
  <c r="DG22" i="8"/>
  <c r="DF22" i="8" s="1"/>
  <c r="DG23" i="8"/>
  <c r="DG24" i="8"/>
  <c r="DF24" i="8" s="1"/>
  <c r="DG25" i="8"/>
  <c r="DG26" i="8"/>
  <c r="DG27" i="8"/>
  <c r="DF27" i="8" s="1"/>
  <c r="DG28" i="8"/>
  <c r="DF28" i="8" s="1"/>
  <c r="DG29" i="8"/>
  <c r="DG30" i="8"/>
  <c r="DF30" i="8" s="1"/>
  <c r="DG31" i="8"/>
  <c r="DG32" i="8"/>
  <c r="DG33" i="8"/>
  <c r="DF33" i="8" s="1"/>
  <c r="DG34" i="8"/>
  <c r="DF34" i="8" s="1"/>
  <c r="DG35" i="8"/>
  <c r="DG36" i="8"/>
  <c r="DF36" i="8" s="1"/>
  <c r="DG37" i="8"/>
  <c r="DG38" i="8"/>
  <c r="DG39" i="8"/>
  <c r="DF39" i="8" s="1"/>
  <c r="DG40" i="8"/>
  <c r="DF40" i="8" s="1"/>
  <c r="DG41" i="8"/>
  <c r="DG42" i="8"/>
  <c r="DF42" i="8" s="1"/>
  <c r="DF8" i="8"/>
  <c r="DF11" i="8"/>
  <c r="DF13" i="8"/>
  <c r="DF14" i="8"/>
  <c r="DF17" i="8"/>
  <c r="DF19" i="8"/>
  <c r="DF20" i="8"/>
  <c r="DF23" i="8"/>
  <c r="DF25" i="8"/>
  <c r="DF26" i="8"/>
  <c r="DF29" i="8"/>
  <c r="DF31" i="8"/>
  <c r="DF32" i="8"/>
  <c r="DF35" i="8"/>
  <c r="DF37" i="8"/>
  <c r="DF38" i="8"/>
  <c r="DF4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R8" i="8"/>
  <c r="CR9" i="8"/>
  <c r="CQ9" i="8" s="1"/>
  <c r="CR10" i="8"/>
  <c r="CR11" i="8"/>
  <c r="CR12" i="8"/>
  <c r="CQ12" i="8" s="1"/>
  <c r="CR13" i="8"/>
  <c r="CQ13" i="8" s="1"/>
  <c r="CR14" i="8"/>
  <c r="CR15" i="8"/>
  <c r="CQ15" i="8" s="1"/>
  <c r="CR16" i="8"/>
  <c r="CR17" i="8"/>
  <c r="CR18" i="8"/>
  <c r="CQ18" i="8" s="1"/>
  <c r="CR19" i="8"/>
  <c r="CQ19" i="8" s="1"/>
  <c r="CR20" i="8"/>
  <c r="CR21" i="8"/>
  <c r="CQ21" i="8" s="1"/>
  <c r="CR22" i="8"/>
  <c r="CR23" i="8"/>
  <c r="CR24" i="8"/>
  <c r="CQ24" i="8" s="1"/>
  <c r="CR25" i="8"/>
  <c r="CQ25" i="8" s="1"/>
  <c r="CR26" i="8"/>
  <c r="CR27" i="8"/>
  <c r="CQ27" i="8" s="1"/>
  <c r="CR28" i="8"/>
  <c r="CR29" i="8"/>
  <c r="CR30" i="8"/>
  <c r="CQ30" i="8" s="1"/>
  <c r="CR31" i="8"/>
  <c r="CQ31" i="8" s="1"/>
  <c r="CR32" i="8"/>
  <c r="CR33" i="8"/>
  <c r="CQ33" i="8" s="1"/>
  <c r="CR34" i="8"/>
  <c r="CR35" i="8"/>
  <c r="CR36" i="8"/>
  <c r="CQ36" i="8" s="1"/>
  <c r="CR37" i="8"/>
  <c r="CQ37" i="8" s="1"/>
  <c r="CR38" i="8"/>
  <c r="CR39" i="8"/>
  <c r="CQ39" i="8" s="1"/>
  <c r="CR40" i="8"/>
  <c r="CR41" i="8"/>
  <c r="CR42" i="8"/>
  <c r="CQ42" i="8" s="1"/>
  <c r="CQ8" i="8"/>
  <c r="CQ10" i="8"/>
  <c r="CQ11" i="8"/>
  <c r="CQ14" i="8"/>
  <c r="CQ16" i="8"/>
  <c r="CQ17" i="8"/>
  <c r="CQ20" i="8"/>
  <c r="CQ22" i="8"/>
  <c r="CQ23" i="8"/>
  <c r="CQ26" i="8"/>
  <c r="CQ28" i="8"/>
  <c r="CQ29" i="8"/>
  <c r="CQ32" i="8"/>
  <c r="CQ34" i="8"/>
  <c r="CQ35" i="8"/>
  <c r="CQ38" i="8"/>
  <c r="CQ40" i="8"/>
  <c r="CQ4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C8" i="8"/>
  <c r="CC9" i="8"/>
  <c r="CB9" i="8" s="1"/>
  <c r="CC10" i="8"/>
  <c r="CB10" i="8" s="1"/>
  <c r="CC11" i="8"/>
  <c r="CC12" i="8"/>
  <c r="CB12" i="8" s="1"/>
  <c r="CC13" i="8"/>
  <c r="CC14" i="8"/>
  <c r="CC15" i="8"/>
  <c r="CB15" i="8" s="1"/>
  <c r="CC16" i="8"/>
  <c r="CB16" i="8" s="1"/>
  <c r="CC17" i="8"/>
  <c r="CC18" i="8"/>
  <c r="CB18" i="8" s="1"/>
  <c r="CC19" i="8"/>
  <c r="CC20" i="8"/>
  <c r="CC21" i="8"/>
  <c r="CB21" i="8" s="1"/>
  <c r="CC22" i="8"/>
  <c r="CB22" i="8" s="1"/>
  <c r="CC23" i="8"/>
  <c r="CC24" i="8"/>
  <c r="CB24" i="8" s="1"/>
  <c r="CC25" i="8"/>
  <c r="CC26" i="8"/>
  <c r="CC27" i="8"/>
  <c r="CB27" i="8" s="1"/>
  <c r="CC28" i="8"/>
  <c r="CB28" i="8" s="1"/>
  <c r="CC29" i="8"/>
  <c r="CC30" i="8"/>
  <c r="CB30" i="8" s="1"/>
  <c r="CC31" i="8"/>
  <c r="CC32" i="8"/>
  <c r="CC33" i="8"/>
  <c r="CB33" i="8" s="1"/>
  <c r="CC34" i="8"/>
  <c r="CB34" i="8" s="1"/>
  <c r="CC35" i="8"/>
  <c r="CC36" i="8"/>
  <c r="CB36" i="8" s="1"/>
  <c r="CC37" i="8"/>
  <c r="CC38" i="8"/>
  <c r="CC39" i="8"/>
  <c r="CB39" i="8" s="1"/>
  <c r="CC40" i="8"/>
  <c r="CB40" i="8" s="1"/>
  <c r="CC41" i="8"/>
  <c r="CC42" i="8"/>
  <c r="CB42" i="8" s="1"/>
  <c r="CB8" i="8"/>
  <c r="CB11" i="8"/>
  <c r="CB13" i="8"/>
  <c r="CB14" i="8"/>
  <c r="CB17" i="8"/>
  <c r="CB19" i="8"/>
  <c r="CB20" i="8"/>
  <c r="CB23" i="8"/>
  <c r="CB25" i="8"/>
  <c r="CB26" i="8"/>
  <c r="CB29" i="8"/>
  <c r="CB31" i="8"/>
  <c r="CB32" i="8"/>
  <c r="CB35" i="8"/>
  <c r="CB37" i="8"/>
  <c r="CB38" i="8"/>
  <c r="CB4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N8" i="8"/>
  <c r="BN9" i="8"/>
  <c r="BM9" i="8" s="1"/>
  <c r="BN10" i="8"/>
  <c r="BN11" i="8"/>
  <c r="BN12" i="8"/>
  <c r="BM12" i="8" s="1"/>
  <c r="BN13" i="8"/>
  <c r="BM13" i="8" s="1"/>
  <c r="BN14" i="8"/>
  <c r="BN15" i="8"/>
  <c r="BM15" i="8" s="1"/>
  <c r="BN16" i="8"/>
  <c r="BN17" i="8"/>
  <c r="BN18" i="8"/>
  <c r="BM18" i="8" s="1"/>
  <c r="BN19" i="8"/>
  <c r="BM19" i="8" s="1"/>
  <c r="BN20" i="8"/>
  <c r="BN21" i="8"/>
  <c r="BM21" i="8" s="1"/>
  <c r="BN22" i="8"/>
  <c r="BN23" i="8"/>
  <c r="BN24" i="8"/>
  <c r="BM24" i="8" s="1"/>
  <c r="BN25" i="8"/>
  <c r="BM25" i="8" s="1"/>
  <c r="BN26" i="8"/>
  <c r="BN27" i="8"/>
  <c r="BM27" i="8" s="1"/>
  <c r="BN28" i="8"/>
  <c r="BN29" i="8"/>
  <c r="BN30" i="8"/>
  <c r="BM30" i="8" s="1"/>
  <c r="BN31" i="8"/>
  <c r="BM31" i="8" s="1"/>
  <c r="BN32" i="8"/>
  <c r="BN33" i="8"/>
  <c r="BM33" i="8" s="1"/>
  <c r="BN34" i="8"/>
  <c r="BN35" i="8"/>
  <c r="BN36" i="8"/>
  <c r="BM36" i="8" s="1"/>
  <c r="BN37" i="8"/>
  <c r="BM37" i="8" s="1"/>
  <c r="BN38" i="8"/>
  <c r="BN39" i="8"/>
  <c r="BM39" i="8" s="1"/>
  <c r="BN40" i="8"/>
  <c r="BN41" i="8"/>
  <c r="BN42" i="8"/>
  <c r="BM42" i="8" s="1"/>
  <c r="BM8" i="8"/>
  <c r="BM10" i="8"/>
  <c r="BM11" i="8"/>
  <c r="BM14" i="8"/>
  <c r="BM16" i="8"/>
  <c r="BM17" i="8"/>
  <c r="BM20" i="8"/>
  <c r="BM22" i="8"/>
  <c r="BM23" i="8"/>
  <c r="BM26" i="8"/>
  <c r="BM28" i="8"/>
  <c r="BM29" i="8"/>
  <c r="BM32" i="8"/>
  <c r="BM34" i="8"/>
  <c r="BM35" i="8"/>
  <c r="BM38" i="8"/>
  <c r="BM40" i="8"/>
  <c r="BM4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Y9" i="8"/>
  <c r="AX9" i="8" s="1"/>
  <c r="AY10" i="8"/>
  <c r="AX10" i="8" s="1"/>
  <c r="AY11" i="8"/>
  <c r="AY12" i="8"/>
  <c r="AX12" i="8" s="1"/>
  <c r="AY13" i="8"/>
  <c r="AY14" i="8"/>
  <c r="AY15" i="8"/>
  <c r="AX15" i="8" s="1"/>
  <c r="AY16" i="8"/>
  <c r="AX16" i="8" s="1"/>
  <c r="AY17" i="8"/>
  <c r="AY18" i="8"/>
  <c r="AX18" i="8" s="1"/>
  <c r="AY19" i="8"/>
  <c r="AY20" i="8"/>
  <c r="AY21" i="8"/>
  <c r="AX21" i="8" s="1"/>
  <c r="AY22" i="8"/>
  <c r="AX22" i="8" s="1"/>
  <c r="AY23" i="8"/>
  <c r="AY24" i="8"/>
  <c r="AX24" i="8" s="1"/>
  <c r="AY25" i="8"/>
  <c r="AY26" i="8"/>
  <c r="AY27" i="8"/>
  <c r="AX27" i="8" s="1"/>
  <c r="AY28" i="8"/>
  <c r="AX28" i="8" s="1"/>
  <c r="AY29" i="8"/>
  <c r="AY30" i="8"/>
  <c r="AX30" i="8" s="1"/>
  <c r="AY31" i="8"/>
  <c r="AY32" i="8"/>
  <c r="AY33" i="8"/>
  <c r="AX33" i="8" s="1"/>
  <c r="AY34" i="8"/>
  <c r="AX34" i="8" s="1"/>
  <c r="AY35" i="8"/>
  <c r="AY36" i="8"/>
  <c r="AX36" i="8" s="1"/>
  <c r="AY37" i="8"/>
  <c r="AY38" i="8"/>
  <c r="AY39" i="8"/>
  <c r="AX39" i="8" s="1"/>
  <c r="AY40" i="8"/>
  <c r="AX40" i="8" s="1"/>
  <c r="AY41" i="8"/>
  <c r="AY42" i="8"/>
  <c r="AX42" i="8" s="1"/>
  <c r="AX8" i="8"/>
  <c r="AX11" i="8"/>
  <c r="AX13" i="8"/>
  <c r="AX14" i="8"/>
  <c r="AX17" i="8"/>
  <c r="AX19" i="8"/>
  <c r="AX20" i="8"/>
  <c r="AX23" i="8"/>
  <c r="AX25" i="8"/>
  <c r="AX26" i="8"/>
  <c r="AX29" i="8"/>
  <c r="AX31" i="8"/>
  <c r="AX32" i="8"/>
  <c r="AX35" i="8"/>
  <c r="AX37" i="8"/>
  <c r="AX38" i="8"/>
  <c r="AX4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J8" i="8"/>
  <c r="AJ9" i="8"/>
  <c r="AI9" i="8" s="1"/>
  <c r="AJ10" i="8"/>
  <c r="AJ11" i="8"/>
  <c r="AJ12" i="8"/>
  <c r="AI12" i="8" s="1"/>
  <c r="AJ13" i="8"/>
  <c r="AI13" i="8" s="1"/>
  <c r="AJ14" i="8"/>
  <c r="AJ15" i="8"/>
  <c r="AI15" i="8" s="1"/>
  <c r="AJ16" i="8"/>
  <c r="AJ17" i="8"/>
  <c r="AJ18" i="8"/>
  <c r="AI18" i="8" s="1"/>
  <c r="AJ19" i="8"/>
  <c r="AI19" i="8" s="1"/>
  <c r="AJ20" i="8"/>
  <c r="AJ21" i="8"/>
  <c r="AI21" i="8" s="1"/>
  <c r="AJ22" i="8"/>
  <c r="AJ23" i="8"/>
  <c r="AJ24" i="8"/>
  <c r="AI24" i="8" s="1"/>
  <c r="AJ25" i="8"/>
  <c r="AI25" i="8" s="1"/>
  <c r="AJ26" i="8"/>
  <c r="AJ27" i="8"/>
  <c r="AI27" i="8" s="1"/>
  <c r="AJ28" i="8"/>
  <c r="AJ29" i="8"/>
  <c r="AJ30" i="8"/>
  <c r="AI30" i="8" s="1"/>
  <c r="AJ31" i="8"/>
  <c r="AI31" i="8" s="1"/>
  <c r="AJ32" i="8"/>
  <c r="AJ33" i="8"/>
  <c r="AI33" i="8" s="1"/>
  <c r="AJ34" i="8"/>
  <c r="AJ35" i="8"/>
  <c r="AJ36" i="8"/>
  <c r="AI36" i="8" s="1"/>
  <c r="AJ37" i="8"/>
  <c r="AI37" i="8" s="1"/>
  <c r="AJ38" i="8"/>
  <c r="AJ39" i="8"/>
  <c r="AI39" i="8" s="1"/>
  <c r="AJ40" i="8"/>
  <c r="AJ41" i="8"/>
  <c r="AJ42" i="8"/>
  <c r="AI42" i="8" s="1"/>
  <c r="AI8" i="8"/>
  <c r="AI10" i="8"/>
  <c r="AI11" i="8"/>
  <c r="AI14" i="8"/>
  <c r="AI16" i="8"/>
  <c r="AI17" i="8"/>
  <c r="AI20" i="8"/>
  <c r="AI22" i="8"/>
  <c r="AI23" i="8"/>
  <c r="AI26" i="8"/>
  <c r="AI28" i="8"/>
  <c r="AI29" i="8"/>
  <c r="AI32" i="8"/>
  <c r="AI34" i="8"/>
  <c r="AI35" i="8"/>
  <c r="AI38" i="8"/>
  <c r="AI40" i="8"/>
  <c r="AI4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U8" i="8"/>
  <c r="U9" i="8"/>
  <c r="T9" i="8" s="1"/>
  <c r="U10" i="8"/>
  <c r="T10" i="8" s="1"/>
  <c r="U11" i="8"/>
  <c r="U12" i="8"/>
  <c r="T12" i="8" s="1"/>
  <c r="U13" i="8"/>
  <c r="U14" i="8"/>
  <c r="U15" i="8"/>
  <c r="T15" i="8" s="1"/>
  <c r="U16" i="8"/>
  <c r="T16" i="8" s="1"/>
  <c r="U17" i="8"/>
  <c r="U18" i="8"/>
  <c r="T18" i="8" s="1"/>
  <c r="U19" i="8"/>
  <c r="U20" i="8"/>
  <c r="U21" i="8"/>
  <c r="T21" i="8" s="1"/>
  <c r="U22" i="8"/>
  <c r="T22" i="8" s="1"/>
  <c r="U23" i="8"/>
  <c r="U24" i="8"/>
  <c r="T24" i="8" s="1"/>
  <c r="U25" i="8"/>
  <c r="U26" i="8"/>
  <c r="U27" i="8"/>
  <c r="T27" i="8" s="1"/>
  <c r="U28" i="8"/>
  <c r="T28" i="8" s="1"/>
  <c r="U29" i="8"/>
  <c r="U30" i="8"/>
  <c r="T30" i="8" s="1"/>
  <c r="U31" i="8"/>
  <c r="U32" i="8"/>
  <c r="U33" i="8"/>
  <c r="T33" i="8" s="1"/>
  <c r="U34" i="8"/>
  <c r="T34" i="8" s="1"/>
  <c r="U35" i="8"/>
  <c r="U36" i="8"/>
  <c r="T36" i="8" s="1"/>
  <c r="U37" i="8"/>
  <c r="U38" i="8"/>
  <c r="U39" i="8"/>
  <c r="T39" i="8" s="1"/>
  <c r="U40" i="8"/>
  <c r="T40" i="8" s="1"/>
  <c r="U41" i="8"/>
  <c r="U42" i="8"/>
  <c r="T42" i="8" s="1"/>
  <c r="T8" i="8"/>
  <c r="T11" i="8"/>
  <c r="T13" i="8"/>
  <c r="T14" i="8"/>
  <c r="T17" i="8"/>
  <c r="D17" i="8" s="1"/>
  <c r="T19" i="8"/>
  <c r="T20" i="8"/>
  <c r="T23" i="8"/>
  <c r="T25" i="8"/>
  <c r="T26" i="8"/>
  <c r="T29" i="8"/>
  <c r="D29" i="8" s="1"/>
  <c r="T31" i="8"/>
  <c r="T32" i="8"/>
  <c r="T35" i="8"/>
  <c r="T37" i="8"/>
  <c r="T38" i="8"/>
  <c r="T41" i="8"/>
  <c r="D41" i="8" s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F8" i="8"/>
  <c r="F9" i="8"/>
  <c r="E9" i="8" s="1"/>
  <c r="D9" i="8" s="1"/>
  <c r="F10" i="8"/>
  <c r="F11" i="8"/>
  <c r="F12" i="8"/>
  <c r="E12" i="8" s="1"/>
  <c r="F13" i="8"/>
  <c r="E13" i="8" s="1"/>
  <c r="F14" i="8"/>
  <c r="F15" i="8"/>
  <c r="E15" i="8" s="1"/>
  <c r="D15" i="8" s="1"/>
  <c r="F16" i="8"/>
  <c r="F17" i="8"/>
  <c r="F18" i="8"/>
  <c r="E18" i="8" s="1"/>
  <c r="F19" i="8"/>
  <c r="E19" i="8" s="1"/>
  <c r="F20" i="8"/>
  <c r="F21" i="8"/>
  <c r="E21" i="8" s="1"/>
  <c r="F22" i="8"/>
  <c r="F23" i="8"/>
  <c r="F24" i="8"/>
  <c r="E24" i="8" s="1"/>
  <c r="F25" i="8"/>
  <c r="E25" i="8" s="1"/>
  <c r="F26" i="8"/>
  <c r="F27" i="8"/>
  <c r="E27" i="8" s="1"/>
  <c r="D27" i="8" s="1"/>
  <c r="F28" i="8"/>
  <c r="F29" i="8"/>
  <c r="F30" i="8"/>
  <c r="E30" i="8" s="1"/>
  <c r="F31" i="8"/>
  <c r="E31" i="8" s="1"/>
  <c r="F32" i="8"/>
  <c r="F33" i="8"/>
  <c r="E33" i="8" s="1"/>
  <c r="D33" i="8" s="1"/>
  <c r="F34" i="8"/>
  <c r="F35" i="8"/>
  <c r="F36" i="8"/>
  <c r="E36" i="8" s="1"/>
  <c r="F37" i="8"/>
  <c r="E37" i="8" s="1"/>
  <c r="F38" i="8"/>
  <c r="F39" i="8"/>
  <c r="E39" i="8" s="1"/>
  <c r="D39" i="8" s="1"/>
  <c r="F40" i="8"/>
  <c r="F41" i="8"/>
  <c r="F42" i="8"/>
  <c r="E42" i="8" s="1"/>
  <c r="E8" i="8"/>
  <c r="D8" i="8" s="1"/>
  <c r="E10" i="8"/>
  <c r="D10" i="8" s="1"/>
  <c r="E11" i="8"/>
  <c r="E14" i="8"/>
  <c r="E16" i="8"/>
  <c r="D16" i="8" s="1"/>
  <c r="E17" i="8"/>
  <c r="E20" i="8"/>
  <c r="D20" i="8" s="1"/>
  <c r="E22" i="8"/>
  <c r="D22" i="8" s="1"/>
  <c r="E23" i="8"/>
  <c r="E26" i="8"/>
  <c r="E28" i="8"/>
  <c r="D28" i="8" s="1"/>
  <c r="E29" i="8"/>
  <c r="E32" i="8"/>
  <c r="D32" i="8" s="1"/>
  <c r="E34" i="8"/>
  <c r="D34" i="8" s="1"/>
  <c r="E35" i="8"/>
  <c r="E38" i="8"/>
  <c r="E40" i="8"/>
  <c r="D40" i="8" s="1"/>
  <c r="E41" i="8"/>
  <c r="D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A19" i="10" s="1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A31" i="10" s="1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A8" i="10" s="1"/>
  <c r="DD9" i="10"/>
  <c r="DD10" i="10"/>
  <c r="DD11" i="10"/>
  <c r="DD12" i="10"/>
  <c r="DD13" i="10"/>
  <c r="DD14" i="10"/>
  <c r="DA14" i="10" s="1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A26" i="10" s="1"/>
  <c r="DD27" i="10"/>
  <c r="DD28" i="10"/>
  <c r="DD29" i="10"/>
  <c r="DD30" i="10"/>
  <c r="DD31" i="10"/>
  <c r="DD32" i="10"/>
  <c r="DA32" i="10" s="1"/>
  <c r="DD33" i="10"/>
  <c r="DD34" i="10"/>
  <c r="DD35" i="10"/>
  <c r="DD36" i="10"/>
  <c r="DD37" i="10"/>
  <c r="DD38" i="10"/>
  <c r="DA38" i="10" s="1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A10" i="10" s="1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A34" i="10" s="1"/>
  <c r="DB35" i="10"/>
  <c r="DB36" i="10"/>
  <c r="DB37" i="10"/>
  <c r="DB38" i="10"/>
  <c r="DB39" i="10"/>
  <c r="DB40" i="10"/>
  <c r="DA40" i="10" s="1"/>
  <c r="DB41" i="10"/>
  <c r="DB42" i="10"/>
  <c r="CZ15" i="10"/>
  <c r="CS15" i="10" s="1"/>
  <c r="CX10" i="10"/>
  <c r="CQ10" i="10" s="1"/>
  <c r="CW16" i="10"/>
  <c r="CP16" i="10" s="1"/>
  <c r="CV17" i="10"/>
  <c r="CO17" i="10" s="1"/>
  <c r="CU18" i="10"/>
  <c r="CS20" i="10"/>
  <c r="CR21" i="10"/>
  <c r="CQ22" i="10"/>
  <c r="CP23" i="10"/>
  <c r="CO24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H41" i="10"/>
  <c r="CH42" i="10"/>
  <c r="CG8" i="10"/>
  <c r="CG9" i="10"/>
  <c r="CF9" i="10" s="1"/>
  <c r="CG10" i="10"/>
  <c r="CG11" i="10"/>
  <c r="CF11" i="10" s="1"/>
  <c r="CG12" i="10"/>
  <c r="CF12" i="10" s="1"/>
  <c r="CG13" i="10"/>
  <c r="CF13" i="10" s="1"/>
  <c r="CG14" i="10"/>
  <c r="CG15" i="10"/>
  <c r="CF15" i="10" s="1"/>
  <c r="CG16" i="10"/>
  <c r="CG17" i="10"/>
  <c r="CF17" i="10" s="1"/>
  <c r="CG18" i="10"/>
  <c r="CF18" i="10" s="1"/>
  <c r="CG19" i="10"/>
  <c r="CF19" i="10" s="1"/>
  <c r="CG20" i="10"/>
  <c r="CG21" i="10"/>
  <c r="CF21" i="10" s="1"/>
  <c r="CG22" i="10"/>
  <c r="CG23" i="10"/>
  <c r="CF23" i="10" s="1"/>
  <c r="CG24" i="10"/>
  <c r="CF24" i="10" s="1"/>
  <c r="CG25" i="10"/>
  <c r="CF25" i="10" s="1"/>
  <c r="CG26" i="10"/>
  <c r="CG27" i="10"/>
  <c r="CF27" i="10" s="1"/>
  <c r="CG28" i="10"/>
  <c r="CG29" i="10"/>
  <c r="CF29" i="10" s="1"/>
  <c r="CG30" i="10"/>
  <c r="CF30" i="10" s="1"/>
  <c r="CG31" i="10"/>
  <c r="CF31" i="10" s="1"/>
  <c r="CG32" i="10"/>
  <c r="CG33" i="10"/>
  <c r="CF33" i="10" s="1"/>
  <c r="CG34" i="10"/>
  <c r="CG35" i="10"/>
  <c r="CF35" i="10" s="1"/>
  <c r="CG36" i="10"/>
  <c r="CF36" i="10" s="1"/>
  <c r="CG37" i="10"/>
  <c r="CF37" i="10" s="1"/>
  <c r="CG38" i="10"/>
  <c r="CG39" i="10"/>
  <c r="CF39" i="10" s="1"/>
  <c r="CG40" i="10"/>
  <c r="CG41" i="10"/>
  <c r="CF41" i="10" s="1"/>
  <c r="CG42" i="10"/>
  <c r="CF42" i="10" s="1"/>
  <c r="CF8" i="10"/>
  <c r="CF10" i="10"/>
  <c r="CF14" i="10"/>
  <c r="CF16" i="10"/>
  <c r="CF20" i="10"/>
  <c r="CF22" i="10"/>
  <c r="CF28" i="10"/>
  <c r="CF34" i="10"/>
  <c r="CF40" i="10"/>
  <c r="BX12" i="10"/>
  <c r="BX24" i="10"/>
  <c r="BX30" i="10"/>
  <c r="BX36" i="10"/>
  <c r="BW13" i="10"/>
  <c r="BW25" i="10"/>
  <c r="BW31" i="10"/>
  <c r="BW37" i="10"/>
  <c r="BV14" i="10"/>
  <c r="BV26" i="10"/>
  <c r="BV32" i="10"/>
  <c r="BV38" i="10"/>
  <c r="BU15" i="10"/>
  <c r="BU27" i="10"/>
  <c r="BU33" i="10"/>
  <c r="BU39" i="10"/>
  <c r="BT16" i="10"/>
  <c r="BT28" i="10"/>
  <c r="BT34" i="10"/>
  <c r="BT40" i="10"/>
  <c r="BS17" i="10"/>
  <c r="BS29" i="10"/>
  <c r="BS35" i="10"/>
  <c r="BS41" i="10"/>
  <c r="BK8" i="10"/>
  <c r="BK9" i="10"/>
  <c r="BK10" i="10"/>
  <c r="BK11" i="10"/>
  <c r="BK12" i="10"/>
  <c r="BK13" i="10"/>
  <c r="BC13" i="10" s="1"/>
  <c r="BK14" i="10"/>
  <c r="BK15" i="10"/>
  <c r="BK16" i="10"/>
  <c r="BK17" i="10"/>
  <c r="BK18" i="10"/>
  <c r="BK19" i="10"/>
  <c r="BC19" i="10" s="1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C31" i="10" s="1"/>
  <c r="BK32" i="10"/>
  <c r="BK33" i="10"/>
  <c r="BK34" i="10"/>
  <c r="BK35" i="10"/>
  <c r="BK36" i="10"/>
  <c r="BK37" i="10"/>
  <c r="BC37" i="10" s="1"/>
  <c r="BK38" i="10"/>
  <c r="BK39" i="10"/>
  <c r="BK40" i="10"/>
  <c r="BK41" i="10"/>
  <c r="BK42" i="10"/>
  <c r="BD8" i="10"/>
  <c r="BC8" i="10" s="1"/>
  <c r="I8" i="1" s="1"/>
  <c r="BD9" i="10"/>
  <c r="BD10" i="10"/>
  <c r="BD11" i="10"/>
  <c r="BC11" i="10" s="1"/>
  <c r="BD12" i="10"/>
  <c r="BC12" i="10" s="1"/>
  <c r="BD13" i="10"/>
  <c r="BD14" i="10"/>
  <c r="BC14" i="10" s="1"/>
  <c r="I14" i="1" s="1"/>
  <c r="BD15" i="10"/>
  <c r="BD16" i="10"/>
  <c r="BD17" i="10"/>
  <c r="BC17" i="10" s="1"/>
  <c r="BD18" i="10"/>
  <c r="BC18" i="10" s="1"/>
  <c r="BD19" i="10"/>
  <c r="BD20" i="10"/>
  <c r="BC20" i="10" s="1"/>
  <c r="I20" i="1" s="1"/>
  <c r="BD21" i="10"/>
  <c r="BD22" i="10"/>
  <c r="BD23" i="10"/>
  <c r="BC23" i="10" s="1"/>
  <c r="BD24" i="10"/>
  <c r="BC24" i="10" s="1"/>
  <c r="BD25" i="10"/>
  <c r="BD26" i="10"/>
  <c r="BC26" i="10" s="1"/>
  <c r="I26" i="1" s="1"/>
  <c r="BD27" i="10"/>
  <c r="BD28" i="10"/>
  <c r="BD29" i="10"/>
  <c r="BC29" i="10" s="1"/>
  <c r="BD30" i="10"/>
  <c r="BC30" i="10" s="1"/>
  <c r="BD31" i="10"/>
  <c r="BD32" i="10"/>
  <c r="BC32" i="10" s="1"/>
  <c r="I32" i="1" s="1"/>
  <c r="BD33" i="10"/>
  <c r="BD34" i="10"/>
  <c r="BD35" i="10"/>
  <c r="BC35" i="10" s="1"/>
  <c r="BD36" i="10"/>
  <c r="BC36" i="10" s="1"/>
  <c r="BD37" i="10"/>
  <c r="BD38" i="10"/>
  <c r="BC38" i="10" s="1"/>
  <c r="I38" i="1" s="1"/>
  <c r="BD39" i="10"/>
  <c r="BD40" i="10"/>
  <c r="BD41" i="10"/>
  <c r="BC41" i="10" s="1"/>
  <c r="BD42" i="10"/>
  <c r="BC42" i="10" s="1"/>
  <c r="BC9" i="10"/>
  <c r="BC10" i="10"/>
  <c r="BC15" i="10"/>
  <c r="BC16" i="10"/>
  <c r="BC21" i="10"/>
  <c r="BC22" i="10"/>
  <c r="BC27" i="10"/>
  <c r="BC28" i="10"/>
  <c r="BC33" i="10"/>
  <c r="BC34" i="10"/>
  <c r="BC39" i="10"/>
  <c r="BC4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AU42" i="10"/>
  <c r="CY42" i="10" s="1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E8" i="10"/>
  <c r="CU8" i="10" s="1"/>
  <c r="AE9" i="10"/>
  <c r="AE10" i="10"/>
  <c r="CU10" i="10" s="1"/>
  <c r="AE11" i="10"/>
  <c r="CU11" i="10" s="1"/>
  <c r="AE12" i="10"/>
  <c r="CU12" i="10" s="1"/>
  <c r="AE13" i="10"/>
  <c r="CU13" i="10" s="1"/>
  <c r="CN13" i="10" s="1"/>
  <c r="AE14" i="10"/>
  <c r="CU14" i="10" s="1"/>
  <c r="AE15" i="10"/>
  <c r="AE16" i="10"/>
  <c r="CU16" i="10" s="1"/>
  <c r="AE17" i="10"/>
  <c r="CU17" i="10" s="1"/>
  <c r="AE18" i="10"/>
  <c r="AE19" i="10"/>
  <c r="CU19" i="10" s="1"/>
  <c r="CN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CT25" i="10" s="1"/>
  <c r="AE26" i="10"/>
  <c r="CU26" i="10" s="1"/>
  <c r="AE27" i="10"/>
  <c r="AE28" i="10"/>
  <c r="CU28" i="10" s="1"/>
  <c r="AE29" i="10"/>
  <c r="CU29" i="10" s="1"/>
  <c r="AE30" i="10"/>
  <c r="CU30" i="10" s="1"/>
  <c r="AE31" i="10"/>
  <c r="CU31" i="10" s="1"/>
  <c r="CN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CN37" i="10" s="1"/>
  <c r="AE38" i="10"/>
  <c r="CU38" i="10" s="1"/>
  <c r="AE39" i="10"/>
  <c r="AE40" i="10"/>
  <c r="CU40" i="10" s="1"/>
  <c r="AE41" i="10"/>
  <c r="CU41" i="10" s="1"/>
  <c r="AE42" i="10"/>
  <c r="CU42" i="10" s="1"/>
  <c r="AD10" i="10"/>
  <c r="AD16" i="10"/>
  <c r="AD22" i="10"/>
  <c r="AD28" i="10"/>
  <c r="H28" i="1" s="1"/>
  <c r="K28" i="1" s="1"/>
  <c r="L28" i="1" s="1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E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E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E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E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E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E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E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E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E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E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E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E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E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E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F8" i="10"/>
  <c r="F9" i="10"/>
  <c r="F10" i="10"/>
  <c r="E10" i="10" s="1"/>
  <c r="D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F16" i="10"/>
  <c r="E16" i="10" s="1"/>
  <c r="D16" i="10" s="1"/>
  <c r="F17" i="10"/>
  <c r="BZ17" i="10" s="1"/>
  <c r="BY17" i="10" s="1"/>
  <c r="BR17" i="10" s="1"/>
  <c r="F18" i="10"/>
  <c r="BZ18" i="10" s="1"/>
  <c r="F19" i="10"/>
  <c r="BZ19" i="10" s="1"/>
  <c r="F20" i="10"/>
  <c r="BZ20" i="10" s="1"/>
  <c r="F21" i="10"/>
  <c r="F22" i="10"/>
  <c r="E22" i="10" s="1"/>
  <c r="D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F28" i="10"/>
  <c r="E28" i="10" s="1"/>
  <c r="D28" i="10" s="1"/>
  <c r="F29" i="10"/>
  <c r="BZ29" i="10" s="1"/>
  <c r="F30" i="10"/>
  <c r="BZ30" i="10" s="1"/>
  <c r="F31" i="10"/>
  <c r="BZ31" i="10" s="1"/>
  <c r="F32" i="10"/>
  <c r="BZ32" i="10" s="1"/>
  <c r="F33" i="10"/>
  <c r="F34" i="10"/>
  <c r="E34" i="10" s="1"/>
  <c r="F35" i="10"/>
  <c r="BZ35" i="10" s="1"/>
  <c r="F36" i="10"/>
  <c r="BZ36" i="10" s="1"/>
  <c r="F37" i="10"/>
  <c r="BZ37" i="10" s="1"/>
  <c r="F38" i="10"/>
  <c r="BZ38" i="10" s="1"/>
  <c r="F39" i="10"/>
  <c r="F40" i="10"/>
  <c r="E40" i="10" s="1"/>
  <c r="D40" i="10" s="1"/>
  <c r="F41" i="10"/>
  <c r="BZ41" i="10" s="1"/>
  <c r="F42" i="10"/>
  <c r="BZ42" i="10" s="1"/>
  <c r="E29" i="10"/>
  <c r="AP13" i="1"/>
  <c r="AP19" i="1"/>
  <c r="AP25" i="1"/>
  <c r="AP31" i="1"/>
  <c r="AP3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P8" i="1" s="1"/>
  <c r="AM9" i="1"/>
  <c r="AM10" i="1"/>
  <c r="AP10" i="1" s="1"/>
  <c r="AM11" i="1"/>
  <c r="AP11" i="1" s="1"/>
  <c r="AM12" i="1"/>
  <c r="AP12" i="1" s="1"/>
  <c r="AM13" i="1"/>
  <c r="AM14" i="1"/>
  <c r="AP14" i="1" s="1"/>
  <c r="AM15" i="1"/>
  <c r="AM16" i="1"/>
  <c r="AP16" i="1" s="1"/>
  <c r="AM17" i="1"/>
  <c r="AP17" i="1" s="1"/>
  <c r="AM18" i="1"/>
  <c r="AP18" i="1" s="1"/>
  <c r="AM19" i="1"/>
  <c r="AM20" i="1"/>
  <c r="AP20" i="1" s="1"/>
  <c r="AM21" i="1"/>
  <c r="AM22" i="1"/>
  <c r="AP22" i="1" s="1"/>
  <c r="AM23" i="1"/>
  <c r="AP23" i="1" s="1"/>
  <c r="AM24" i="1"/>
  <c r="AP24" i="1" s="1"/>
  <c r="AM25" i="1"/>
  <c r="AM26" i="1"/>
  <c r="AP26" i="1" s="1"/>
  <c r="AM27" i="1"/>
  <c r="AM28" i="1"/>
  <c r="AP28" i="1" s="1"/>
  <c r="AM29" i="1"/>
  <c r="AP29" i="1" s="1"/>
  <c r="AM30" i="1"/>
  <c r="AP30" i="1" s="1"/>
  <c r="AM31" i="1"/>
  <c r="AM32" i="1"/>
  <c r="AP32" i="1" s="1"/>
  <c r="AM33" i="1"/>
  <c r="AM34" i="1"/>
  <c r="AP34" i="1" s="1"/>
  <c r="AM35" i="1"/>
  <c r="AP35" i="1" s="1"/>
  <c r="AM36" i="1"/>
  <c r="AP36" i="1" s="1"/>
  <c r="AM37" i="1"/>
  <c r="AM38" i="1"/>
  <c r="AP38" i="1" s="1"/>
  <c r="AM39" i="1"/>
  <c r="AM40" i="1"/>
  <c r="AP40" i="1" s="1"/>
  <c r="AM41" i="1"/>
  <c r="AP41" i="1" s="1"/>
  <c r="AM42" i="1"/>
  <c r="AP42" i="1" s="1"/>
  <c r="AJ19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J8" i="1" s="1"/>
  <c r="AC9" i="1"/>
  <c r="AC10" i="1"/>
  <c r="AJ10" i="1" s="1"/>
  <c r="AC11" i="1"/>
  <c r="AC12" i="1"/>
  <c r="AC13" i="1"/>
  <c r="AJ13" i="1" s="1"/>
  <c r="AC14" i="1"/>
  <c r="AJ14" i="1" s="1"/>
  <c r="AC15" i="1"/>
  <c r="AC16" i="1"/>
  <c r="AJ16" i="1" s="1"/>
  <c r="AC17" i="1"/>
  <c r="AC18" i="1"/>
  <c r="AC19" i="1"/>
  <c r="AC20" i="1"/>
  <c r="AJ20" i="1" s="1"/>
  <c r="AC21" i="1"/>
  <c r="AC22" i="1"/>
  <c r="AJ22" i="1" s="1"/>
  <c r="AC23" i="1"/>
  <c r="AC24" i="1"/>
  <c r="AC25" i="1"/>
  <c r="AJ25" i="1" s="1"/>
  <c r="AC26" i="1"/>
  <c r="AJ26" i="1" s="1"/>
  <c r="AC27" i="1"/>
  <c r="AC28" i="1"/>
  <c r="AJ28" i="1" s="1"/>
  <c r="AC29" i="1"/>
  <c r="AC30" i="1"/>
  <c r="AC31" i="1"/>
  <c r="AJ31" i="1" s="1"/>
  <c r="AC32" i="1"/>
  <c r="AJ32" i="1" s="1"/>
  <c r="AC33" i="1"/>
  <c r="AC34" i="1"/>
  <c r="AJ34" i="1" s="1"/>
  <c r="AC35" i="1"/>
  <c r="AC36" i="1"/>
  <c r="AC37" i="1"/>
  <c r="AJ37" i="1" s="1"/>
  <c r="AC38" i="1"/>
  <c r="AJ38" i="1" s="1"/>
  <c r="AC39" i="1"/>
  <c r="AC40" i="1"/>
  <c r="AJ40" i="1" s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R13" i="1" s="1"/>
  <c r="AA13" i="1" s="1"/>
  <c r="U14" i="1"/>
  <c r="U15" i="1"/>
  <c r="U16" i="1"/>
  <c r="U17" i="1"/>
  <c r="U18" i="1"/>
  <c r="U19" i="1"/>
  <c r="R19" i="1" s="1"/>
  <c r="AA19" i="1" s="1"/>
  <c r="U20" i="1"/>
  <c r="U21" i="1"/>
  <c r="U22" i="1"/>
  <c r="U23" i="1"/>
  <c r="U24" i="1"/>
  <c r="U25" i="1"/>
  <c r="R25" i="1" s="1"/>
  <c r="AA25" i="1" s="1"/>
  <c r="U26" i="1"/>
  <c r="U27" i="1"/>
  <c r="U28" i="1"/>
  <c r="U29" i="1"/>
  <c r="U30" i="1"/>
  <c r="U31" i="1"/>
  <c r="R31" i="1" s="1"/>
  <c r="AA31" i="1" s="1"/>
  <c r="U32" i="1"/>
  <c r="U33" i="1"/>
  <c r="U34" i="1"/>
  <c r="U35" i="1"/>
  <c r="U36" i="1"/>
  <c r="U37" i="1"/>
  <c r="R37" i="1" s="1"/>
  <c r="AA37" i="1" s="1"/>
  <c r="U38" i="1"/>
  <c r="U39" i="1"/>
  <c r="U40" i="1"/>
  <c r="U41" i="1"/>
  <c r="U42" i="1"/>
  <c r="T8" i="1"/>
  <c r="R8" i="1" s="1"/>
  <c r="T9" i="1"/>
  <c r="T10" i="1"/>
  <c r="T11" i="1"/>
  <c r="T12" i="1"/>
  <c r="T13" i="1"/>
  <c r="T14" i="1"/>
  <c r="R14" i="1" s="1"/>
  <c r="T15" i="1"/>
  <c r="T16" i="1"/>
  <c r="T17" i="1"/>
  <c r="T18" i="1"/>
  <c r="T19" i="1"/>
  <c r="T20" i="1"/>
  <c r="R20" i="1" s="1"/>
  <c r="T21" i="1"/>
  <c r="T22" i="1"/>
  <c r="T23" i="1"/>
  <c r="T24" i="1"/>
  <c r="T25" i="1"/>
  <c r="T26" i="1"/>
  <c r="R26" i="1" s="1"/>
  <c r="T27" i="1"/>
  <c r="T28" i="1"/>
  <c r="T29" i="1"/>
  <c r="T30" i="1"/>
  <c r="T31" i="1"/>
  <c r="T32" i="1"/>
  <c r="R32" i="1" s="1"/>
  <c r="T33" i="1"/>
  <c r="T34" i="1"/>
  <c r="T35" i="1"/>
  <c r="T36" i="1"/>
  <c r="T37" i="1"/>
  <c r="T38" i="1"/>
  <c r="R38" i="1" s="1"/>
  <c r="T39" i="1"/>
  <c r="T40" i="1"/>
  <c r="T41" i="1"/>
  <c r="T42" i="1"/>
  <c r="S8" i="1"/>
  <c r="S9" i="1"/>
  <c r="R9" i="1" s="1"/>
  <c r="S10" i="1"/>
  <c r="S11" i="1"/>
  <c r="R11" i="1" s="1"/>
  <c r="S12" i="1"/>
  <c r="R12" i="1" s="1"/>
  <c r="S13" i="1"/>
  <c r="S14" i="1"/>
  <c r="S15" i="1"/>
  <c r="R15" i="1" s="1"/>
  <c r="S16" i="1"/>
  <c r="S17" i="1"/>
  <c r="R17" i="1" s="1"/>
  <c r="S18" i="1"/>
  <c r="R18" i="1" s="1"/>
  <c r="S19" i="1"/>
  <c r="S20" i="1"/>
  <c r="S21" i="1"/>
  <c r="R21" i="1" s="1"/>
  <c r="S22" i="1"/>
  <c r="S23" i="1"/>
  <c r="R23" i="1" s="1"/>
  <c r="S24" i="1"/>
  <c r="R24" i="1" s="1"/>
  <c r="S25" i="1"/>
  <c r="S26" i="1"/>
  <c r="S27" i="1"/>
  <c r="R27" i="1" s="1"/>
  <c r="S28" i="1"/>
  <c r="S29" i="1"/>
  <c r="R29" i="1" s="1"/>
  <c r="S30" i="1"/>
  <c r="R30" i="1" s="1"/>
  <c r="S31" i="1"/>
  <c r="S32" i="1"/>
  <c r="S33" i="1"/>
  <c r="R33" i="1" s="1"/>
  <c r="S34" i="1"/>
  <c r="S35" i="1"/>
  <c r="R35" i="1" s="1"/>
  <c r="S36" i="1"/>
  <c r="R36" i="1" s="1"/>
  <c r="S37" i="1"/>
  <c r="S38" i="1"/>
  <c r="S39" i="1"/>
  <c r="R39" i="1" s="1"/>
  <c r="S40" i="1"/>
  <c r="S41" i="1"/>
  <c r="R41" i="1" s="1"/>
  <c r="S42" i="1"/>
  <c r="R42" i="1" s="1"/>
  <c r="R10" i="1"/>
  <c r="R16" i="1"/>
  <c r="R22" i="1"/>
  <c r="R28" i="1"/>
  <c r="R34" i="1"/>
  <c r="R40" i="1"/>
  <c r="Q8" i="1"/>
  <c r="Q9" i="1"/>
  <c r="Q10" i="1"/>
  <c r="Q11" i="1"/>
  <c r="AA11" i="1" s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Q32" i="1"/>
  <c r="Q33" i="1"/>
  <c r="Q34" i="1"/>
  <c r="Q35" i="1"/>
  <c r="AA35" i="1" s="1"/>
  <c r="Q36" i="1"/>
  <c r="Q37" i="1"/>
  <c r="Q38" i="1"/>
  <c r="Q39" i="1"/>
  <c r="Q40" i="1"/>
  <c r="Q41" i="1"/>
  <c r="AA41" i="1" s="1"/>
  <c r="Q42" i="1"/>
  <c r="P8" i="1"/>
  <c r="P9" i="1"/>
  <c r="AA9" i="1" s="1"/>
  <c r="P10" i="1"/>
  <c r="AA10" i="1" s="1"/>
  <c r="P11" i="1"/>
  <c r="P12" i="1"/>
  <c r="AA12" i="1" s="1"/>
  <c r="P13" i="1"/>
  <c r="P14" i="1"/>
  <c r="P15" i="1"/>
  <c r="AA15" i="1" s="1"/>
  <c r="P16" i="1"/>
  <c r="AA16" i="1" s="1"/>
  <c r="P17" i="1"/>
  <c r="P18" i="1"/>
  <c r="AA18" i="1" s="1"/>
  <c r="P19" i="1"/>
  <c r="P20" i="1"/>
  <c r="P21" i="1"/>
  <c r="AA21" i="1" s="1"/>
  <c r="P22" i="1"/>
  <c r="AA22" i="1" s="1"/>
  <c r="P23" i="1"/>
  <c r="P24" i="1"/>
  <c r="AA24" i="1" s="1"/>
  <c r="P25" i="1"/>
  <c r="P26" i="1"/>
  <c r="P27" i="1"/>
  <c r="AA27" i="1" s="1"/>
  <c r="P28" i="1"/>
  <c r="AA28" i="1" s="1"/>
  <c r="P29" i="1"/>
  <c r="P30" i="1"/>
  <c r="AA30" i="1" s="1"/>
  <c r="P31" i="1"/>
  <c r="P32" i="1"/>
  <c r="P33" i="1"/>
  <c r="AA33" i="1" s="1"/>
  <c r="P34" i="1"/>
  <c r="AA34" i="1" s="1"/>
  <c r="P35" i="1"/>
  <c r="P36" i="1"/>
  <c r="AA36" i="1" s="1"/>
  <c r="P37" i="1"/>
  <c r="P38" i="1"/>
  <c r="P39" i="1"/>
  <c r="AA39" i="1" s="1"/>
  <c r="P40" i="1"/>
  <c r="AA40" i="1" s="1"/>
  <c r="P41" i="1"/>
  <c r="P42" i="1"/>
  <c r="AA4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9" i="1"/>
  <c r="I10" i="1"/>
  <c r="I11" i="1"/>
  <c r="I12" i="1"/>
  <c r="I13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I34" i="1"/>
  <c r="I35" i="1"/>
  <c r="I36" i="1"/>
  <c r="I37" i="1"/>
  <c r="I39" i="1"/>
  <c r="I40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L42" i="1" l="1"/>
  <c r="AB42" i="1"/>
  <c r="AL36" i="1"/>
  <c r="AB36" i="1"/>
  <c r="AL30" i="1"/>
  <c r="AB30" i="1"/>
  <c r="AL24" i="1"/>
  <c r="AB24" i="1"/>
  <c r="AL18" i="1"/>
  <c r="AB18" i="1"/>
  <c r="AL12" i="1"/>
  <c r="AB12" i="1"/>
  <c r="AL41" i="1"/>
  <c r="AB41" i="1"/>
  <c r="AL35" i="1"/>
  <c r="AB35" i="1"/>
  <c r="AL29" i="1"/>
  <c r="AB29" i="1"/>
  <c r="AL23" i="1"/>
  <c r="AB23" i="1"/>
  <c r="AB17" i="1"/>
  <c r="AL17" i="1"/>
  <c r="AL11" i="1"/>
  <c r="AB11" i="1"/>
  <c r="AK37" i="1"/>
  <c r="AB37" i="1"/>
  <c r="AK31" i="1"/>
  <c r="AB31" i="1"/>
  <c r="AK25" i="1"/>
  <c r="AB25" i="1"/>
  <c r="AK19" i="1"/>
  <c r="AL19" i="1"/>
  <c r="AB19" i="1"/>
  <c r="AK13" i="1"/>
  <c r="AL13" i="1"/>
  <c r="AB13" i="1"/>
  <c r="D12" i="10"/>
  <c r="BX11" i="10"/>
  <c r="BY11" i="10"/>
  <c r="BR11" i="10" s="1"/>
  <c r="AK40" i="1"/>
  <c r="AL40" i="1"/>
  <c r="AB40" i="1"/>
  <c r="AK34" i="1"/>
  <c r="AL34" i="1"/>
  <c r="AB34" i="1"/>
  <c r="AK28" i="1"/>
  <c r="AL28" i="1"/>
  <c r="AB28" i="1"/>
  <c r="AK22" i="1"/>
  <c r="AL22" i="1"/>
  <c r="AB22" i="1"/>
  <c r="AK16" i="1"/>
  <c r="AL16" i="1"/>
  <c r="AB16" i="1"/>
  <c r="AB10" i="1"/>
  <c r="AK10" i="1"/>
  <c r="AL10" i="1"/>
  <c r="AL33" i="1"/>
  <c r="AB33" i="1"/>
  <c r="AL15" i="1"/>
  <c r="AB15" i="1"/>
  <c r="AA38" i="1"/>
  <c r="AA32" i="1"/>
  <c r="AA26" i="1"/>
  <c r="AA20" i="1"/>
  <c r="AA14" i="1"/>
  <c r="AA8" i="1"/>
  <c r="AL39" i="1"/>
  <c r="AB39" i="1"/>
  <c r="AL27" i="1"/>
  <c r="AB27" i="1"/>
  <c r="AL21" i="1"/>
  <c r="AB21" i="1"/>
  <c r="AK9" i="1"/>
  <c r="AL9" i="1"/>
  <c r="AB9" i="1"/>
  <c r="L29" i="1"/>
  <c r="BZ10" i="10"/>
  <c r="CD42" i="10"/>
  <c r="BW42" i="10" s="1"/>
  <c r="CE41" i="10"/>
  <c r="BX41" i="10" s="1"/>
  <c r="N31" i="1"/>
  <c r="N19" i="1"/>
  <c r="AJ39" i="1"/>
  <c r="AK39" i="1" s="1"/>
  <c r="AJ33" i="1"/>
  <c r="AK33" i="1" s="1"/>
  <c r="AJ27" i="1"/>
  <c r="AK27" i="1" s="1"/>
  <c r="AJ21" i="1"/>
  <c r="AK21" i="1" s="1"/>
  <c r="AJ15" i="1"/>
  <c r="AK15" i="1" s="1"/>
  <c r="AJ9" i="1"/>
  <c r="E23" i="10"/>
  <c r="E39" i="10"/>
  <c r="E33" i="10"/>
  <c r="E27" i="10"/>
  <c r="D27" i="10" s="1"/>
  <c r="E21" i="10"/>
  <c r="E15" i="10"/>
  <c r="E9" i="10"/>
  <c r="D9" i="10" s="1"/>
  <c r="BT38" i="10"/>
  <c r="E32" i="10"/>
  <c r="E26" i="10"/>
  <c r="D26" i="10" s="1"/>
  <c r="E20" i="10"/>
  <c r="E14" i="10"/>
  <c r="CU39" i="10"/>
  <c r="AD39" i="10"/>
  <c r="H39" i="1" s="1"/>
  <c r="K39" i="1" s="1"/>
  <c r="L39" i="1" s="1"/>
  <c r="CU33" i="10"/>
  <c r="AD33" i="10"/>
  <c r="H33" i="1" s="1"/>
  <c r="K33" i="1" s="1"/>
  <c r="L33" i="1" s="1"/>
  <c r="CU27" i="10"/>
  <c r="AD27" i="10"/>
  <c r="CU21" i="10"/>
  <c r="AD21" i="10"/>
  <c r="H21" i="1" s="1"/>
  <c r="K21" i="1" s="1"/>
  <c r="L21" i="1" s="1"/>
  <c r="CU15" i="10"/>
  <c r="AD15" i="10"/>
  <c r="H15" i="1" s="1"/>
  <c r="K15" i="1" s="1"/>
  <c r="L15" i="1" s="1"/>
  <c r="CU9" i="10"/>
  <c r="AD9" i="10"/>
  <c r="CV38" i="10"/>
  <c r="CO38" i="10" s="1"/>
  <c r="AD38" i="10"/>
  <c r="H38" i="1" s="1"/>
  <c r="K38" i="1" s="1"/>
  <c r="L38" i="1" s="1"/>
  <c r="CV32" i="10"/>
  <c r="CO32" i="10" s="1"/>
  <c r="AD32" i="10"/>
  <c r="H32" i="1" s="1"/>
  <c r="K32" i="1" s="1"/>
  <c r="L32" i="1" s="1"/>
  <c r="CV26" i="10"/>
  <c r="CO26" i="10" s="1"/>
  <c r="AD26" i="10"/>
  <c r="CV20" i="10"/>
  <c r="CO20" i="10" s="1"/>
  <c r="AD20" i="10"/>
  <c r="H20" i="1" s="1"/>
  <c r="K20" i="1" s="1"/>
  <c r="L20" i="1" s="1"/>
  <c r="CV14" i="10"/>
  <c r="CO14" i="10" s="1"/>
  <c r="AD14" i="10"/>
  <c r="H14" i="1" s="1"/>
  <c r="K14" i="1" s="1"/>
  <c r="L14" i="1" s="1"/>
  <c r="CV8" i="10"/>
  <c r="CO8" i="10" s="1"/>
  <c r="AD8" i="10"/>
  <c r="CX42" i="10"/>
  <c r="CQ42" i="10" s="1"/>
  <c r="AD42" i="10"/>
  <c r="H42" i="1" s="1"/>
  <c r="K42" i="1" s="1"/>
  <c r="L42" i="1" s="1"/>
  <c r="CX36" i="10"/>
  <c r="CQ36" i="10" s="1"/>
  <c r="AD36" i="10"/>
  <c r="H36" i="1" s="1"/>
  <c r="K36" i="1" s="1"/>
  <c r="L36" i="1" s="1"/>
  <c r="CX30" i="10"/>
  <c r="CQ30" i="10" s="1"/>
  <c r="AD30" i="10"/>
  <c r="CX24" i="10"/>
  <c r="CQ24" i="10" s="1"/>
  <c r="AD24" i="10"/>
  <c r="H24" i="1" s="1"/>
  <c r="K24" i="1" s="1"/>
  <c r="L24" i="1" s="1"/>
  <c r="CX18" i="10"/>
  <c r="CQ18" i="10" s="1"/>
  <c r="AD18" i="10"/>
  <c r="H18" i="1" s="1"/>
  <c r="K18" i="1" s="1"/>
  <c r="CX12" i="10"/>
  <c r="CQ12" i="10" s="1"/>
  <c r="AD12" i="10"/>
  <c r="H12" i="1" s="1"/>
  <c r="K12" i="1" s="1"/>
  <c r="L12" i="1" s="1"/>
  <c r="CY41" i="10"/>
  <c r="CR41" i="10" s="1"/>
  <c r="AD41" i="10"/>
  <c r="H41" i="1" s="1"/>
  <c r="K41" i="1" s="1"/>
  <c r="L41" i="1" s="1"/>
  <c r="CY35" i="10"/>
  <c r="CR35" i="10" s="1"/>
  <c r="AD35" i="10"/>
  <c r="H35" i="1" s="1"/>
  <c r="K35" i="1" s="1"/>
  <c r="L35" i="1" s="1"/>
  <c r="CY29" i="10"/>
  <c r="CR29" i="10" s="1"/>
  <c r="AD29" i="10"/>
  <c r="H29" i="1" s="1"/>
  <c r="K29" i="1" s="1"/>
  <c r="CY23" i="10"/>
  <c r="CR23" i="10" s="1"/>
  <c r="AD23" i="10"/>
  <c r="H23" i="1" s="1"/>
  <c r="K23" i="1" s="1"/>
  <c r="L23" i="1" s="1"/>
  <c r="CY17" i="10"/>
  <c r="CR17" i="10" s="1"/>
  <c r="AD17" i="10"/>
  <c r="H17" i="1" s="1"/>
  <c r="K17" i="1" s="1"/>
  <c r="L17" i="1" s="1"/>
  <c r="CY11" i="10"/>
  <c r="CR11" i="10" s="1"/>
  <c r="AD11" i="10"/>
  <c r="BZ40" i="10"/>
  <c r="CB38" i="10"/>
  <c r="BU38" i="10" s="1"/>
  <c r="CC37" i="10"/>
  <c r="BV37" i="10" s="1"/>
  <c r="CD36" i="10"/>
  <c r="BW36" i="10" s="1"/>
  <c r="CE35" i="10"/>
  <c r="BX35" i="10" s="1"/>
  <c r="E17" i="10"/>
  <c r="BS38" i="10"/>
  <c r="BS32" i="10"/>
  <c r="BS26" i="10"/>
  <c r="BS20" i="10"/>
  <c r="BY14" i="10"/>
  <c r="BR14" i="10" s="1"/>
  <c r="M14" i="1" s="1"/>
  <c r="BS14" i="10"/>
  <c r="E8" i="10"/>
  <c r="D8" i="10" s="1"/>
  <c r="BZ34" i="10"/>
  <c r="CC31" i="10"/>
  <c r="BV31" i="10" s="1"/>
  <c r="CD30" i="10"/>
  <c r="BW30" i="10" s="1"/>
  <c r="E11" i="10"/>
  <c r="D11" i="10" s="1"/>
  <c r="BY37" i="10"/>
  <c r="BR37" i="10" s="1"/>
  <c r="M37" i="1" s="1"/>
  <c r="BS37" i="10"/>
  <c r="BY31" i="10"/>
  <c r="BR31" i="10" s="1"/>
  <c r="M31" i="1" s="1"/>
  <c r="BS31" i="10"/>
  <c r="BS25" i="10"/>
  <c r="BS19" i="10"/>
  <c r="BY13" i="10"/>
  <c r="BR13" i="10" s="1"/>
  <c r="M13" i="1" s="1"/>
  <c r="BS13" i="10"/>
  <c r="BY29" i="10"/>
  <c r="BR29" i="10" s="1"/>
  <c r="BZ28" i="10"/>
  <c r="CC25" i="10"/>
  <c r="BV25" i="10" s="1"/>
  <c r="CD24" i="10"/>
  <c r="BW24" i="10" s="1"/>
  <c r="H16" i="1"/>
  <c r="K16" i="1" s="1"/>
  <c r="L16" i="1" s="1"/>
  <c r="L18" i="1"/>
  <c r="M23" i="1"/>
  <c r="M11" i="1"/>
  <c r="AJ30" i="1"/>
  <c r="AK30" i="1" s="1"/>
  <c r="AJ18" i="1"/>
  <c r="AK18" i="1" s="1"/>
  <c r="BY36" i="10"/>
  <c r="BR36" i="10" s="1"/>
  <c r="M36" i="1" s="1"/>
  <c r="BS36" i="10"/>
  <c r="BY24" i="10"/>
  <c r="BR24" i="10" s="1"/>
  <c r="M24" i="1" s="1"/>
  <c r="BS24" i="10"/>
  <c r="BS18" i="10"/>
  <c r="BY12" i="10"/>
  <c r="BR12" i="10" s="1"/>
  <c r="M12" i="1" s="1"/>
  <c r="BS12" i="10"/>
  <c r="CT42" i="10"/>
  <c r="CN42" i="10"/>
  <c r="CN36" i="10"/>
  <c r="CT30" i="10"/>
  <c r="CN30" i="10"/>
  <c r="CT24" i="10"/>
  <c r="CM24" i="10" s="1"/>
  <c r="N24" i="1" s="1"/>
  <c r="CN24" i="10"/>
  <c r="CN12" i="10"/>
  <c r="BY23" i="10"/>
  <c r="BR23" i="10" s="1"/>
  <c r="BZ22" i="10"/>
  <c r="CC19" i="10"/>
  <c r="BV19" i="10" s="1"/>
  <c r="CD18" i="10"/>
  <c r="BW18" i="10" s="1"/>
  <c r="CT19" i="10"/>
  <c r="CM19" i="10" s="1"/>
  <c r="D29" i="10"/>
  <c r="M42" i="1"/>
  <c r="H40" i="1"/>
  <c r="K40" i="1" s="1"/>
  <c r="L40" i="1" s="1"/>
  <c r="H22" i="1"/>
  <c r="K22" i="1" s="1"/>
  <c r="L22" i="1" s="1"/>
  <c r="H10" i="1"/>
  <c r="K10" i="1" s="1"/>
  <c r="L10" i="1" s="1"/>
  <c r="M29" i="1"/>
  <c r="M17" i="1"/>
  <c r="AJ42" i="1"/>
  <c r="AK42" i="1" s="1"/>
  <c r="AJ36" i="1"/>
  <c r="AK36" i="1" s="1"/>
  <c r="AJ24" i="1"/>
  <c r="AK24" i="1" s="1"/>
  <c r="AJ12" i="1"/>
  <c r="AK12" i="1" s="1"/>
  <c r="BY42" i="10"/>
  <c r="BR42" i="10" s="1"/>
  <c r="BS42" i="10"/>
  <c r="BY30" i="10"/>
  <c r="BR30" i="10" s="1"/>
  <c r="M30" i="1" s="1"/>
  <c r="BS30" i="10"/>
  <c r="AJ41" i="1"/>
  <c r="AK41" i="1" s="1"/>
  <c r="AJ35" i="1"/>
  <c r="AK35" i="1" s="1"/>
  <c r="AJ29" i="1"/>
  <c r="AK29" i="1" s="1"/>
  <c r="AJ23" i="1"/>
  <c r="AK23" i="1" s="1"/>
  <c r="AJ17" i="1"/>
  <c r="AK17" i="1" s="1"/>
  <c r="AJ11" i="1"/>
  <c r="AK11" i="1" s="1"/>
  <c r="AP39" i="1"/>
  <c r="AP33" i="1"/>
  <c r="AP27" i="1"/>
  <c r="AP21" i="1"/>
  <c r="AP15" i="1"/>
  <c r="AP9" i="1"/>
  <c r="AD34" i="10"/>
  <c r="H34" i="1" s="1"/>
  <c r="K34" i="1" s="1"/>
  <c r="L34" i="1" s="1"/>
  <c r="BZ16" i="10"/>
  <c r="CC13" i="10"/>
  <c r="BV13" i="10" s="1"/>
  <c r="CD12" i="10"/>
  <c r="BW12" i="10" s="1"/>
  <c r="CT18" i="10"/>
  <c r="CN18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Z39" i="10"/>
  <c r="BZ33" i="10"/>
  <c r="BZ27" i="10"/>
  <c r="BZ21" i="10"/>
  <c r="BZ15" i="10"/>
  <c r="BZ9" i="10"/>
  <c r="CA32" i="10"/>
  <c r="BT32" i="10" s="1"/>
  <c r="CA26" i="10"/>
  <c r="BT26" i="10" s="1"/>
  <c r="CA20" i="10"/>
  <c r="BT20" i="10" s="1"/>
  <c r="CA14" i="10"/>
  <c r="BT14" i="10" s="1"/>
  <c r="CT13" i="10"/>
  <c r="BZ8" i="10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CT37" i="10"/>
  <c r="DA37" i="10"/>
  <c r="DA25" i="10"/>
  <c r="CM25" i="10" s="1"/>
  <c r="N25" i="1" s="1"/>
  <c r="DA13" i="10"/>
  <c r="CN41" i="10"/>
  <c r="CT35" i="10"/>
  <c r="CN35" i="10"/>
  <c r="CT29" i="10"/>
  <c r="CM29" i="10" s="1"/>
  <c r="N29" i="1" s="1"/>
  <c r="CN29" i="10"/>
  <c r="CN23" i="10"/>
  <c r="CT17" i="10"/>
  <c r="CM17" i="10" s="1"/>
  <c r="N17" i="1" s="1"/>
  <c r="CN17" i="10"/>
  <c r="CT11" i="10"/>
  <c r="CM11" i="10" s="1"/>
  <c r="N11" i="1" s="1"/>
  <c r="CN11" i="10"/>
  <c r="CT31" i="10"/>
  <c r="CM31" i="10" s="1"/>
  <c r="DA41" i="10"/>
  <c r="DA35" i="10"/>
  <c r="DA29" i="10"/>
  <c r="DA23" i="10"/>
  <c r="DA17" i="10"/>
  <c r="DA11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O39" i="10"/>
  <c r="CO33" i="10"/>
  <c r="CO27" i="10"/>
  <c r="CO21" i="10"/>
  <c r="CO15" i="10"/>
  <c r="CO9" i="10"/>
  <c r="CP38" i="10"/>
  <c r="CP32" i="10"/>
  <c r="CP26" i="10"/>
  <c r="CP20" i="10"/>
  <c r="CP14" i="10"/>
  <c r="CP8" i="10"/>
  <c r="CQ37" i="10"/>
  <c r="CQ31" i="10"/>
  <c r="CQ25" i="10"/>
  <c r="CQ13" i="10"/>
  <c r="CR42" i="10"/>
  <c r="CR30" i="10"/>
  <c r="CR24" i="10"/>
  <c r="CR18" i="10"/>
  <c r="CR12" i="10"/>
  <c r="CS41" i="10"/>
  <c r="CS35" i="10"/>
  <c r="CS29" i="10"/>
  <c r="CS23" i="10"/>
  <c r="CS17" i="10"/>
  <c r="CS11" i="10"/>
  <c r="DA39" i="10"/>
  <c r="DA33" i="10"/>
  <c r="DA27" i="10"/>
  <c r="DA21" i="10"/>
  <c r="DA15" i="10"/>
  <c r="DA9" i="10"/>
  <c r="D37" i="8"/>
  <c r="D31" i="8"/>
  <c r="D25" i="8"/>
  <c r="D19" i="8"/>
  <c r="D13" i="8"/>
  <c r="D42" i="8"/>
  <c r="D36" i="8"/>
  <c r="D30" i="8"/>
  <c r="D24" i="8"/>
  <c r="D18" i="8"/>
  <c r="D12" i="8"/>
  <c r="DA42" i="10"/>
  <c r="DA36" i="10"/>
  <c r="DA30" i="10"/>
  <c r="DA24" i="10"/>
  <c r="DA18" i="10"/>
  <c r="DA12" i="10"/>
  <c r="D35" i="8"/>
  <c r="D23" i="8"/>
  <c r="D11" i="8"/>
  <c r="D38" i="8"/>
  <c r="D26" i="8"/>
  <c r="D14" i="8"/>
  <c r="D31" i="4"/>
  <c r="AL31" i="1" s="1"/>
  <c r="D25" i="4"/>
  <c r="AL25" i="1" s="1"/>
  <c r="D37" i="4"/>
  <c r="AL37" i="1" s="1"/>
  <c r="F36" i="5"/>
  <c r="D36" i="5" s="1"/>
  <c r="F22" i="5"/>
  <c r="D22" i="5" s="1"/>
  <c r="F21" i="5"/>
  <c r="D21" i="5" s="1"/>
  <c r="D26" i="5"/>
  <c r="AF38" i="5"/>
  <c r="G38" i="5" s="1"/>
  <c r="AF32" i="5"/>
  <c r="G32" i="5" s="1"/>
  <c r="AF26" i="5"/>
  <c r="G26" i="5" s="1"/>
  <c r="F26" i="5" s="1"/>
  <c r="AF20" i="5"/>
  <c r="G20" i="5" s="1"/>
  <c r="AF14" i="5"/>
  <c r="G14" i="5" s="1"/>
  <c r="AF8" i="5"/>
  <c r="G8" i="5" s="1"/>
  <c r="F8" i="5" s="1"/>
  <c r="D8" i="5" s="1"/>
  <c r="AF37" i="5"/>
  <c r="G37" i="5" s="1"/>
  <c r="AF31" i="5"/>
  <c r="G31" i="5" s="1"/>
  <c r="AF25" i="5"/>
  <c r="G25" i="5" s="1"/>
  <c r="F25" i="5" s="1"/>
  <c r="D25" i="5" s="1"/>
  <c r="AF19" i="5"/>
  <c r="G19" i="5" s="1"/>
  <c r="AF13" i="5"/>
  <c r="G13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37" i="5"/>
  <c r="M37" i="5" s="1"/>
  <c r="CB31" i="5"/>
  <c r="M31" i="5" s="1"/>
  <c r="CB25" i="5"/>
  <c r="M25" i="5" s="1"/>
  <c r="CB19" i="5"/>
  <c r="M19" i="5" s="1"/>
  <c r="CB13" i="5"/>
  <c r="M13" i="5" s="1"/>
  <c r="AV40" i="5"/>
  <c r="I40" i="5" s="1"/>
  <c r="F40" i="5" s="1"/>
  <c r="D40" i="5" s="1"/>
  <c r="AV34" i="5"/>
  <c r="I34" i="5" s="1"/>
  <c r="F34" i="5" s="1"/>
  <c r="D34" i="5" s="1"/>
  <c r="AV28" i="5"/>
  <c r="I28" i="5" s="1"/>
  <c r="F28" i="5" s="1"/>
  <c r="D28" i="5" s="1"/>
  <c r="AV22" i="5"/>
  <c r="I22" i="5" s="1"/>
  <c r="AV16" i="5"/>
  <c r="I16" i="5" s="1"/>
  <c r="F16" i="5" s="1"/>
  <c r="D16" i="5" s="1"/>
  <c r="AV10" i="5"/>
  <c r="I10" i="5" s="1"/>
  <c r="F10" i="5" s="1"/>
  <c r="D10" i="5" s="1"/>
  <c r="AV39" i="5"/>
  <c r="I39" i="5" s="1"/>
  <c r="F39" i="5" s="1"/>
  <c r="D39" i="5" s="1"/>
  <c r="AV33" i="5"/>
  <c r="I33" i="5" s="1"/>
  <c r="F33" i="5" s="1"/>
  <c r="D33" i="5" s="1"/>
  <c r="AV27" i="5"/>
  <c r="I27" i="5" s="1"/>
  <c r="F27" i="5" s="1"/>
  <c r="D27" i="5" s="1"/>
  <c r="AV21" i="5"/>
  <c r="I21" i="5" s="1"/>
  <c r="AV15" i="5"/>
  <c r="I15" i="5" s="1"/>
  <c r="F15" i="5" s="1"/>
  <c r="D15" i="5" s="1"/>
  <c r="AV9" i="5"/>
  <c r="I9" i="5" s="1"/>
  <c r="F9" i="5" s="1"/>
  <c r="D9" i="5" s="1"/>
  <c r="CR16" i="5"/>
  <c r="O16" i="5" s="1"/>
  <c r="CR10" i="5"/>
  <c r="O10" i="5" s="1"/>
  <c r="P42" i="5"/>
  <c r="P36" i="5"/>
  <c r="P30" i="5"/>
  <c r="P24" i="5"/>
  <c r="P18" i="5"/>
  <c r="P12" i="5"/>
  <c r="P41" i="5"/>
  <c r="P35" i="5"/>
  <c r="P29" i="5"/>
  <c r="P23" i="5"/>
  <c r="P17" i="5"/>
  <c r="P11" i="5"/>
  <c r="BL42" i="5"/>
  <c r="K42" i="5" s="1"/>
  <c r="F42" i="5" s="1"/>
  <c r="D42" i="5" s="1"/>
  <c r="BL36" i="5"/>
  <c r="K36" i="5" s="1"/>
  <c r="BL30" i="5"/>
  <c r="K30" i="5" s="1"/>
  <c r="F30" i="5" s="1"/>
  <c r="D30" i="5" s="1"/>
  <c r="BL24" i="5"/>
  <c r="K24" i="5" s="1"/>
  <c r="F24" i="5" s="1"/>
  <c r="D24" i="5" s="1"/>
  <c r="BL18" i="5"/>
  <c r="K18" i="5" s="1"/>
  <c r="F18" i="5" s="1"/>
  <c r="D18" i="5" s="1"/>
  <c r="BL12" i="5"/>
  <c r="K12" i="5" s="1"/>
  <c r="F12" i="5" s="1"/>
  <c r="D12" i="5" s="1"/>
  <c r="BL41" i="5"/>
  <c r="K41" i="5" s="1"/>
  <c r="F41" i="5" s="1"/>
  <c r="D41" i="5" s="1"/>
  <c r="BL35" i="5"/>
  <c r="K35" i="5" s="1"/>
  <c r="F35" i="5" s="1"/>
  <c r="D35" i="5" s="1"/>
  <c r="BL29" i="5"/>
  <c r="K29" i="5" s="1"/>
  <c r="F29" i="5" s="1"/>
  <c r="D29" i="5" s="1"/>
  <c r="BL23" i="5"/>
  <c r="K23" i="5" s="1"/>
  <c r="F23" i="5" s="1"/>
  <c r="D23" i="5" s="1"/>
  <c r="BL17" i="5"/>
  <c r="K17" i="5" s="1"/>
  <c r="F17" i="5" s="1"/>
  <c r="D17" i="5" s="1"/>
  <c r="BL11" i="5"/>
  <c r="K11" i="5" s="1"/>
  <c r="F11" i="5" s="1"/>
  <c r="D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F31" i="5" l="1"/>
  <c r="D31" i="5" s="1"/>
  <c r="F32" i="5"/>
  <c r="D32" i="5" s="1"/>
  <c r="CT23" i="10"/>
  <c r="CM23" i="10" s="1"/>
  <c r="N23" i="1" s="1"/>
  <c r="CT41" i="10"/>
  <c r="CM41" i="10" s="1"/>
  <c r="N41" i="1" s="1"/>
  <c r="BY21" i="10"/>
  <c r="BR21" i="10" s="1"/>
  <c r="M21" i="1" s="1"/>
  <c r="BS21" i="10"/>
  <c r="CT12" i="10"/>
  <c r="CM12" i="10" s="1"/>
  <c r="N12" i="1" s="1"/>
  <c r="CT36" i="10"/>
  <c r="CM36" i="10" s="1"/>
  <c r="N36" i="1" s="1"/>
  <c r="BY18" i="10"/>
  <c r="BR18" i="10" s="1"/>
  <c r="M18" i="1" s="1"/>
  <c r="BY25" i="10"/>
  <c r="BR25" i="10" s="1"/>
  <c r="M25" i="1" s="1"/>
  <c r="BY35" i="10"/>
  <c r="BR35" i="10" s="1"/>
  <c r="M35" i="1" s="1"/>
  <c r="D17" i="10"/>
  <c r="H11" i="1"/>
  <c r="K11" i="1" s="1"/>
  <c r="L11" i="1" s="1"/>
  <c r="D30" i="10"/>
  <c r="H30" i="1"/>
  <c r="K30" i="1" s="1"/>
  <c r="L30" i="1" s="1"/>
  <c r="H8" i="1"/>
  <c r="K8" i="1" s="1"/>
  <c r="L8" i="1" s="1"/>
  <c r="H26" i="1"/>
  <c r="K26" i="1" s="1"/>
  <c r="L26" i="1" s="1"/>
  <c r="H9" i="1"/>
  <c r="K9" i="1" s="1"/>
  <c r="L9" i="1" s="1"/>
  <c r="H27" i="1"/>
  <c r="K27" i="1" s="1"/>
  <c r="L27" i="1" s="1"/>
  <c r="D14" i="10"/>
  <c r="D15" i="10"/>
  <c r="D19" i="10"/>
  <c r="AK8" i="1"/>
  <c r="AL8" i="1"/>
  <c r="AB8" i="1"/>
  <c r="D24" i="10"/>
  <c r="BY41" i="10"/>
  <c r="BR41" i="10" s="1"/>
  <c r="M41" i="1" s="1"/>
  <c r="F37" i="5"/>
  <c r="D37" i="5" s="1"/>
  <c r="F38" i="5"/>
  <c r="D38" i="5" s="1"/>
  <c r="BY27" i="10"/>
  <c r="BR27" i="10" s="1"/>
  <c r="M27" i="1" s="1"/>
  <c r="BS27" i="10"/>
  <c r="BY26" i="10"/>
  <c r="BR26" i="10" s="1"/>
  <c r="M26" i="1" s="1"/>
  <c r="CT9" i="10"/>
  <c r="CM9" i="10" s="1"/>
  <c r="N9" i="1" s="1"/>
  <c r="CN9" i="10"/>
  <c r="CT27" i="10"/>
  <c r="CM27" i="10" s="1"/>
  <c r="N27" i="1" s="1"/>
  <c r="CN27" i="10"/>
  <c r="D20" i="10"/>
  <c r="D21" i="10"/>
  <c r="D25" i="10"/>
  <c r="AK14" i="1"/>
  <c r="AL14" i="1"/>
  <c r="AB14" i="1"/>
  <c r="D36" i="10"/>
  <c r="BY33" i="10"/>
  <c r="BR33" i="10" s="1"/>
  <c r="M33" i="1" s="1"/>
  <c r="BS33" i="10"/>
  <c r="BY16" i="10"/>
  <c r="BR16" i="10" s="1"/>
  <c r="M16" i="1" s="1"/>
  <c r="BS16" i="10"/>
  <c r="CM42" i="10"/>
  <c r="N42" i="1" s="1"/>
  <c r="D31" i="10"/>
  <c r="AK20" i="1"/>
  <c r="AL20" i="1"/>
  <c r="AB20" i="1"/>
  <c r="D35" i="10"/>
  <c r="D42" i="10"/>
  <c r="F13" i="5"/>
  <c r="D13" i="5" s="1"/>
  <c r="F14" i="5"/>
  <c r="D14" i="5" s="1"/>
  <c r="BY39" i="10"/>
  <c r="BR39" i="10" s="1"/>
  <c r="M39" i="1" s="1"/>
  <c r="BS39" i="10"/>
  <c r="BY22" i="10"/>
  <c r="BR22" i="10" s="1"/>
  <c r="M22" i="1" s="1"/>
  <c r="BS22" i="10"/>
  <c r="BY32" i="10"/>
  <c r="BR32" i="10" s="1"/>
  <c r="M32" i="1" s="1"/>
  <c r="CT15" i="10"/>
  <c r="CM15" i="10" s="1"/>
  <c r="N15" i="1" s="1"/>
  <c r="CN15" i="10"/>
  <c r="CT33" i="10"/>
  <c r="CM33" i="10" s="1"/>
  <c r="N33" i="1" s="1"/>
  <c r="CN33" i="10"/>
  <c r="D32" i="10"/>
  <c r="D33" i="10"/>
  <c r="D37" i="10"/>
  <c r="AK26" i="1"/>
  <c r="AL26" i="1"/>
  <c r="AB26" i="1"/>
  <c r="D41" i="10"/>
  <c r="F19" i="5"/>
  <c r="D19" i="5" s="1"/>
  <c r="F20" i="5"/>
  <c r="D20" i="5" s="1"/>
  <c r="CM35" i="10"/>
  <c r="N35" i="1" s="1"/>
  <c r="CM37" i="10"/>
  <c r="N37" i="1" s="1"/>
  <c r="BY8" i="10"/>
  <c r="BR8" i="10" s="1"/>
  <c r="M8" i="1" s="1"/>
  <c r="BS8" i="10"/>
  <c r="BY9" i="10"/>
  <c r="BR9" i="10" s="1"/>
  <c r="M9" i="1" s="1"/>
  <c r="BS9" i="10"/>
  <c r="CM30" i="10"/>
  <c r="N30" i="1" s="1"/>
  <c r="BY28" i="10"/>
  <c r="BR28" i="10" s="1"/>
  <c r="M28" i="1" s="1"/>
  <c r="BS28" i="10"/>
  <c r="BY19" i="10"/>
  <c r="BR19" i="10" s="1"/>
  <c r="M19" i="1" s="1"/>
  <c r="D39" i="10"/>
  <c r="BY10" i="10"/>
  <c r="BR10" i="10" s="1"/>
  <c r="M10" i="1" s="1"/>
  <c r="BS10" i="10"/>
  <c r="D38" i="10"/>
  <c r="AK32" i="1"/>
  <c r="AL32" i="1"/>
  <c r="AB32" i="1"/>
  <c r="CM13" i="10"/>
  <c r="N13" i="1" s="1"/>
  <c r="BY15" i="10"/>
  <c r="BR15" i="10" s="1"/>
  <c r="M15" i="1" s="1"/>
  <c r="BS15" i="10"/>
  <c r="CM18" i="10"/>
  <c r="N18" i="1" s="1"/>
  <c r="BY34" i="10"/>
  <c r="BR34" i="10" s="1"/>
  <c r="M34" i="1" s="1"/>
  <c r="BS34" i="10"/>
  <c r="BY20" i="10"/>
  <c r="BR20" i="10" s="1"/>
  <c r="M20" i="1" s="1"/>
  <c r="BY38" i="10"/>
  <c r="BR38" i="10" s="1"/>
  <c r="M38" i="1" s="1"/>
  <c r="BY40" i="10"/>
  <c r="BR40" i="10" s="1"/>
  <c r="M40" i="1" s="1"/>
  <c r="BS40" i="10"/>
  <c r="CT21" i="10"/>
  <c r="CM21" i="10" s="1"/>
  <c r="N21" i="1" s="1"/>
  <c r="CN21" i="10"/>
  <c r="CT39" i="10"/>
  <c r="CM39" i="10" s="1"/>
  <c r="N39" i="1" s="1"/>
  <c r="CN39" i="10"/>
  <c r="D23" i="10"/>
  <c r="D13" i="10"/>
  <c r="D34" i="10"/>
  <c r="AK38" i="1"/>
  <c r="AL38" i="1"/>
  <c r="AB38" i="1"/>
  <c r="D18" i="10"/>
  <c r="L7" i="9"/>
  <c r="BB7" i="4" s="1"/>
  <c r="L7" i="4" s="1"/>
  <c r="M7" i="8"/>
  <c r="V7" i="10"/>
  <c r="CD7" i="10" s="1"/>
  <c r="BW7" i="10" s="1"/>
  <c r="Z7" i="10"/>
  <c r="CE7" i="10" s="1"/>
  <c r="BX7" i="10" s="1"/>
  <c r="AI7" i="10"/>
  <c r="CV7" i="10" s="1"/>
  <c r="AY7" i="10"/>
  <c r="CZ7" i="10" s="1"/>
  <c r="CS7" i="10" s="1"/>
  <c r="F7" i="9"/>
  <c r="AV7" i="4" s="1"/>
  <c r="F7" i="4" s="1"/>
  <c r="F7" i="10"/>
  <c r="N7" i="10"/>
  <c r="CB7" i="10" s="1"/>
  <c r="BU7" i="10" s="1"/>
  <c r="AU7" i="10"/>
  <c r="CY7" i="10" s="1"/>
  <c r="CR7" i="10" s="1"/>
  <c r="EH7" i="8"/>
  <c r="CC7" i="8"/>
  <c r="DI7" i="10"/>
  <c r="BO7" i="9"/>
  <c r="AE7" i="1" s="1"/>
  <c r="P7" i="9"/>
  <c r="BF7" i="4" s="1"/>
  <c r="P7" i="4" s="1"/>
  <c r="EU7" i="9"/>
  <c r="AI7" i="1" s="1"/>
  <c r="F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AC7" i="3"/>
  <c r="AO7" i="1" s="1"/>
  <c r="BK7" i="10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25" i="13"/>
  <c r="AA2" i="13"/>
  <c r="AA246" i="13"/>
  <c r="AA17" i="13"/>
  <c r="AA169" i="13"/>
  <c r="AA214" i="13"/>
  <c r="AA94" i="13"/>
  <c r="AA50" i="13"/>
  <c r="AA64" i="13"/>
  <c r="AA88" i="13"/>
  <c r="AA73" i="13"/>
  <c r="AA124" i="13"/>
  <c r="AA156" i="13"/>
  <c r="AA235" i="13"/>
  <c r="AA100" i="13"/>
  <c r="AA14" i="13"/>
  <c r="AA107" i="13"/>
  <c r="AA195" i="13"/>
  <c r="AA137" i="13"/>
  <c r="AA230" i="13"/>
  <c r="AA37" i="13"/>
  <c r="AA49" i="13"/>
  <c r="AA99" i="13"/>
  <c r="AA123" i="13"/>
  <c r="AA142" i="13"/>
  <c r="AA165" i="13"/>
  <c r="AA81" i="13"/>
  <c r="AA170" i="13"/>
  <c r="AA21" i="13"/>
  <c r="AA19" i="13"/>
  <c r="AA68" i="13"/>
  <c r="AA53" i="13"/>
  <c r="AA229" i="13"/>
  <c r="AA84" i="13"/>
  <c r="AA38" i="13"/>
  <c r="AA188" i="13"/>
  <c r="AA150" i="13"/>
  <c r="AA132" i="13"/>
  <c r="AA56" i="13"/>
  <c r="AA187" i="13"/>
  <c r="AA125" i="13"/>
  <c r="AA171" i="13"/>
  <c r="AA33" i="13"/>
  <c r="AA166" i="13"/>
  <c r="AA177" i="13"/>
  <c r="AA97" i="13"/>
  <c r="AA122" i="13"/>
  <c r="AA232" i="13"/>
  <c r="AA146" i="13"/>
  <c r="AA83" i="13"/>
  <c r="AA209" i="13"/>
  <c r="AA242" i="13"/>
  <c r="AA112" i="13"/>
  <c r="AA44" i="13"/>
  <c r="AA141" i="13"/>
  <c r="AA224" i="13"/>
  <c r="AA5" i="13"/>
  <c r="AA111" i="13"/>
  <c r="AA67" i="13"/>
  <c r="AA238" i="13"/>
  <c r="AA174" i="13"/>
  <c r="AA193" i="13"/>
  <c r="AA200" i="13"/>
  <c r="AA85" i="13"/>
  <c r="AA46" i="13"/>
  <c r="AA148" i="13"/>
  <c r="AA161" i="13"/>
  <c r="AA173" i="13"/>
  <c r="AA69" i="13"/>
  <c r="AA159" i="13"/>
  <c r="AA62" i="13"/>
  <c r="AA196" i="13"/>
  <c r="AA127" i="13"/>
  <c r="AA86" i="13"/>
  <c r="AA152" i="13"/>
  <c r="AA96" i="13"/>
  <c r="AA158" i="13"/>
  <c r="AA10" i="13"/>
  <c r="AA109" i="13"/>
  <c r="AA30" i="13"/>
  <c r="AA47" i="13"/>
  <c r="AA147" i="13"/>
  <c r="AA225" i="13"/>
  <c r="AA57" i="13"/>
  <c r="AA82" i="13"/>
  <c r="AA231" i="13"/>
  <c r="AA76" i="13"/>
  <c r="AA22" i="13"/>
  <c r="AA120" i="13"/>
  <c r="AA155" i="13"/>
  <c r="AA48" i="13"/>
  <c r="AA108" i="13"/>
  <c r="AA39" i="13"/>
  <c r="AA220" i="13"/>
  <c r="AA149" i="13"/>
  <c r="AA11" i="13"/>
  <c r="AA116" i="13"/>
  <c r="AA241" i="13"/>
  <c r="AA179" i="13"/>
  <c r="AA190" i="13"/>
  <c r="AA243" i="13"/>
  <c r="AA245" i="13"/>
  <c r="AA217" i="13"/>
  <c r="AA75" i="13"/>
  <c r="AA239" i="13"/>
  <c r="AA7" i="13"/>
  <c r="AA244" i="13"/>
  <c r="AA74" i="13"/>
  <c r="AA54" i="13"/>
  <c r="AA250" i="13"/>
  <c r="AA192" i="13"/>
  <c r="AA129" i="13"/>
  <c r="AA105" i="13"/>
  <c r="AA6" i="13"/>
  <c r="AA130" i="13"/>
  <c r="AA198" i="13"/>
  <c r="AA189" i="13"/>
  <c r="AA119" i="13"/>
  <c r="AA168" i="13"/>
  <c r="AA126" i="13"/>
  <c r="AA20" i="13"/>
  <c r="AA102" i="13"/>
  <c r="AA71" i="13"/>
  <c r="AA184" i="13"/>
  <c r="AA139" i="13"/>
  <c r="AA180" i="13"/>
  <c r="AA237" i="13"/>
  <c r="AA144" i="13"/>
  <c r="AA60" i="13"/>
  <c r="AA29" i="13"/>
  <c r="AA51" i="13"/>
  <c r="AA216" i="13"/>
  <c r="AA9" i="13"/>
  <c r="AA233" i="13"/>
  <c r="AA114" i="13"/>
  <c r="AA34" i="13"/>
  <c r="AA157" i="13"/>
  <c r="AA26" i="13"/>
  <c r="AA205" i="13"/>
  <c r="AA87" i="13"/>
  <c r="AA35" i="13"/>
  <c r="AA66" i="13"/>
  <c r="AA223" i="13"/>
  <c r="AA43" i="13"/>
  <c r="AA117" i="13"/>
  <c r="AA92" i="13"/>
  <c r="AA153" i="13"/>
  <c r="AA185" i="13"/>
  <c r="AA24" i="13"/>
  <c r="AA183" i="13"/>
  <c r="AA103" i="13"/>
  <c r="AA247" i="13"/>
  <c r="AA89" i="13"/>
  <c r="AA213" i="13"/>
  <c r="AA164" i="13"/>
  <c r="AA55" i="13"/>
  <c r="AA27" i="13"/>
  <c r="AA197" i="13"/>
  <c r="AA18" i="13"/>
  <c r="AA219" i="13"/>
  <c r="AA175" i="13"/>
  <c r="AA186" i="13"/>
  <c r="AA58" i="13"/>
  <c r="AA98" i="13"/>
  <c r="AA221" i="13"/>
  <c r="AA70" i="13"/>
  <c r="AA42" i="13"/>
  <c r="AA80" i="13"/>
  <c r="AA215" i="13"/>
  <c r="AA23" i="13"/>
  <c r="AA104" i="13"/>
  <c r="AA176" i="13"/>
  <c r="AA204" i="13"/>
  <c r="AA236" i="13"/>
  <c r="AA202" i="13"/>
  <c r="AA163" i="13"/>
  <c r="AA15" i="13"/>
  <c r="AA172" i="13"/>
  <c r="AA65" i="13"/>
  <c r="AA160" i="13"/>
  <c r="AA201" i="13"/>
  <c r="AA181" i="13"/>
  <c r="AA90" i="13"/>
  <c r="AA131" i="13"/>
  <c r="AA167" i="13"/>
  <c r="AA118" i="13"/>
  <c r="AA121" i="13"/>
  <c r="AA191" i="13"/>
  <c r="AA16" i="13"/>
  <c r="AA136" i="13"/>
  <c r="AA113" i="13"/>
  <c r="AA182" i="13"/>
  <c r="AA8" i="13"/>
  <c r="AA41" i="13"/>
  <c r="AA228" i="13"/>
  <c r="AA249" i="13"/>
  <c r="AA61" i="13"/>
  <c r="AA234" i="13"/>
  <c r="AA95" i="13"/>
  <c r="AA40" i="13"/>
  <c r="AA206" i="13"/>
  <c r="AA79" i="13"/>
  <c r="AA28" i="13"/>
  <c r="AA212" i="13"/>
  <c r="AA63" i="13"/>
  <c r="AA31" i="13"/>
  <c r="AA218" i="13"/>
  <c r="AA203" i="13"/>
  <c r="AA226" i="13"/>
  <c r="AA222" i="13"/>
  <c r="AA52" i="13"/>
  <c r="AA77" i="13"/>
  <c r="AA110" i="13"/>
  <c r="AA101" i="13"/>
  <c r="AA36" i="13"/>
  <c r="AA135" i="13"/>
  <c r="AA78" i="13"/>
  <c r="AA128" i="13"/>
  <c r="AA145" i="13"/>
  <c r="AA210" i="13"/>
  <c r="AA115" i="13"/>
  <c r="AA211" i="13"/>
  <c r="AA227" i="13"/>
  <c r="AA207" i="13"/>
  <c r="AA133" i="13"/>
  <c r="AA151" i="13"/>
  <c r="AA199" i="13"/>
  <c r="AA59" i="13"/>
  <c r="AA106" i="13"/>
  <c r="AA140" i="13"/>
  <c r="AA93" i="13"/>
  <c r="AA138" i="13"/>
  <c r="AA240" i="13"/>
  <c r="AA72" i="13"/>
  <c r="AA143" i="13"/>
  <c r="AA12" i="13"/>
  <c r="AA194" i="13"/>
  <c r="AA32" i="13"/>
  <c r="AA248" i="13"/>
  <c r="AA178" i="13"/>
  <c r="E7" i="8" l="1"/>
  <c r="DZ7" i="8"/>
  <c r="O7" i="3"/>
  <c r="D7" i="3" s="1"/>
  <c r="Z7" i="3"/>
  <c r="E7" i="10"/>
  <c r="AP7" i="1"/>
  <c r="CB7" i="8"/>
  <c r="BM7" i="8"/>
  <c r="AI7" i="8"/>
  <c r="AX7" i="8"/>
  <c r="AD7" i="10"/>
  <c r="H7" i="1" s="1"/>
  <c r="BC7" i="10"/>
  <c r="I7" i="1" s="1"/>
  <c r="CQ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M34" i="14"/>
  <c r="M21" i="14"/>
  <c r="M30" i="14"/>
  <c r="M14" i="14"/>
  <c r="F5" i="14"/>
  <c r="I29" i="14"/>
  <c r="M37" i="14"/>
  <c r="I13" i="14"/>
  <c r="M24" i="14"/>
  <c r="C38" i="14"/>
  <c r="C10" i="14"/>
  <c r="C39" i="14"/>
  <c r="M32" i="14"/>
  <c r="M28" i="14"/>
  <c r="M8" i="14"/>
  <c r="M9" i="14"/>
  <c r="I17" i="14"/>
  <c r="I37" i="14"/>
  <c r="M35" i="14"/>
  <c r="M36" i="14"/>
  <c r="M22" i="14"/>
  <c r="I33" i="14"/>
  <c r="M12" i="14"/>
  <c r="M27" i="14"/>
  <c r="C24" i="14"/>
  <c r="M13" i="14"/>
  <c r="I25" i="14"/>
  <c r="F40" i="14"/>
  <c r="M25" i="14"/>
  <c r="M29" i="14"/>
  <c r="C20" i="14"/>
  <c r="C18" i="14"/>
  <c r="M17" i="14"/>
  <c r="M23" i="14"/>
  <c r="C16" i="14"/>
  <c r="M38" i="14"/>
  <c r="I21" i="14"/>
  <c r="C12" i="14"/>
  <c r="M7" i="14"/>
  <c r="M20" i="14"/>
  <c r="F8" i="14"/>
  <c r="C14" i="14"/>
  <c r="M26" i="14"/>
  <c r="M33" i="14"/>
  <c r="M18" i="14"/>
  <c r="M16" i="14"/>
  <c r="M31" i="14"/>
  <c r="D7" i="10" l="1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M10" i="14"/>
  <c r="O37" i="14"/>
  <c r="C22" i="14"/>
  <c r="P11" i="14"/>
  <c r="C40" i="14"/>
  <c r="C26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<sst xmlns="http://schemas.openxmlformats.org/spreadsheetml/2006/main" count="5300" uniqueCount="833">
  <si>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</si>
  <si>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</si>
  <si>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</si>
  <si>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</si>
  <si>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</si>
  <si>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</si>
  <si>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</si>
  <si>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</si>
  <si>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</si>
  <si>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</si>
  <si>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</si>
  <si>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</si>
  <si>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</si>
  <si>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</si>
  <si>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</si>
  <si>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</si>
  <si>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</si>
  <si>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</si>
  <si>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</si>
  <si>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</si>
  <si>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</si>
  <si>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</si>
  <si>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</si>
  <si>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</si>
  <si>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</si>
  <si>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</si>
  <si>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</si>
  <si>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</si>
  <si>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</si>
  <si>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</si>
  <si>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</si>
  <si>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</si>
  <si>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</si>
  <si>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</si>
  <si>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</si>
  <si>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</si>
  <si>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</si>
  <si>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</si>
  <si>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</si>
  <si>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</si>
  <si>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</si>
  <si>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</si>
  <si>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</si>
  <si>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</si>
  <si>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</si>
  <si>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</si>
  <si>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</si>
  <si>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</si>
  <si>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</si>
  <si>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</si>
  <si>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</si>
  <si>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</si>
  <si>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</si>
  <si>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</si>
  <si>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</si>
  <si>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</si>
  <si>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</si>
  <si>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</si>
  <si>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</si>
  <si>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</si>
  <si>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</si>
  <si>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</si>
  <si>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</si>
  <si>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</si>
  <si>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</si>
  <si>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</si>
  <si>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</si>
  <si>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</si>
  <si>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</si>
  <si>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</si>
  <si>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</si>
  <si>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</si>
  <si>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</si>
  <si>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</si>
  <si>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</si>
  <si>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</si>
  <si>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</si>
  <si>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</si>
  <si>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</si>
  <si>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</si>
  <si>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</si>
  <si>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</si>
  <si>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</si>
  <si>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</si>
  <si>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</si>
  <si>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</si>
  <si>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</si>
  <si>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</si>
  <si>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</si>
  <si>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</si>
  <si>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</si>
  <si>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</si>
  <si>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</si>
  <si>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</si>
  <si>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</si>
  <si>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</si>
  <si>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</si>
  <si>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</si>
  <si>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</si>
  <si>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</si>
  <si>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</si>
  <si>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</si>
  <si>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</si>
  <si>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</si>
  <si>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</si>
  <si>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</si>
  <si>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</si>
  <si>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</si>
  <si>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</si>
  <si>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</si>
  <si>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</si>
  <si>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</si>
  <si>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</si>
  <si>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</si>
  <si>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</si>
  <si>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</si>
  <si>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</si>
  <si>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</si>
  <si>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</si>
  <si>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</si>
  <si>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</si>
  <si>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</si>
  <si>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</si>
  <si>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</si>
  <si>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</si>
  <si>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</si>
  <si>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</si>
  <si>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</si>
  <si>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</si>
  <si>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</si>
  <si>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</si>
  <si>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</si>
  <si>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</si>
  <si>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</si>
  <si>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</si>
  <si>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</si>
  <si>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</si>
  <si>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</si>
  <si>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</si>
  <si>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</si>
  <si>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</si>
  <si>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</si>
  <si>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</si>
  <si>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</si>
  <si>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</si>
  <si>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</si>
  <si>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</si>
  <si>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</si>
  <si>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</si>
  <si>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</si>
  <si>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</si>
  <si>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</si>
  <si>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</si>
  <si>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</si>
  <si>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</si>
  <si>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</si>
  <si>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</si>
  <si>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</si>
  <si>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</si>
  <si>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</si>
  <si>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</si>
  <si>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</si>
  <si>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</si>
  <si>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</si>
  <si>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</si>
  <si>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</si>
  <si>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</si>
  <si>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</si>
  <si>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</si>
  <si>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</si>
  <si>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</si>
  <si>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</si>
  <si>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</si>
  <si>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</si>
  <si>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</si>
  <si>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</si>
  <si>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</si>
  <si>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</si>
  <si>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</si>
  <si>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</si>
  <si>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</si>
  <si>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</si>
  <si>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</si>
  <si>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</si>
  <si>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</si>
  <si>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</si>
  <si>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</si>
  <si>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</si>
  <si>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</si>
  <si>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</si>
  <si>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</si>
  <si>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</si>
  <si>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</si>
  <si>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</si>
  <si>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</si>
  <si>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</si>
  <si>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</si>
  <si>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</si>
  <si>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</si>
  <si>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</si>
  <si>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</si>
  <si>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</si>
  <si>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</si>
  <si>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</si>
  <si>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</si>
  <si>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</si>
  <si>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</si>
  <si>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</si>
  <si>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</si>
  <si>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</si>
  <si>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</si>
  <si>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</si>
  <si>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</si>
  <si>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</si>
  <si>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</si>
  <si>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</si>
  <si>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</si>
  <si>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</si>
  <si>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</si>
  <si>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</si>
  <si>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</si>
  <si>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</si>
  <si>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</si>
  <si>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</si>
  <si>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</si>
  <si>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</si>
  <si>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</si>
  <si>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</si>
  <si>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</si>
  <si>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</si>
  <si>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</si>
  <si>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</si>
  <si>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</si>
  <si>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</si>
  <si>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</si>
  <si>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</si>
  <si>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</si>
  <si>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</si>
  <si>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</si>
  <si>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</si>
  <si>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</si>
  <si>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</si>
  <si>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</si>
  <si>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</si>
  <si>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</si>
  <si>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</si>
  <si>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</si>
  <si>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</si>
  <si>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</si>
  <si>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</si>
  <si>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</si>
  <si>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</si>
  <si>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</si>
  <si>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</si>
  <si>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</si>
  <si>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</si>
  <si>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</si>
  <si>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</si>
  <si>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</si>
  <si>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</si>
  <si>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</si>
  <si>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</si>
  <si>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</si>
  <si>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</si>
  <si>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</si>
  <si>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</si>
  <si>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</si>
  <si>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</si>
  <si>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</si>
  <si>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</si>
  <si>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</si>
  <si>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</si>
  <si>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</si>
  <si>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</si>
  <si>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</si>
  <si>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</si>
  <si>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</si>
  <si>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</si>
  <si>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</si>
  <si>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</si>
  <si>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</si>
  <si>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</si>
  <si>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</si>
  <si>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</si>
  <si>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</si>
  <si>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</si>
  <si>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</si>
  <si>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</si>
  <si>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</si>
  <si>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</si>
  <si>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</si>
  <si>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</si>
  <si>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</si>
  <si>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</si>
  <si>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</si>
  <si>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</si>
  <si>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</si>
  <si>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</si>
  <si>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</si>
  <si>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</si>
  <si>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</si>
  <si>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</si>
  <si>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</si>
  <si>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</si>
  <si>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</si>
  <si>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</si>
  <si>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</si>
  <si>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</si>
  <si>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</si>
  <si>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</si>
  <si>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</si>
  <si>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</si>
  <si>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</si>
  <si>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</si>
  <si>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</si>
  <si>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</si>
  <si>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</si>
  <si>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</si>
  <si>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</si>
  <si>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</si>
  <si>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</si>
  <si>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</si>
  <si>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</si>
  <si>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</si>
  <si>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</si>
  <si>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</si>
  <si>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</si>
  <si>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</si>
  <si>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</si>
  <si>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</si>
  <si>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</si>
  <si>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</si>
  <si>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</si>
  <si>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</si>
  <si>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</si>
  <si>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</si>
  <si>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</si>
  <si>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</si>
  <si>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</si>
  <si>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</si>
  <si>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</si>
  <si>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</si>
  <si>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</si>
  <si>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</si>
  <si>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</si>
  <si>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</si>
  <si>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</si>
  <si>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</si>
  <si>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</si>
  <si>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</si>
  <si>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</si>
  <si>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</si>
  <si>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</si>
  <si>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</si>
  <si>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</si>
  <si>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</si>
  <si>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</si>
  <si>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</si>
  <si>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</si>
  <si>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</si>
  <si>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</si>
  <si>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</si>
  <si>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</si>
  <si>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</si>
  <si>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</si>
  <si>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</si>
  <si>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</si>
  <si>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</si>
  <si>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</si>
  <si>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</si>
  <si>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</si>
  <si>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</si>
  <si>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</si>
  <si>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</si>
  <si>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</si>
  <si>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</si>
  <si>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</si>
  <si>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</si>
  <si>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</si>
  <si>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</si>
  <si>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</si>
  <si>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</si>
  <si>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</si>
  <si>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</si>
  <si>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</si>
  <si>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</si>
  <si>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</si>
  <si>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</si>
  <si>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</si>
  <si>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</si>
  <si>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</si>
  <si>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</si>
  <si>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</si>
  <si>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</si>
  <si>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</si>
  <si>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</si>
  <si>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</si>
  <si>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</si>
  <si>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</si>
  <si>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</si>
  <si>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</si>
  <si>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</si>
  <si>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</si>
  <si>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</si>
  <si>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</si>
  <si>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</si>
  <si>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</si>
  <si>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</si>
  <si>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</si>
  <si>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</si>
  <si>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</si>
  <si>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</si>
  <si>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</si>
  <si>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</si>
  <si>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</si>
  <si>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</si>
  <si>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</si>
  <si>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</si>
  <si>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</si>
  <si>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</si>
  <si>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</si>
  <si>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</si>
  <si>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</si>
  <si>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</si>
  <si>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</si>
  <si>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</si>
  <si>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</si>
  <si>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</si>
  <si>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</si>
  <si>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</si>
  <si>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</si>
  <si>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</si>
  <si>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</si>
  <si>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</si>
  <si>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</si>
  <si>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</si>
  <si>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</si>
  <si>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</si>
  <si>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</si>
  <si>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</si>
  <si>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</si>
  <si>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</si>
  <si>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</si>
  <si>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</si>
  <si>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</si>
  <si>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</si>
  <si>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</si>
  <si>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</si>
  <si>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</si>
  <si>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</si>
  <si>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</si>
  <si>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</si>
  <si>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</si>
  <si>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</si>
  <si>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</si>
  <si>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</si>
  <si>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</si>
  <si>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</si>
  <si>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</si>
  <si>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</si>
  <si>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</si>
  <si>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</si>
  <si>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</si>
  <si>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</si>
  <si>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</si>
  <si>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</si>
  <si>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</si>
  <si>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</si>
  <si>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</si>
  <si>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</si>
  <si>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</si>
  <si>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</si>
  <si>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</si>
  <si>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</si>
  <si>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</si>
  <si>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</si>
  <si>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</si>
  <si>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</si>
  <si>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</si>
  <si>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</si>
  <si>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</si>
  <si>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</si>
  <si>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</si>
  <si>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</si>
  <si>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</si>
  <si>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</si>
  <si>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</si>
  <si>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</si>
  <si>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</si>
  <si>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</si>
  <si>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</si>
  <si>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</si>
  <si>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</si>
  <si>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</si>
  <si>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</si>
  <si>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</si>
  <si>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</si>
  <si>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</si>
  <si>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</si>
  <si>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</si>
  <si>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</si>
  <si>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</si>
  <si>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</si>
  <si>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</si>
  <si>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</si>
  <si>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</si>
  <si>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</si>
  <si>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</si>
  <si>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</si>
  <si>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</si>
  <si>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</si>
  <si>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</si>
  <si>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</si>
  <si>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</si>
  <si>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</si>
  <si>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</si>
  <si>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</si>
  <si>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</si>
  <si>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</si>
  <si>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</si>
  <si>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</si>
  <si>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</si>
  <si>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</si>
  <si>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</si>
  <si>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</si>
  <si>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</si>
  <si>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</si>
  <si>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</si>
  <si>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</si>
  <si>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</si>
  <si>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</si>
  <si>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</si>
  <si>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</si>
  <si>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</si>
  <si>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</si>
  <si>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</si>
  <si>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</si>
  <si>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</si>
  <si>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</si>
  <si>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</si>
  <si>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</si>
  <si>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</si>
  <si>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</si>
  <si>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</si>
  <si>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</si>
  <si>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</si>
  <si>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</si>
  <si>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</si>
  <si>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</si>
  <si>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</si>
  <si>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</si>
  <si>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</si>
  <si>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</si>
  <si>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</si>
  <si>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</si>
  <si>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</si>
  <si>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</si>
  <si>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</si>
  <si>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</si>
  <si>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</si>
  <si>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</si>
  <si>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</si>
  <si>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</si>
  <si>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</si>
  <si>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</si>
  <si>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</si>
  <si>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</si>
  <si>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</si>
  <si>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</si>
  <si>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</si>
  <si>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</si>
  <si>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</si>
  <si>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</si>
  <si>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</si>
  <si>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</si>
  <si>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</si>
  <si>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</si>
  <si>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</si>
  <si>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</si>
  <si>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</si>
  <si>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</si>
  <si>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</si>
  <si>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</si>
  <si>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</si>
  <si>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</si>
  <si>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</si>
  <si>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</si>
  <si>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</si>
  <si>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</si>
  <si>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</si>
  <si>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</si>
  <si>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</si>
  <si>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</si>
  <si>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</si>
  <si>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</si>
  <si>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</si>
  <si>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</si>
  <si>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</si>
  <si>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</si>
  <si>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</si>
  <si>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</si>
  <si>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</si>
  <si>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</si>
  <si>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</si>
  <si>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</si>
  <si>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</si>
  <si>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</si>
  <si>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</si>
  <si>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</si>
  <si>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</si>
  <si>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</si>
  <si>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</si>
  <si>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</si>
  <si>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</si>
  <si>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</si>
  <si>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</si>
  <si>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</si>
  <si>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</si>
  <si>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</si>
  <si>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</si>
  <si>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</si>
  <si>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</si>
  <si>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</si>
  <si>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</si>
  <si>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</si>
  <si>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</si>
  <si>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</si>
  <si>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</si>
  <si>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</si>
  <si>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</si>
  <si>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</si>
  <si>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</si>
  <si>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</si>
  <si>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</si>
  <si>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</si>
  <si>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</si>
  <si>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</si>
  <si>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</si>
  <si>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</si>
  <si>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</si>
  <si>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</si>
  <si>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</si>
  <si>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</si>
  <si>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</si>
  <si>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</si>
  <si>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</si>
  <si>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</si>
  <si>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</si>
  <si>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</si>
  <si>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</si>
  <si>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</si>
  <si>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</si>
  <si>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</si>
  <si>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</si>
  <si>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</si>
  <si>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</si>
  <si>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</si>
  <si>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</si>
  <si>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</si>
  <si>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</si>
  <si>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</si>
  <si>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</si>
  <si>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</si>
  <si>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</si>
  <si>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</si>
  <si>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</si>
  <si>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</si>
  <si>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</si>
  <si>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</si>
  <si>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</si>
  <si>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</si>
  <si>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</si>
  <si>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</si>
  <si>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</si>
  <si>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</si>
  <si>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</si>
  <si>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</si>
  <si>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</si>
  <si>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</si>
  <si>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</si>
  <si>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</si>
  <si>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</si>
  <si>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</si>
  <si>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</si>
  <si>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</si>
  <si>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</si>
  <si>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</si>
  <si>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</si>
  <si>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</si>
  <si>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</si>
  <si>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</si>
  <si>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</si>
  <si>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</si>
  <si>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</si>
  <si>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</si>
  <si>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</si>
  <si>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</si>
  <si>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</si>
  <si>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</si>
  <si>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</si>
  <si>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</si>
  <si>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</si>
  <si>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</si>
  <si>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</si>
  <si>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</si>
  <si>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</si>
  <si>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</si>
  <si>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</si>
  <si>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</si>
  <si>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</si>
  <si>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</si>
  <si>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</si>
  <si>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</si>
  <si>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</si>
  <si>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</si>
  <si>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</si>
  <si>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</si>
  <si>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</si>
  <si>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</si>
  <si>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</si>
  <si>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</si>
  <si>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</si>
  <si>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</si>
  <si>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</si>
  <si>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</si>
  <si>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</si>
  <si>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</si>
  <si>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</si>
  <si>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</si>
  <si>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</si>
  <si>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</si>
  <si>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</si>
  <si>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</si>
  <si>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</si>
  <si>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</si>
  <si>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</si>
  <si>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</si>
  <si>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</si>
  <si>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</si>
  <si>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</si>
  <si>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</si>
  <si>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</si>
  <si>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</si>
  <si>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</si>
  <si>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</si>
  <si>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群馬県</t>
  </si>
  <si>
    <t>10000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</si>
  <si>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</si>
  <si>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</si>
  <si>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</si>
  <si>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</si>
  <si>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</si>
  <si>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</si>
  <si>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</si>
  <si>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</si>
  <si>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</si>
  <si>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</si>
  <si>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</si>
  <si>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</si>
  <si>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10201</t>
  </si>
  <si>
    <t>前橋市</t>
  </si>
  <si>
    <t/>
  </si>
  <si>
    <t>有る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</si>
  <si>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</si>
  <si>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</si>
  <si>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</si>
  <si>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</si>
  <si>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</si>
  <si>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</si>
  <si>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</si>
  <si>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</si>
  <si>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無い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</si>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</sst>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1971651</v>
      </c>
      <c r="E7" s="306">
        <f>SUM(E$8:E$207)</f>
        <v>1971651</v>
      </c>
      <c r="F7" s="306">
        <f>SUM(F$8:F$207)</f>
        <v>0</v>
      </c>
      <c r="G7" s="306">
        <f>SUM(G$8:G$207)</f>
        <v>59208</v>
      </c>
      <c r="H7" s="306">
        <f>SUM(ごみ搬入量内訳!E7,+ごみ搬入量内訳!AD7)</f>
        <v>602398</v>
      </c>
      <c r="I7" s="306">
        <f>ごみ搬入量内訳!BC7</f>
        <v>80862</v>
      </c>
      <c r="J7" s="306">
        <f>資源化量内訳!BO7</f>
        <v>30258</v>
      </c>
      <c r="K7" s="306">
        <f>SUM(H7:J7)</f>
        <v>713518</v>
      </c>
      <c r="L7" s="306">
        <f>IF(D7&lt;&gt;0,K7/D7/366*1000000,"-")</f>
        <v>988.76663884249137</v>
      </c>
      <c r="M7" s="306">
        <f>IF(D7&lt;&gt;0,(ごみ搬入量内訳!BR7+ごみ処理概要!J7)/ごみ処理概要!D7/366*1000000,"-")</f>
        <v>751.48664693046783</v>
      </c>
      <c r="N7" s="306">
        <f>IF(D7&lt;&gt;0,ごみ搬入量内訳!CM7/ごみ処理概要!D7/366*1000000,"-")</f>
        <v>237.27999191202363</v>
      </c>
      <c r="O7" s="306">
        <f>ごみ搬入量内訳!DH7</f>
        <v>391</v>
      </c>
      <c r="P7" s="306">
        <f>ごみ処理量内訳!E7</f>
        <v>587460</v>
      </c>
      <c r="Q7" s="306">
        <f>ごみ処理量内訳!N7</f>
        <v>814</v>
      </c>
      <c r="R7" s="306">
        <f>SUM(S7:Y7)</f>
        <v>71377</v>
      </c>
      <c r="S7" s="306">
        <f>ごみ処理量内訳!G7</f>
        <v>43789</v>
      </c>
      <c r="T7" s="306">
        <f>ごみ処理量内訳!L7</f>
        <v>22072</v>
      </c>
      <c r="U7" s="306">
        <f>ごみ処理量内訳!H7</f>
        <v>595</v>
      </c>
      <c r="V7" s="306">
        <f>ごみ処理量内訳!I7</f>
        <v>20</v>
      </c>
      <c r="W7" s="306">
        <f>ごみ処理量内訳!J7</f>
        <v>0</v>
      </c>
      <c r="X7" s="306">
        <f>ごみ処理量内訳!K7</f>
        <v>4415</v>
      </c>
      <c r="Y7" s="306">
        <f>ごみ処理量内訳!M7</f>
        <v>486</v>
      </c>
      <c r="Z7" s="306">
        <f>資源化量内訳!Y7</f>
        <v>23605</v>
      </c>
      <c r="AA7" s="306">
        <f>SUM(P7,Q7,R7,Z7)</f>
        <v>683256</v>
      </c>
      <c r="AB7" s="309">
        <f>IF(AA7&lt;&gt;0,(Z7+P7+R7)/AA7*100,"-")</f>
        <v>99.880864566136268</v>
      </c>
      <c r="AC7" s="306">
        <f>施設資源化量内訳!Y7</f>
        <v>10376</v>
      </c>
      <c r="AD7" s="306">
        <f>施設資源化量内訳!AT7</f>
        <v>17841</v>
      </c>
      <c r="AE7" s="306">
        <f>施設資源化量内訳!BO7</f>
        <v>329</v>
      </c>
      <c r="AF7" s="306">
        <f>施設資源化量内訳!CJ7</f>
        <v>20</v>
      </c>
      <c r="AG7" s="306">
        <f>施設資源化量内訳!DE7</f>
        <v>0</v>
      </c>
      <c r="AH7" s="306">
        <f>施設資源化量内訳!DZ7</f>
        <v>2482</v>
      </c>
      <c r="AI7" s="306">
        <f>施設資源化量内訳!EU7</f>
        <v>20074</v>
      </c>
      <c r="AJ7" s="306">
        <f>SUM(AC7:AI7)</f>
        <v>51122</v>
      </c>
      <c r="AK7" s="309">
        <f>IF((AA7+J7)&lt;&gt;0,(Z7+AJ7+J7)/(AA7+J7)*100,"-")</f>
        <v>14.713796786047645</v>
      </c>
      <c r="AL7" s="309">
        <f>IF((AA7+J7)&lt;&gt;0,(資源化量内訳!D7-資源化量内訳!R7-資源化量内訳!T7-資源化量内訳!V7-資源化量内訳!U7)/(AA7+J7)*100,"-")</f>
        <v>13.554183940329132</v>
      </c>
      <c r="AM7" s="306">
        <f>ごみ処理量内訳!AA7</f>
        <v>814</v>
      </c>
      <c r="AN7" s="306">
        <f>ごみ処理量内訳!AB7</f>
        <v>58932</v>
      </c>
      <c r="AO7" s="306">
        <f>ごみ処理量内訳!AC7</f>
        <v>11544</v>
      </c>
      <c r="AP7" s="306">
        <f>SUM(AM7:AO7)</f>
        <v>71290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336284</v>
      </c>
      <c r="E8" s="292">
        <v>336284</v>
      </c>
      <c r="F8" s="292">
        <v>0</v>
      </c>
      <c r="G8" s="292">
        <v>7015</v>
      </c>
      <c r="H8" s="292">
        <f>SUM(ごみ搬入量内訳!E8,+ごみ搬入量内訳!AD8)</f>
        <v>97358</v>
      </c>
      <c r="I8" s="292">
        <f>ごみ搬入量内訳!BC8</f>
        <v>7891</v>
      </c>
      <c r="J8" s="292">
        <f>資源化量内訳!BO8</f>
        <v>7750</v>
      </c>
      <c r="K8" s="292">
        <f>SUM(H8:J8)</f>
        <v>112999</v>
      </c>
      <c r="L8" s="295">
        <f>IF(D8&lt;&gt;0,K8/D8/366*1000000,"-")</f>
        <v>918.09434037441554</v>
      </c>
      <c r="M8" s="292">
        <f>IF(D8&lt;&gt;0,(ごみ搬入量内訳!BR8+ごみ処理概要!J8)/ごみ処理概要!D8/366*1000000,"-")</f>
        <v>738.66624443703029</v>
      </c>
      <c r="N8" s="292">
        <f>IF(D8&lt;&gt;0,ごみ搬入量内訳!CM8/ごみ処理概要!D8/366*1000000,"-")</f>
        <v>179.42809593738525</v>
      </c>
      <c r="O8" s="292">
        <f>ごみ搬入量内訳!DH8</f>
        <v>0</v>
      </c>
      <c r="P8" s="292">
        <f>ごみ処理量内訳!E8</f>
        <v>88751</v>
      </c>
      <c r="Q8" s="292">
        <f>ごみ処理量内訳!N8</f>
        <v>11</v>
      </c>
      <c r="R8" s="292">
        <f>SUM(S8:Y8)</f>
        <v>12121</v>
      </c>
      <c r="S8" s="292">
        <f>ごみ処理量内訳!G8</f>
        <v>7668</v>
      </c>
      <c r="T8" s="292">
        <f>ごみ処理量内訳!L8</f>
        <v>4453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4366</v>
      </c>
      <c r="AA8" s="292">
        <f>SUM(P8,Q8,R8,Z8)</f>
        <v>105249</v>
      </c>
      <c r="AB8" s="297">
        <f>IF(AA8&lt;&gt;0,(Z8+P8+R8)/AA8*100,"-")</f>
        <v>99.989548594285921</v>
      </c>
      <c r="AC8" s="292">
        <f>施設資源化量内訳!Y8</f>
        <v>2404</v>
      </c>
      <c r="AD8" s="292">
        <f>施設資源化量内訳!AT8</f>
        <v>3595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4449</v>
      </c>
      <c r="AJ8" s="292">
        <f>SUM(AC8:AI8)</f>
        <v>10448</v>
      </c>
      <c r="AK8" s="297">
        <f>IF((AA8+J8)&lt;&gt;0,(Z8+AJ8+J8)/(AA8+J8)*100,"-")</f>
        <v>19.9683183037018</v>
      </c>
      <c r="AL8" s="297">
        <f>IF((AA8+J8)&lt;&gt;0,(資源化量内訳!D8-資源化量内訳!R8-資源化量内訳!T8-資源化量内訳!V8-資源化量内訳!U8)/(AA8+J8)*100,"-")</f>
        <v>17.931132133912691</v>
      </c>
      <c r="AM8" s="292">
        <f>ごみ処理量内訳!AA8</f>
        <v>11</v>
      </c>
      <c r="AN8" s="292">
        <f>ごみ処理量内訳!AB8</f>
        <v>8621</v>
      </c>
      <c r="AO8" s="292">
        <f>ごみ処理量内訳!AC8</f>
        <v>1911</v>
      </c>
      <c r="AP8" s="292">
        <f>SUM(AM8:AO8)</f>
        <v>10543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373185</v>
      </c>
      <c r="E9" s="292">
        <v>373185</v>
      </c>
      <c r="F9" s="292">
        <v>0</v>
      </c>
      <c r="G9" s="292">
        <v>5588</v>
      </c>
      <c r="H9" s="292">
        <f>SUM(ごみ搬入量内訳!E9,+ごみ搬入量内訳!AD9)</f>
        <v>117913</v>
      </c>
      <c r="I9" s="292">
        <f>ごみ搬入量内訳!BC9</f>
        <v>6897</v>
      </c>
      <c r="J9" s="292">
        <f>資源化量内訳!BO9</f>
        <v>6143</v>
      </c>
      <c r="K9" s="292">
        <f>SUM(H9:J9)</f>
        <v>130953</v>
      </c>
      <c r="L9" s="295">
        <f>IF(D9&lt;&gt;0,K9/D9/366*1000000,"-")</f>
        <v>958.76061997993781</v>
      </c>
      <c r="M9" s="292">
        <f>IF(D9&lt;&gt;0,(ごみ搬入量内訳!BR9+ごみ処理概要!J9)/ごみ処理概要!D9/366*1000000,"-")</f>
        <v>714.89177015662904</v>
      </c>
      <c r="N9" s="292">
        <f>IF(D9&lt;&gt;0,ごみ搬入量内訳!CM9/ごみ処理概要!D9/366*1000000,"-")</f>
        <v>243.86884982330875</v>
      </c>
      <c r="O9" s="292">
        <f>ごみ搬入量内訳!DH9</f>
        <v>0</v>
      </c>
      <c r="P9" s="292">
        <f>ごみ処理量内訳!E9</f>
        <v>108480</v>
      </c>
      <c r="Q9" s="292">
        <f>ごみ処理量内訳!N9</f>
        <v>693</v>
      </c>
      <c r="R9" s="292">
        <f>SUM(S9:Y9)</f>
        <v>10682</v>
      </c>
      <c r="S9" s="292">
        <f>ごみ処理量内訳!G9</f>
        <v>7080</v>
      </c>
      <c r="T9" s="292">
        <f>ごみ処理量内訳!L9</f>
        <v>3602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4955</v>
      </c>
      <c r="AA9" s="292">
        <f>SUM(P9,Q9,R9,Z9)</f>
        <v>124810</v>
      </c>
      <c r="AB9" s="297">
        <f>IF(AA9&lt;&gt;0,(Z9+P9+R9)/AA9*100,"-")</f>
        <v>99.444756029164324</v>
      </c>
      <c r="AC9" s="292">
        <f>施設資源化量内訳!Y9</f>
        <v>0</v>
      </c>
      <c r="AD9" s="292">
        <f>施設資源化量内訳!AT9</f>
        <v>2064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2697</v>
      </c>
      <c r="AJ9" s="292">
        <f>SUM(AC9:AI9)</f>
        <v>4761</v>
      </c>
      <c r="AK9" s="297">
        <f>IF((AA9+J9)&lt;&gt;0,(Z9+AJ9+J9)/(AA9+J9)*100,"-")</f>
        <v>12.110451841500385</v>
      </c>
      <c r="AL9" s="297">
        <f>IF((AA9+J9)&lt;&gt;0,(資源化量内訳!D9-資源化量内訳!R9-資源化量内訳!T9-資源化量内訳!V9-資源化量内訳!U9)/(AA9+J9)*100,"-")</f>
        <v>12.110451841500385</v>
      </c>
      <c r="AM9" s="292">
        <f>ごみ処理量内訳!AA9</f>
        <v>693</v>
      </c>
      <c r="AN9" s="292">
        <f>ごみ処理量内訳!AB9</f>
        <v>14321</v>
      </c>
      <c r="AO9" s="292">
        <f>ごみ処理量内訳!AC9</f>
        <v>2019</v>
      </c>
      <c r="AP9" s="292">
        <f>SUM(AM9:AO9)</f>
        <v>17033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110449</v>
      </c>
      <c r="E10" s="292">
        <v>110449</v>
      </c>
      <c r="F10" s="292">
        <v>0</v>
      </c>
      <c r="G10" s="292">
        <v>1848</v>
      </c>
      <c r="H10" s="292">
        <f>SUM(ごみ搬入量内訳!E10,+ごみ搬入量内訳!AD10)</f>
        <v>36208</v>
      </c>
      <c r="I10" s="292">
        <f>ごみ搬入量内訳!BC10</f>
        <v>5158</v>
      </c>
      <c r="J10" s="292">
        <f>資源化量内訳!BO10</f>
        <v>944</v>
      </c>
      <c r="K10" s="292">
        <f>SUM(H10:J10)</f>
        <v>42310</v>
      </c>
      <c r="L10" s="295">
        <f>IF(D10&lt;&gt;0,K10/D10/366*1000000,"-")</f>
        <v>1046.6468043728314</v>
      </c>
      <c r="M10" s="292">
        <f>IF(D10&lt;&gt;0,(ごみ搬入量内訳!BR10+ごみ処理概要!J10)/ごみ処理概要!D10/366*1000000,"-")</f>
        <v>797.76206084186811</v>
      </c>
      <c r="N10" s="292">
        <f>IF(D10&lt;&gt;0,ごみ搬入量内訳!CM10/ごみ処理概要!D10/366*1000000,"-")</f>
        <v>248.88474353096331</v>
      </c>
      <c r="O10" s="292">
        <f>ごみ搬入量内訳!DH10</f>
        <v>0</v>
      </c>
      <c r="P10" s="292">
        <f>ごみ処理量内訳!E10</f>
        <v>36499</v>
      </c>
      <c r="Q10" s="292">
        <f>ごみ処理量内訳!N10</f>
        <v>0</v>
      </c>
      <c r="R10" s="292">
        <f>SUM(S10:Y10)</f>
        <v>3219</v>
      </c>
      <c r="S10" s="292">
        <f>ごみ処理量内訳!G10</f>
        <v>2937</v>
      </c>
      <c r="T10" s="292">
        <f>ごみ処理量内訳!L10</f>
        <v>282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1648</v>
      </c>
      <c r="AA10" s="292">
        <f>SUM(P10,Q10,R10,Z10)</f>
        <v>41366</v>
      </c>
      <c r="AB10" s="297">
        <f>IF(AA10&lt;&gt;0,(Z10+P10+R10)/AA10*100,"-")</f>
        <v>100</v>
      </c>
      <c r="AC10" s="292">
        <f>施設資源化量内訳!Y10</f>
        <v>250</v>
      </c>
      <c r="AD10" s="292">
        <f>施設資源化量内訳!AT10</f>
        <v>1110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251</v>
      </c>
      <c r="AJ10" s="292">
        <f>SUM(AC10:AI10)</f>
        <v>1611</v>
      </c>
      <c r="AK10" s="297">
        <f>IF((AA10+J10)&lt;&gt;0,(Z10+AJ10+J10)/(AA10+J10)*100,"-")</f>
        <v>9.9338217915386444</v>
      </c>
      <c r="AL10" s="297">
        <f>IF((AA10+J10)&lt;&gt;0,(資源化量内訳!D10-資源化量内訳!R10-資源化量内訳!T10-資源化量内訳!V10-資源化量内訳!U10)/(AA10+J10)*100,"-")</f>
        <v>9.9338217915386444</v>
      </c>
      <c r="AM10" s="292">
        <f>ごみ処理量内訳!AA10</f>
        <v>0</v>
      </c>
      <c r="AN10" s="292">
        <f>ごみ処理量内訳!AB10</f>
        <v>3851</v>
      </c>
      <c r="AO10" s="292">
        <f>ごみ処理量内訳!AC10</f>
        <v>605</v>
      </c>
      <c r="AP10" s="292">
        <f>SUM(AM10:AO10)</f>
        <v>4456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213314</v>
      </c>
      <c r="E11" s="292">
        <v>213314</v>
      </c>
      <c r="F11" s="292">
        <v>0</v>
      </c>
      <c r="G11" s="292">
        <v>12970</v>
      </c>
      <c r="H11" s="292">
        <f>SUM(ごみ搬入量内訳!E11,+ごみ搬入量内訳!AD11)</f>
        <v>70024</v>
      </c>
      <c r="I11" s="292">
        <f>ごみ搬入量内訳!BC11</f>
        <v>4845</v>
      </c>
      <c r="J11" s="292">
        <f>資源化量内訳!BO11</f>
        <v>1069</v>
      </c>
      <c r="K11" s="292">
        <f>SUM(H11:J11)</f>
        <v>75938</v>
      </c>
      <c r="L11" s="295">
        <f>IF(D11&lt;&gt;0,K11/D11/366*1000000,"-")</f>
        <v>972.65474519693919</v>
      </c>
      <c r="M11" s="292">
        <f>IF(D11&lt;&gt;0,(ごみ搬入量内訳!BR11+ごみ処理概要!J11)/ごみ処理概要!D11/366*1000000,"-")</f>
        <v>777.7728422212034</v>
      </c>
      <c r="N11" s="292">
        <f>IF(D11&lt;&gt;0,ごみ搬入量内訳!CM11/ごみ処理概要!D11/366*1000000,"-")</f>
        <v>194.88190297573584</v>
      </c>
      <c r="O11" s="292">
        <f>ごみ搬入量内訳!DH11</f>
        <v>0</v>
      </c>
      <c r="P11" s="292">
        <f>ごみ処理量内訳!E11</f>
        <v>63710</v>
      </c>
      <c r="Q11" s="292">
        <f>ごみ処理量内訳!N11</f>
        <v>0</v>
      </c>
      <c r="R11" s="292">
        <f>SUM(S11:Y11)</f>
        <v>8722</v>
      </c>
      <c r="S11" s="292">
        <f>ごみ処理量内訳!G11</f>
        <v>6529</v>
      </c>
      <c r="T11" s="292">
        <f>ごみ処理量内訳!L11</f>
        <v>1997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196</v>
      </c>
      <c r="Z11" s="292">
        <f>資源化量内訳!Y11</f>
        <v>2437</v>
      </c>
      <c r="AA11" s="292">
        <f>SUM(P11,Q11,R11,Z11)</f>
        <v>74869</v>
      </c>
      <c r="AB11" s="297">
        <f>IF(AA11&lt;&gt;0,(Z11+P11+R11)/AA11*100,"-")</f>
        <v>100</v>
      </c>
      <c r="AC11" s="292">
        <f>施設資源化量内訳!Y11</f>
        <v>291</v>
      </c>
      <c r="AD11" s="292">
        <f>施設資源化量内訳!AT11</f>
        <v>2316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1991</v>
      </c>
      <c r="AJ11" s="292">
        <f>SUM(AC11:AI11)</f>
        <v>4598</v>
      </c>
      <c r="AK11" s="297">
        <f>IF((AA11+J11)&lt;&gt;0,(Z11+AJ11+J11)/(AA11+J11)*100,"-")</f>
        <v>10.671863888962047</v>
      </c>
      <c r="AL11" s="297">
        <f>IF((AA11+J11)&lt;&gt;0,(資源化量内訳!D11-資源化量内訳!R11-資源化量内訳!T11-資源化量内訳!V11-資源化量内訳!U11)/(AA11+J11)*100,"-")</f>
        <v>10.671863888962047</v>
      </c>
      <c r="AM11" s="292">
        <f>ごみ処理量内訳!AA11</f>
        <v>0</v>
      </c>
      <c r="AN11" s="292">
        <f>ごみ処理量内訳!AB11</f>
        <v>6299</v>
      </c>
      <c r="AO11" s="292">
        <f>ごみ処理量内訳!AC11</f>
        <v>1449</v>
      </c>
      <c r="AP11" s="292">
        <f>SUM(AM11:AO11)</f>
        <v>7748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224442</v>
      </c>
      <c r="E12" s="292">
        <v>224442</v>
      </c>
      <c r="F12" s="292">
        <v>0</v>
      </c>
      <c r="G12" s="292">
        <v>11481</v>
      </c>
      <c r="H12" s="292">
        <f>SUM(ごみ搬入量内訳!E12,+ごみ搬入量内訳!AD12)</f>
        <v>69006</v>
      </c>
      <c r="I12" s="292">
        <f>ごみ搬入量内訳!BC12</f>
        <v>10313</v>
      </c>
      <c r="J12" s="292">
        <f>資源化量内訳!BO12</f>
        <v>3144</v>
      </c>
      <c r="K12" s="292">
        <f>SUM(H12:J12)</f>
        <v>82463</v>
      </c>
      <c r="L12" s="295">
        <f>IF(D12&lt;&gt;0,K12/D12/366*1000000,"-")</f>
        <v>1003.8617690512422</v>
      </c>
      <c r="M12" s="292">
        <f>IF(D12&lt;&gt;0,(ごみ搬入量内訳!BR12+ごみ処理概要!J12)/ごみ処理概要!D12/366*1000000,"-")</f>
        <v>694.41188038259611</v>
      </c>
      <c r="N12" s="292">
        <f>IF(D12&lt;&gt;0,ごみ搬入量内訳!CM12/ごみ処理概要!D12/366*1000000,"-")</f>
        <v>309.44988866864628</v>
      </c>
      <c r="O12" s="292">
        <f>ごみ搬入量内訳!DH12</f>
        <v>156</v>
      </c>
      <c r="P12" s="292">
        <f>ごみ処理量内訳!E12</f>
        <v>69419</v>
      </c>
      <c r="Q12" s="292">
        <f>ごみ処理量内訳!N12</f>
        <v>0</v>
      </c>
      <c r="R12" s="292">
        <f>SUM(S12:Y12)</f>
        <v>9626</v>
      </c>
      <c r="S12" s="292">
        <f>ごみ処理量内訳!G12</f>
        <v>7006</v>
      </c>
      <c r="T12" s="292">
        <f>ごみ処理量内訳!L12</f>
        <v>2620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274</v>
      </c>
      <c r="AA12" s="292">
        <f>SUM(P12,Q12,R12,Z12)</f>
        <v>79319</v>
      </c>
      <c r="AB12" s="297">
        <f>IF(AA12&lt;&gt;0,(Z12+P12+R12)/AA12*100,"-")</f>
        <v>100</v>
      </c>
      <c r="AC12" s="292">
        <f>施設資源化量内訳!Y12</f>
        <v>3426</v>
      </c>
      <c r="AD12" s="292">
        <f>施設資源化量内訳!AT12</f>
        <v>3584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2620</v>
      </c>
      <c r="AJ12" s="292">
        <f>SUM(AC12:AI12)</f>
        <v>9630</v>
      </c>
      <c r="AK12" s="297">
        <f>IF((AA12+J12)&lt;&gt;0,(Z12+AJ12+J12)/(AA12+J12)*100,"-")</f>
        <v>15.82285388598523</v>
      </c>
      <c r="AL12" s="297">
        <f>IF((AA12+J12)&lt;&gt;0,(資源化量内訳!D12-資源化量内訳!R12-資源化量内訳!T12-資源化量内訳!V12-資源化量内訳!U12)/(AA12+J12)*100,"-")</f>
        <v>15.82285388598523</v>
      </c>
      <c r="AM12" s="292">
        <f>ごみ処理量内訳!AA12</f>
        <v>0</v>
      </c>
      <c r="AN12" s="292">
        <f>ごみ処理量内訳!AB12</f>
        <v>2754</v>
      </c>
      <c r="AO12" s="292">
        <f>ごみ処理量内訳!AC12</f>
        <v>1372</v>
      </c>
      <c r="AP12" s="292">
        <f>SUM(AM12:AO12)</f>
        <v>4126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47599</v>
      </c>
      <c r="E13" s="292">
        <v>47599</v>
      </c>
      <c r="F13" s="292">
        <v>0</v>
      </c>
      <c r="G13" s="292">
        <v>656</v>
      </c>
      <c r="H13" s="292">
        <f>SUM(ごみ搬入量内訳!E13,+ごみ搬入量内訳!AD13)</f>
        <v>14823</v>
      </c>
      <c r="I13" s="292">
        <f>ごみ搬入量内訳!BC13</f>
        <v>4114</v>
      </c>
      <c r="J13" s="292">
        <f>資源化量内訳!BO13</f>
        <v>517</v>
      </c>
      <c r="K13" s="292">
        <f>SUM(H13:J13)</f>
        <v>19454</v>
      </c>
      <c r="L13" s="295">
        <f>IF(D13&lt;&gt;0,K13/D13/366*1000000,"-")</f>
        <v>1116.6832383974638</v>
      </c>
      <c r="M13" s="292">
        <f>IF(D13&lt;&gt;0,(ごみ搬入量内訳!BR13+ごみ処理概要!J13)/ごみ処理概要!D13/366*1000000,"-")</f>
        <v>825.42947302125663</v>
      </c>
      <c r="N13" s="292">
        <f>IF(D13&lt;&gt;0,ごみ搬入量内訳!CM13/ごみ処理概要!D13/366*1000000,"-")</f>
        <v>291.25376537620696</v>
      </c>
      <c r="O13" s="292">
        <f>ごみ搬入量内訳!DH13</f>
        <v>0</v>
      </c>
      <c r="P13" s="292">
        <f>ごみ処理量内訳!E13</f>
        <v>16118</v>
      </c>
      <c r="Q13" s="292">
        <f>ごみ処理量内訳!N13</f>
        <v>27</v>
      </c>
      <c r="R13" s="292">
        <f>SUM(S13:Y13)</f>
        <v>871</v>
      </c>
      <c r="S13" s="292">
        <f>ごみ処理量内訳!G13</f>
        <v>0</v>
      </c>
      <c r="T13" s="292">
        <f>ごみ処理量内訳!L13</f>
        <v>772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99</v>
      </c>
      <c r="Z13" s="292">
        <f>資源化量内訳!Y13</f>
        <v>1921</v>
      </c>
      <c r="AA13" s="292">
        <f>SUM(P13,Q13,R13,Z13)</f>
        <v>18937</v>
      </c>
      <c r="AB13" s="297">
        <f>IF(AA13&lt;&gt;0,(Z13+P13+R13)/AA13*100,"-")</f>
        <v>99.857421978138035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772</v>
      </c>
      <c r="AJ13" s="292">
        <f>SUM(AC13:AI13)</f>
        <v>772</v>
      </c>
      <c r="AK13" s="297">
        <f>IF((AA13+J13)&lt;&gt;0,(Z13+AJ13+J13)/(AA13+J13)*100,"-")</f>
        <v>16.500462629793358</v>
      </c>
      <c r="AL13" s="297">
        <f>IF((AA13+J13)&lt;&gt;0,(資源化量内訳!D13-資源化量内訳!R13-資源化量内訳!T13-資源化量内訳!V13-資源化量内訳!U13)/(AA13+J13)*100,"-")</f>
        <v>16.500462629793358</v>
      </c>
      <c r="AM13" s="292">
        <f>ごみ処理量内訳!AA13</f>
        <v>27</v>
      </c>
      <c r="AN13" s="292">
        <f>ごみ処理量内訳!AB13</f>
        <v>1956</v>
      </c>
      <c r="AO13" s="292">
        <f>ごみ処理量内訳!AC13</f>
        <v>99</v>
      </c>
      <c r="AP13" s="292">
        <f>SUM(AM13:AO13)</f>
        <v>2082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75864</v>
      </c>
      <c r="E14" s="292">
        <v>75864</v>
      </c>
      <c r="F14" s="292">
        <v>0</v>
      </c>
      <c r="G14" s="292">
        <v>2501</v>
      </c>
      <c r="H14" s="292">
        <f>SUM(ごみ搬入量内訳!E14,+ごみ搬入量内訳!AD14)</f>
        <v>23230</v>
      </c>
      <c r="I14" s="292">
        <f>ごみ搬入量内訳!BC14</f>
        <v>1846</v>
      </c>
      <c r="J14" s="292">
        <f>資源化量内訳!BO14</f>
        <v>1138</v>
      </c>
      <c r="K14" s="292">
        <f>SUM(H14:J14)</f>
        <v>26214</v>
      </c>
      <c r="L14" s="295">
        <f>IF(D14&lt;&gt;0,K14/D14/366*1000000,"-")</f>
        <v>944.09668379827235</v>
      </c>
      <c r="M14" s="292">
        <f>IF(D14&lt;&gt;0,(ごみ搬入量内訳!BR14+ごみ処理概要!J14)/ごみ処理概要!D14/366*1000000,"-")</f>
        <v>731.10409251182307</v>
      </c>
      <c r="N14" s="292">
        <f>IF(D14&lt;&gt;0,ごみ搬入量内訳!CM14/ごみ処理概要!D14/366*1000000,"-")</f>
        <v>212.99259128644934</v>
      </c>
      <c r="O14" s="292">
        <f>ごみ搬入量内訳!DH14</f>
        <v>0</v>
      </c>
      <c r="P14" s="292">
        <f>ごみ処理量内訳!E14</f>
        <v>21548</v>
      </c>
      <c r="Q14" s="292">
        <f>ごみ処理量内訳!N14</f>
        <v>0</v>
      </c>
      <c r="R14" s="292">
        <f>SUM(S14:Y14)</f>
        <v>1834</v>
      </c>
      <c r="S14" s="292">
        <f>ごみ処理量内訳!G14</f>
        <v>555</v>
      </c>
      <c r="T14" s="292">
        <f>ごみ処理量内訳!L14</f>
        <v>1279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1694</v>
      </c>
      <c r="AA14" s="292">
        <f>SUM(P14,Q14,R14,Z14)</f>
        <v>25076</v>
      </c>
      <c r="AB14" s="297">
        <f>IF(AA14&lt;&gt;0,(Z14+P14+R14)/AA14*100,"-")</f>
        <v>100</v>
      </c>
      <c r="AC14" s="292">
        <f>施設資源化量内訳!Y14</f>
        <v>1048</v>
      </c>
      <c r="AD14" s="292">
        <f>施設資源化量内訳!AT14</f>
        <v>294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1279</v>
      </c>
      <c r="AJ14" s="292">
        <f>SUM(AC14:AI14)</f>
        <v>2621</v>
      </c>
      <c r="AK14" s="297">
        <f>IF((AA14+J14)&lt;&gt;0,(Z14+AJ14+J14)/(AA14+J14)*100,"-")</f>
        <v>20.801861600671398</v>
      </c>
      <c r="AL14" s="297">
        <f>IF((AA14+J14)&lt;&gt;0,(資源化量内訳!D14-資源化量内訳!R14-資源化量内訳!T14-資源化量内訳!V14-資源化量内訳!U14)/(AA14+J14)*100,"-")</f>
        <v>16.803997863736935</v>
      </c>
      <c r="AM14" s="292">
        <f>ごみ処理量内訳!AA14</f>
        <v>0</v>
      </c>
      <c r="AN14" s="292">
        <f>ごみ処理量内訳!AB14</f>
        <v>1766</v>
      </c>
      <c r="AO14" s="292">
        <f>ごみ処理量内訳!AC14</f>
        <v>67</v>
      </c>
      <c r="AP14" s="292">
        <f>SUM(AM14:AO14)</f>
        <v>1833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77046</v>
      </c>
      <c r="E15" s="292">
        <v>77046</v>
      </c>
      <c r="F15" s="292">
        <v>0</v>
      </c>
      <c r="G15" s="292">
        <v>785</v>
      </c>
      <c r="H15" s="292">
        <f>SUM(ごみ搬入量内訳!E15,+ごみ搬入量内訳!AD15)</f>
        <v>19613</v>
      </c>
      <c r="I15" s="292">
        <f>ごみ搬入量内訳!BC15</f>
        <v>10623</v>
      </c>
      <c r="J15" s="292">
        <f>資源化量内訳!BO15</f>
        <v>2122</v>
      </c>
      <c r="K15" s="292">
        <f>SUM(H15:J15)</f>
        <v>32358</v>
      </c>
      <c r="L15" s="295">
        <f>IF(D15&lt;&gt;0,K15/D15/366*1000000,"-")</f>
        <v>1147.4941731637434</v>
      </c>
      <c r="M15" s="292">
        <f>IF(D15&lt;&gt;0,(ごみ搬入量内訳!BR15+ごみ処理概要!J15)/ごみ処理概要!D15/366*1000000,"-")</f>
        <v>801.38059599339488</v>
      </c>
      <c r="N15" s="292">
        <f>IF(D15&lt;&gt;0,ごみ搬入量内訳!CM15/ごみ処理概要!D15/366*1000000,"-")</f>
        <v>346.11357717034844</v>
      </c>
      <c r="O15" s="292">
        <f>ごみ搬入量内訳!DH15</f>
        <v>0</v>
      </c>
      <c r="P15" s="292">
        <f>ごみ処理量内訳!E15</f>
        <v>28113</v>
      </c>
      <c r="Q15" s="292">
        <f>ごみ処理量内訳!N15</f>
        <v>0</v>
      </c>
      <c r="R15" s="292">
        <f>SUM(S15:Y15)</f>
        <v>2123</v>
      </c>
      <c r="S15" s="292">
        <f>ごみ処理量内訳!G15</f>
        <v>1644</v>
      </c>
      <c r="T15" s="292">
        <f>ごみ処理量内訳!L15</f>
        <v>471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8</v>
      </c>
      <c r="Y15" s="292">
        <f>ごみ処理量内訳!M15</f>
        <v>0</v>
      </c>
      <c r="Z15" s="292">
        <f>資源化量内訳!Y15</f>
        <v>0</v>
      </c>
      <c r="AA15" s="292">
        <f>SUM(P15,Q15,R15,Z15)</f>
        <v>30236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405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8</v>
      </c>
      <c r="AI15" s="292">
        <f>施設資源化量内訳!EU15</f>
        <v>471</v>
      </c>
      <c r="AJ15" s="292">
        <f>SUM(AC15:AI15)</f>
        <v>884</v>
      </c>
      <c r="AK15" s="297">
        <f>IF((AA15+J15)&lt;&gt;0,(Z15+AJ15+J15)/(AA15+J15)*100,"-")</f>
        <v>9.2898201372149085</v>
      </c>
      <c r="AL15" s="297">
        <f>IF((AA15+J15)&lt;&gt;0,(資源化量内訳!D15-資源化量内訳!R15-資源化量内訳!T15-資源化量内訳!V15-資源化量内訳!U15)/(AA15+J15)*100,"-")</f>
        <v>9.2898201372149085</v>
      </c>
      <c r="AM15" s="292">
        <f>ごみ処理量内訳!AA15</f>
        <v>0</v>
      </c>
      <c r="AN15" s="292">
        <f>ごみ処理量内訳!AB15</f>
        <v>3148</v>
      </c>
      <c r="AO15" s="292">
        <f>ごみ処理量内訳!AC15</f>
        <v>485</v>
      </c>
      <c r="AP15" s="292">
        <f>SUM(AM15:AO15)</f>
        <v>3633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65196</v>
      </c>
      <c r="E16" s="292">
        <v>65196</v>
      </c>
      <c r="F16" s="292">
        <v>0</v>
      </c>
      <c r="G16" s="292">
        <v>767</v>
      </c>
      <c r="H16" s="292">
        <f>SUM(ごみ搬入量内訳!E16,+ごみ搬入量内訳!AD16)</f>
        <v>21033</v>
      </c>
      <c r="I16" s="292">
        <f>ごみ搬入量内訳!BC16</f>
        <v>5887</v>
      </c>
      <c r="J16" s="292">
        <f>資源化量内訳!BO16</f>
        <v>1317</v>
      </c>
      <c r="K16" s="292">
        <f>SUM(H16:J16)</f>
        <v>28237</v>
      </c>
      <c r="L16" s="295">
        <f>IF(D16&lt;&gt;0,K16/D16/366*1000000,"-")</f>
        <v>1183.3589978532996</v>
      </c>
      <c r="M16" s="292">
        <f>IF(D16&lt;&gt;0,(ごみ搬入量内訳!BR16+ごみ処理概要!J16)/ごみ処理概要!D16/366*1000000,"-")</f>
        <v>937.31654729563684</v>
      </c>
      <c r="N16" s="292">
        <f>IF(D16&lt;&gt;0,ごみ搬入量内訳!CM16/ごみ処理概要!D16/366*1000000,"-")</f>
        <v>246.04245055766265</v>
      </c>
      <c r="O16" s="292">
        <f>ごみ搬入量内訳!DH16</f>
        <v>0</v>
      </c>
      <c r="P16" s="292">
        <f>ごみ処理量内訳!E16</f>
        <v>23522</v>
      </c>
      <c r="Q16" s="292">
        <f>ごみ処理量内訳!N16</f>
        <v>0</v>
      </c>
      <c r="R16" s="292">
        <f>SUM(S16:Y16)</f>
        <v>3398</v>
      </c>
      <c r="S16" s="292">
        <f>ごみ処理量内訳!G16</f>
        <v>2230</v>
      </c>
      <c r="T16" s="292">
        <f>ごみ処理量内訳!L16</f>
        <v>1168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26920</v>
      </c>
      <c r="AB16" s="297">
        <f>IF(AA16&lt;&gt;0,(Z16+P16+R16)/AA16*100,"-")</f>
        <v>100</v>
      </c>
      <c r="AC16" s="292">
        <f>施設資源化量内訳!Y16</f>
        <v>2563</v>
      </c>
      <c r="AD16" s="292">
        <f>施設資源化量内訳!AT16</f>
        <v>578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1166</v>
      </c>
      <c r="AJ16" s="292">
        <f>SUM(AC16:AI16)</f>
        <v>4307</v>
      </c>
      <c r="AK16" s="297">
        <f>IF((AA16+J16)&lt;&gt;0,(Z16+AJ16+J16)/(AA16+J16)*100,"-")</f>
        <v>19.917130006728758</v>
      </c>
      <c r="AL16" s="297">
        <f>IF((AA16+J16)&lt;&gt;0,(資源化量内訳!D16-資源化量内訳!R16-資源化量内訳!T16-資源化量内訳!V16-資源化量内訳!U16)/(AA16+J16)*100,"-")</f>
        <v>11.428267875482522</v>
      </c>
      <c r="AM16" s="292">
        <f>ごみ処理量内訳!AA16</f>
        <v>0</v>
      </c>
      <c r="AN16" s="292">
        <f>ごみ処理量内訳!AB16</f>
        <v>643</v>
      </c>
      <c r="AO16" s="292">
        <f>ごみ処理量内訳!AC16</f>
        <v>740</v>
      </c>
      <c r="AP16" s="292">
        <f>SUM(AM16:AO16)</f>
        <v>1383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48368</v>
      </c>
      <c r="E17" s="292">
        <v>48368</v>
      </c>
      <c r="F17" s="292">
        <v>0</v>
      </c>
      <c r="G17" s="292">
        <v>752</v>
      </c>
      <c r="H17" s="292">
        <f>SUM(ごみ搬入量内訳!E17,+ごみ搬入量内訳!AD17)</f>
        <v>14879</v>
      </c>
      <c r="I17" s="292">
        <f>ごみ搬入量内訳!BC17</f>
        <v>1827</v>
      </c>
      <c r="J17" s="292">
        <f>資源化量内訳!BO17</f>
        <v>1179</v>
      </c>
      <c r="K17" s="292">
        <f>SUM(H17:J17)</f>
        <v>17885</v>
      </c>
      <c r="L17" s="295">
        <f>IF(D17&lt;&gt;0,K17/D17/366*1000000,"-")</f>
        <v>1010.298549011314</v>
      </c>
      <c r="M17" s="292">
        <f>IF(D17&lt;&gt;0,(ごみ搬入量内訳!BR17+ごみ処理概要!J17)/ごみ処理概要!D17/366*1000000,"-")</f>
        <v>766.9456751426676</v>
      </c>
      <c r="N17" s="292">
        <f>IF(D17&lt;&gt;0,ごみ搬入量内訳!CM17/ごみ処理概要!D17/366*1000000,"-")</f>
        <v>243.35287386864638</v>
      </c>
      <c r="O17" s="292">
        <f>ごみ搬入量内訳!DH17</f>
        <v>0</v>
      </c>
      <c r="P17" s="292">
        <f>ごみ処理量内訳!E17</f>
        <v>14494</v>
      </c>
      <c r="Q17" s="292">
        <f>ごみ処理量内訳!N17</f>
        <v>0</v>
      </c>
      <c r="R17" s="292">
        <f>SUM(S17:Y17)</f>
        <v>1695</v>
      </c>
      <c r="S17" s="292">
        <f>ごみ処理量内訳!G17</f>
        <v>0</v>
      </c>
      <c r="T17" s="292">
        <f>ごみ処理量内訳!L17</f>
        <v>1695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517</v>
      </c>
      <c r="AA17" s="292">
        <f>SUM(P17,Q17,R17,Z17)</f>
        <v>16706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1404</v>
      </c>
      <c r="AJ17" s="292">
        <f>SUM(AC17:AI17)</f>
        <v>1404</v>
      </c>
      <c r="AK17" s="297">
        <f>IF((AA17+J17)&lt;&gt;0,(Z17+AJ17+J17)/(AA17+J17)*100,"-")</f>
        <v>17.33296058149287</v>
      </c>
      <c r="AL17" s="297">
        <f>IF((AA17+J17)&lt;&gt;0,(資源化量内訳!D17-資源化量内訳!R17-資源化量内訳!T17-資源化量内訳!V17-資源化量内訳!U17)/(AA17+J17)*100,"-")</f>
        <v>17.33296058149287</v>
      </c>
      <c r="AM17" s="292">
        <f>ごみ処理量内訳!AA17</f>
        <v>0</v>
      </c>
      <c r="AN17" s="292">
        <f>ごみ処理量内訳!AB17</f>
        <v>1537</v>
      </c>
      <c r="AO17" s="292">
        <f>ごみ処理量内訳!AC17</f>
        <v>189</v>
      </c>
      <c r="AP17" s="292">
        <f>SUM(AM17:AO17)</f>
        <v>1726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57558</v>
      </c>
      <c r="E18" s="292">
        <v>57558</v>
      </c>
      <c r="F18" s="292">
        <v>0</v>
      </c>
      <c r="G18" s="292">
        <v>587</v>
      </c>
      <c r="H18" s="292">
        <f>SUM(ごみ搬入量内訳!E18,+ごみ搬入量内訳!AD18)</f>
        <v>17459</v>
      </c>
      <c r="I18" s="292">
        <f>ごみ搬入量内訳!BC18</f>
        <v>1702</v>
      </c>
      <c r="J18" s="292">
        <f>資源化量内訳!BO18</f>
        <v>1256</v>
      </c>
      <c r="K18" s="292">
        <f>SUM(H18:J18)</f>
        <v>20417</v>
      </c>
      <c r="L18" s="295">
        <f>IF(D18&lt;&gt;0,K18/D18/366*1000000,"-")</f>
        <v>969.18157346440944</v>
      </c>
      <c r="M18" s="292">
        <f>IF(D18&lt;&gt;0,(ごみ搬入量内訳!BR18+ごみ処理概要!J18)/ごみ処理概要!D18/366*1000000,"-")</f>
        <v>775.07943045143145</v>
      </c>
      <c r="N18" s="292">
        <f>IF(D18&lt;&gt;0,ごみ搬入量内訳!CM18/ごみ処理概要!D18/366*1000000,"-")</f>
        <v>194.10214301297793</v>
      </c>
      <c r="O18" s="292">
        <f>ごみ搬入量内訳!DH18</f>
        <v>0</v>
      </c>
      <c r="P18" s="292">
        <f>ごみ処理量内訳!E18</f>
        <v>17704</v>
      </c>
      <c r="Q18" s="292">
        <f>ごみ処理量内訳!N18</f>
        <v>0</v>
      </c>
      <c r="R18" s="292">
        <f>SUM(S18:Y18)</f>
        <v>948</v>
      </c>
      <c r="S18" s="292">
        <f>ごみ処理量内訳!G18</f>
        <v>948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509</v>
      </c>
      <c r="AA18" s="292">
        <f>SUM(P18,Q18,R18,Z18)</f>
        <v>19161</v>
      </c>
      <c r="AB18" s="297">
        <f>IF(AA18&lt;&gt;0,(Z18+P18+R18)/AA18*100,"-")</f>
        <v>100</v>
      </c>
      <c r="AC18" s="292">
        <f>施設資源化量内訳!Y18</f>
        <v>25</v>
      </c>
      <c r="AD18" s="292">
        <f>施設資源化量内訳!AT18</f>
        <v>466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491</v>
      </c>
      <c r="AK18" s="297">
        <f>IF((AA18+J18)&lt;&gt;0,(Z18+AJ18+J18)/(AA18+J18)*100,"-")</f>
        <v>11.049615516481364</v>
      </c>
      <c r="AL18" s="297">
        <f>IF((AA18+J18)&lt;&gt;0,(資源化量内訳!D18-資源化量内訳!R18-資源化量内訳!T18-資源化量内訳!V18-資源化量内訳!U18)/(AA18+J18)*100,"-")</f>
        <v>11.049615516481364</v>
      </c>
      <c r="AM18" s="292">
        <f>ごみ処理量内訳!AA18</f>
        <v>0</v>
      </c>
      <c r="AN18" s="292">
        <f>ごみ処理量内訳!AB18</f>
        <v>2365</v>
      </c>
      <c r="AO18" s="292">
        <f>ごみ処理量内訳!AC18</f>
        <v>482</v>
      </c>
      <c r="AP18" s="292">
        <f>SUM(AM18:AO18)</f>
        <v>2847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50392</v>
      </c>
      <c r="E19" s="292">
        <v>50392</v>
      </c>
      <c r="F19" s="292">
        <v>0</v>
      </c>
      <c r="G19" s="292">
        <v>734</v>
      </c>
      <c r="H19" s="292">
        <f>SUM(ごみ搬入量内訳!E19,+ごみ搬入量内訳!AD19)</f>
        <v>15173</v>
      </c>
      <c r="I19" s="292">
        <f>ごみ搬入量内訳!BC19</f>
        <v>2044</v>
      </c>
      <c r="J19" s="292">
        <f>資源化量内訳!BO19</f>
        <v>911</v>
      </c>
      <c r="K19" s="292">
        <f>SUM(H19:J19)</f>
        <v>18128</v>
      </c>
      <c r="L19" s="295">
        <f>IF(D19&lt;&gt;0,K19/D19/366*1000000,"-")</f>
        <v>982.89519457074027</v>
      </c>
      <c r="M19" s="292">
        <f>IF(D19&lt;&gt;0,(ごみ搬入量内訳!BR19+ごみ処理概要!J19)/ごみ処理概要!D19/366*1000000,"-")</f>
        <v>742.26805018057337</v>
      </c>
      <c r="N19" s="292">
        <f>IF(D19&lt;&gt;0,ごみ搬入量内訳!CM19/ごみ処理概要!D19/366*1000000,"-")</f>
        <v>240.62714439016688</v>
      </c>
      <c r="O19" s="292">
        <f>ごみ搬入量内訳!DH19</f>
        <v>0</v>
      </c>
      <c r="P19" s="292">
        <f>ごみ処理量内訳!E19</f>
        <v>15829</v>
      </c>
      <c r="Q19" s="292">
        <f>ごみ処理量内訳!N19</f>
        <v>0</v>
      </c>
      <c r="R19" s="292">
        <f>SUM(S19:Y19)</f>
        <v>1369</v>
      </c>
      <c r="S19" s="292">
        <f>ごみ処理量内訳!G19</f>
        <v>1297</v>
      </c>
      <c r="T19" s="292">
        <f>ごみ処理量内訳!L19</f>
        <v>72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19</v>
      </c>
      <c r="AA19" s="292">
        <f>SUM(P19,Q19,R19,Z19)</f>
        <v>17217</v>
      </c>
      <c r="AB19" s="297">
        <f>IF(AA19&lt;&gt;0,(Z19+P19+R19)/AA19*100,"-")</f>
        <v>100</v>
      </c>
      <c r="AC19" s="292">
        <f>施設資源化量内訳!Y19</f>
        <v>30</v>
      </c>
      <c r="AD19" s="292">
        <f>施設資源化量内訳!AT19</f>
        <v>399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64</v>
      </c>
      <c r="AJ19" s="292">
        <f>SUM(AC19:AI19)</f>
        <v>493</v>
      </c>
      <c r="AK19" s="297">
        <f>IF((AA19+J19)&lt;&gt;0,(Z19+AJ19+J19)/(AA19+J19)*100,"-")</f>
        <v>7.8497352162400711</v>
      </c>
      <c r="AL19" s="297">
        <f>IF((AA19+J19)&lt;&gt;0,(資源化量内訳!D19-資源化量内訳!R19-資源化量内訳!T19-資源化量内訳!V19-資源化量内訳!U19)/(AA19+J19)*100,"-")</f>
        <v>7.8497352162400711</v>
      </c>
      <c r="AM19" s="292">
        <f>ごみ処理量内訳!AA19</f>
        <v>0</v>
      </c>
      <c r="AN19" s="292">
        <f>ごみ処理量内訳!AB19</f>
        <v>1936</v>
      </c>
      <c r="AO19" s="292">
        <f>ごみ処理量内訳!AC19</f>
        <v>268</v>
      </c>
      <c r="AP19" s="292">
        <f>SUM(AM19:AO19)</f>
        <v>2204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14703</v>
      </c>
      <c r="E20" s="292">
        <v>14703</v>
      </c>
      <c r="F20" s="292">
        <v>0</v>
      </c>
      <c r="G20" s="292">
        <v>184</v>
      </c>
      <c r="H20" s="292">
        <f>SUM(ごみ搬入量内訳!E20,+ごみ搬入量内訳!AD20)</f>
        <v>3499</v>
      </c>
      <c r="I20" s="292">
        <f>ごみ搬入量内訳!BC20</f>
        <v>675</v>
      </c>
      <c r="J20" s="292">
        <f>資源化量内訳!BO20</f>
        <v>145</v>
      </c>
      <c r="K20" s="292">
        <f>SUM(H20:J20)</f>
        <v>4319</v>
      </c>
      <c r="L20" s="295">
        <f>IF(D20&lt;&gt;0,K20/D20/366*1000000,"-")</f>
        <v>802.59446698547458</v>
      </c>
      <c r="M20" s="292">
        <f>IF(D20&lt;&gt;0,(ごみ搬入量内訳!BR20+ごみ処理概要!J20)/ごみ処理概要!D20/366*1000000,"-")</f>
        <v>694.44212158479229</v>
      </c>
      <c r="N20" s="292">
        <f>IF(D20&lt;&gt;0,ごみ搬入量内訳!CM20/ごみ処理概要!D20/366*1000000,"-")</f>
        <v>108.15234540068214</v>
      </c>
      <c r="O20" s="292">
        <f>ごみ搬入量内訳!DH20</f>
        <v>0</v>
      </c>
      <c r="P20" s="292">
        <f>ごみ処理量内訳!E20</f>
        <v>3729</v>
      </c>
      <c r="Q20" s="292">
        <f>ごみ処理量内訳!N20</f>
        <v>0</v>
      </c>
      <c r="R20" s="292">
        <f>SUM(S20:Y20)</f>
        <v>361</v>
      </c>
      <c r="S20" s="292">
        <f>ごみ処理量内訳!G20</f>
        <v>338</v>
      </c>
      <c r="T20" s="292">
        <f>ごみ処理量内訳!L20</f>
        <v>23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84</v>
      </c>
      <c r="AA20" s="292">
        <f>SUM(P20,Q20,R20,Z20)</f>
        <v>4174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83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23</v>
      </c>
      <c r="AJ20" s="292">
        <f>SUM(AC20:AI20)</f>
        <v>106</v>
      </c>
      <c r="AK20" s="297">
        <f>IF((AA20+J20)&lt;&gt;0,(Z20+AJ20+J20)/(AA20+J20)*100,"-")</f>
        <v>7.7564250984024081</v>
      </c>
      <c r="AL20" s="297">
        <f>IF((AA20+J20)&lt;&gt;0,(資源化量内訳!D20-資源化量内訳!R20-資源化量内訳!T20-資源化量内訳!V20-資源化量内訳!U20)/(AA20+J20)*100,"-")</f>
        <v>7.7564250984024081</v>
      </c>
      <c r="AM20" s="292">
        <f>ごみ処理量内訳!AA20</f>
        <v>0</v>
      </c>
      <c r="AN20" s="292">
        <f>ごみ処理量内訳!AB20</f>
        <v>418</v>
      </c>
      <c r="AO20" s="292">
        <f>ごみ処理量内訳!AC20</f>
        <v>100</v>
      </c>
      <c r="AP20" s="292">
        <f>SUM(AM20:AO20)</f>
        <v>518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21600</v>
      </c>
      <c r="E21" s="292">
        <v>21600</v>
      </c>
      <c r="F21" s="292">
        <v>0</v>
      </c>
      <c r="G21" s="292">
        <v>177</v>
      </c>
      <c r="H21" s="292">
        <f>SUM(ごみ搬入量内訳!E21,+ごみ搬入量内訳!AD21)</f>
        <v>5211</v>
      </c>
      <c r="I21" s="292">
        <f>ごみ搬入量内訳!BC21</f>
        <v>1858</v>
      </c>
      <c r="J21" s="292">
        <f>資源化量内訳!BO21</f>
        <v>373</v>
      </c>
      <c r="K21" s="292">
        <f>SUM(H21:J21)</f>
        <v>7442</v>
      </c>
      <c r="L21" s="295">
        <f>IF(D21&lt;&gt;0,K21/D21/366*1000000,"-")</f>
        <v>941.35802469135797</v>
      </c>
      <c r="M21" s="292">
        <f>IF(D21&lt;&gt;0,(ごみ搬入量内訳!BR21+ごみ処理概要!J21)/ごみ処理概要!D21/366*1000000,"-")</f>
        <v>728.47095729609396</v>
      </c>
      <c r="N21" s="292">
        <f>IF(D21&lt;&gt;0,ごみ搬入量内訳!CM21/ごみ処理概要!D21/366*1000000,"-")</f>
        <v>212.8870673952641</v>
      </c>
      <c r="O21" s="292">
        <f>ごみ搬入量内訳!DH21</f>
        <v>0</v>
      </c>
      <c r="P21" s="292">
        <f>ごみ処理量内訳!E21</f>
        <v>6630</v>
      </c>
      <c r="Q21" s="292">
        <f>ごみ処理量内訳!N21</f>
        <v>0</v>
      </c>
      <c r="R21" s="292">
        <f>SUM(S21:Y21)</f>
        <v>439</v>
      </c>
      <c r="S21" s="292">
        <f>ごみ処理量内訳!G21</f>
        <v>311</v>
      </c>
      <c r="T21" s="292">
        <f>ごみ処理量内訳!L21</f>
        <v>128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7069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77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128</v>
      </c>
      <c r="AJ21" s="292">
        <f>SUM(AC21:AI21)</f>
        <v>205</v>
      </c>
      <c r="AK21" s="297">
        <f>IF((AA21+J21)&lt;&gt;0,(Z21+AJ21+J21)/(AA21+J21)*100,"-")</f>
        <v>7.7667293738242407</v>
      </c>
      <c r="AL21" s="297">
        <f>IF((AA21+J21)&lt;&gt;0,(資源化量内訳!D21-資源化量内訳!R21-資源化量内訳!T21-資源化量内訳!V21-資源化量内訳!U21)/(AA21+J21)*100,"-")</f>
        <v>7.7667293738242407</v>
      </c>
      <c r="AM21" s="292">
        <f>ごみ処理量内訳!AA21</f>
        <v>0</v>
      </c>
      <c r="AN21" s="292">
        <f>ごみ処理量内訳!AB21</f>
        <v>742</v>
      </c>
      <c r="AO21" s="292">
        <f>ごみ処理量内訳!AC21</f>
        <v>92</v>
      </c>
      <c r="AP21" s="292">
        <f>SUM(AM21:AO21)</f>
        <v>834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1162</v>
      </c>
      <c r="E22" s="292">
        <v>1162</v>
      </c>
      <c r="F22" s="292">
        <v>0</v>
      </c>
      <c r="G22" s="292">
        <v>16</v>
      </c>
      <c r="H22" s="292">
        <f>SUM(ごみ搬入量内訳!E22,+ごみ搬入量内訳!AD22)</f>
        <v>249</v>
      </c>
      <c r="I22" s="292">
        <f>ごみ搬入量内訳!BC22</f>
        <v>0</v>
      </c>
      <c r="J22" s="292">
        <f>資源化量内訳!BO22</f>
        <v>59</v>
      </c>
      <c r="K22" s="292">
        <f>SUM(H22:J22)</f>
        <v>308</v>
      </c>
      <c r="L22" s="295">
        <f>IF(D22&lt;&gt;0,K22/D22/366*1000000,"-")</f>
        <v>724.20830864441382</v>
      </c>
      <c r="M22" s="292">
        <f>IF(D22&lt;&gt;0,(ごみ搬入量内訳!BR22+ごみ処理概要!J22)/ごみ処理概要!D22/366*1000000,"-")</f>
        <v>724.20830864441382</v>
      </c>
      <c r="N22" s="292">
        <f>IF(D22&lt;&gt;0,ごみ搬入量内訳!CM22/ごみ処理概要!D22/366*1000000,"-")</f>
        <v>0</v>
      </c>
      <c r="O22" s="292">
        <f>ごみ搬入量内訳!DH22</f>
        <v>0</v>
      </c>
      <c r="P22" s="292">
        <f>ごみ処理量内訳!E22</f>
        <v>150</v>
      </c>
      <c r="Q22" s="292">
        <f>ごみ処理量内訳!N22</f>
        <v>0</v>
      </c>
      <c r="R22" s="292">
        <f>SUM(S22:Y22)</f>
        <v>99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56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43</v>
      </c>
      <c r="Z22" s="292">
        <f>資源化量内訳!Y22</f>
        <v>0</v>
      </c>
      <c r="AA22" s="292">
        <f>SUM(P22,Q22,R22,Z22)</f>
        <v>249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54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54</v>
      </c>
      <c r="AK22" s="297">
        <f>IF((AA22+J22)&lt;&gt;0,(Z22+AJ22+J22)/(AA22+J22)*100,"-")</f>
        <v>36.688311688311686</v>
      </c>
      <c r="AL22" s="297">
        <f>IF((AA22+J22)&lt;&gt;0,(資源化量内訳!D22-資源化量内訳!R22-資源化量内訳!T22-資源化量内訳!V22-資源化量内訳!U22)/(AA22+J22)*100,"-")</f>
        <v>36.688311688311686</v>
      </c>
      <c r="AM22" s="292">
        <f>ごみ処理量内訳!AA22</f>
        <v>0</v>
      </c>
      <c r="AN22" s="292">
        <f>ごみ処理量内訳!AB22</f>
        <v>20</v>
      </c>
      <c r="AO22" s="292">
        <f>ごみ処理量内訳!AC22</f>
        <v>43</v>
      </c>
      <c r="AP22" s="292">
        <f>SUM(AM22:AO22)</f>
        <v>63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1800</v>
      </c>
      <c r="E23" s="292">
        <v>1800</v>
      </c>
      <c r="F23" s="292">
        <v>0</v>
      </c>
      <c r="G23" s="292">
        <v>6</v>
      </c>
      <c r="H23" s="292">
        <f>SUM(ごみ搬入量内訳!E23,+ごみ搬入量内訳!AD23)</f>
        <v>542</v>
      </c>
      <c r="I23" s="292">
        <f>ごみ搬入量内訳!BC23</f>
        <v>63</v>
      </c>
      <c r="J23" s="292">
        <f>資源化量内訳!BO23</f>
        <v>0</v>
      </c>
      <c r="K23" s="292">
        <f>SUM(H23:J23)</f>
        <v>605</v>
      </c>
      <c r="L23" s="295">
        <f>IF(D23&lt;&gt;0,K23/D23/366*1000000,"-")</f>
        <v>918.33636915604143</v>
      </c>
      <c r="M23" s="292">
        <f>IF(D23&lt;&gt;0,(ごみ搬入量内訳!BR23+ごみ処理概要!J23)/ごみ処理概要!D23/366*1000000,"-")</f>
        <v>822.70795385549479</v>
      </c>
      <c r="N23" s="292">
        <f>IF(D23&lt;&gt;0,ごみ搬入量内訳!CM23/ごみ処理概要!D23/366*1000000,"-")</f>
        <v>95.628415300546465</v>
      </c>
      <c r="O23" s="292">
        <f>ごみ搬入量内訳!DH23</f>
        <v>0</v>
      </c>
      <c r="P23" s="292">
        <f>ごみ処理量内訳!E23</f>
        <v>5</v>
      </c>
      <c r="Q23" s="292">
        <f>ごみ処理量内訳!N23</f>
        <v>0</v>
      </c>
      <c r="R23" s="292">
        <f>SUM(S23:Y23)</f>
        <v>600</v>
      </c>
      <c r="S23" s="292">
        <f>ごみ処理量内訳!G23</f>
        <v>0</v>
      </c>
      <c r="T23" s="292">
        <f>ごみ処理量内訳!L23</f>
        <v>174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426</v>
      </c>
      <c r="Y23" s="292">
        <f>ごみ処理量内訳!M23</f>
        <v>0</v>
      </c>
      <c r="Z23" s="292">
        <f>資源化量内訳!Y23</f>
        <v>0</v>
      </c>
      <c r="AA23" s="292">
        <f>SUM(P23,Q23,R23,Z23)</f>
        <v>605</v>
      </c>
      <c r="AB23" s="297">
        <f>IF(AA23&lt;&gt;0,(Z23+P23+R23)/AA23*100,"-")</f>
        <v>100</v>
      </c>
      <c r="AC23" s="292">
        <f>施設資源化量内訳!Y23</f>
        <v>5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156</v>
      </c>
      <c r="AI23" s="292">
        <f>施設資源化量内訳!EU23</f>
        <v>150</v>
      </c>
      <c r="AJ23" s="292">
        <f>SUM(AC23:AI23)</f>
        <v>311</v>
      </c>
      <c r="AK23" s="297">
        <f>IF((AA23+J23)&lt;&gt;0,(Z23+AJ23+J23)/(AA23+J23)*100,"-")</f>
        <v>51.404958677685954</v>
      </c>
      <c r="AL23" s="297">
        <f>IF((AA23+J23)&lt;&gt;0,(資源化量内訳!D23-資源化量内訳!R23-資源化量内訳!T23-資源化量内訳!V23-資源化量内訳!U23)/(AA23+J23)*100,"-")</f>
        <v>25.619834710743799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37</v>
      </c>
      <c r="AP23" s="292">
        <f>SUM(AM23:AO23)</f>
        <v>37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7246</v>
      </c>
      <c r="E24" s="292">
        <v>7246</v>
      </c>
      <c r="F24" s="292">
        <v>0</v>
      </c>
      <c r="G24" s="292">
        <v>35</v>
      </c>
      <c r="H24" s="292">
        <f>SUM(ごみ搬入量内訳!E24,+ごみ搬入量内訳!AD24)</f>
        <v>1388</v>
      </c>
      <c r="I24" s="292">
        <f>ごみ搬入量内訳!BC24</f>
        <v>525</v>
      </c>
      <c r="J24" s="292">
        <f>資源化量内訳!BO24</f>
        <v>0</v>
      </c>
      <c r="K24" s="292">
        <f>SUM(H24:J24)</f>
        <v>1913</v>
      </c>
      <c r="L24" s="295">
        <f>IF(D24&lt;&gt;0,K24/D24/366*1000000,"-")</f>
        <v>721.33259126195878</v>
      </c>
      <c r="M24" s="292">
        <f>IF(D24&lt;&gt;0,(ごみ搬入量内訳!BR24+ごみ処理概要!J24)/ごみ処理概要!D24/366*1000000,"-")</f>
        <v>721.33259126195878</v>
      </c>
      <c r="N24" s="292">
        <f>IF(D24&lt;&gt;0,ごみ搬入量内訳!CM24/ごみ処理概要!D24/366*1000000,"-")</f>
        <v>0</v>
      </c>
      <c r="O24" s="292">
        <f>ごみ搬入量内訳!DH24</f>
        <v>0</v>
      </c>
      <c r="P24" s="292">
        <f>ごみ処理量内訳!E24</f>
        <v>1695</v>
      </c>
      <c r="Q24" s="292">
        <f>ごみ処理量内訳!N24</f>
        <v>0</v>
      </c>
      <c r="R24" s="292">
        <f>SUM(S24:Y24)</f>
        <v>146</v>
      </c>
      <c r="S24" s="292">
        <f>ごみ処理量内訳!G24</f>
        <v>0</v>
      </c>
      <c r="T24" s="292">
        <f>ごみ処理量内訳!L24</f>
        <v>146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63</v>
      </c>
      <c r="AA24" s="292">
        <f>SUM(P24,Q24,R24,Z24)</f>
        <v>1904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0</v>
      </c>
      <c r="AK24" s="297">
        <f>IF((AA24+J24)&lt;&gt;0,(Z24+AJ24+J24)/(AA24+J24)*100,"-")</f>
        <v>3.3088235294117649</v>
      </c>
      <c r="AL24" s="297">
        <f>IF((AA24+J24)&lt;&gt;0,(資源化量内訳!D24-資源化量内訳!R24-資源化量内訳!T24-資源化量内訳!V24-資源化量内訳!U24)/(AA24+J24)*100,"-")</f>
        <v>3.3088235294117649</v>
      </c>
      <c r="AM24" s="292">
        <f>ごみ処理量内訳!AA24</f>
        <v>0</v>
      </c>
      <c r="AN24" s="292">
        <f>ごみ処理量内訳!AB24</f>
        <v>213</v>
      </c>
      <c r="AO24" s="292">
        <f>ごみ処理量内訳!AC24</f>
        <v>55</v>
      </c>
      <c r="AP24" s="292">
        <f>SUM(AM24:AO24)</f>
        <v>268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1816</v>
      </c>
      <c r="E25" s="292">
        <v>1816</v>
      </c>
      <c r="F25" s="292">
        <v>0</v>
      </c>
      <c r="G25" s="292">
        <v>6</v>
      </c>
      <c r="H25" s="292">
        <f>SUM(ごみ搬入量内訳!E25,+ごみ搬入量内訳!AD25)</f>
        <v>355</v>
      </c>
      <c r="I25" s="292">
        <f>ごみ搬入量内訳!BC25</f>
        <v>128</v>
      </c>
      <c r="J25" s="292">
        <f>資源化量内訳!BO25</f>
        <v>36</v>
      </c>
      <c r="K25" s="292">
        <f>SUM(H25:J25)</f>
        <v>519</v>
      </c>
      <c r="L25" s="295">
        <f>IF(D25&lt;&gt;0,K25/D25/366*1000000,"-")</f>
        <v>780.85505885751411</v>
      </c>
      <c r="M25" s="292">
        <f>IF(D25&lt;&gt;0,(ごみ搬入量内訳!BR25+ごみ処理概要!J25)/ごみ処理概要!D25/366*1000000,"-")</f>
        <v>780.85505885751411</v>
      </c>
      <c r="N25" s="292">
        <f>IF(D25&lt;&gt;0,ごみ搬入量内訳!CM25/ごみ処理概要!D25/366*1000000,"-")</f>
        <v>0</v>
      </c>
      <c r="O25" s="292">
        <f>ごみ搬入量内訳!DH25</f>
        <v>0</v>
      </c>
      <c r="P25" s="292">
        <f>ごみ処理量内訳!E25</f>
        <v>432</v>
      </c>
      <c r="Q25" s="292">
        <f>ごみ処理量内訳!N25</f>
        <v>0</v>
      </c>
      <c r="R25" s="292">
        <f>SUM(S25:Y25)</f>
        <v>42</v>
      </c>
      <c r="S25" s="292">
        <f>ごみ処理量内訳!G25</f>
        <v>0</v>
      </c>
      <c r="T25" s="292">
        <f>ごみ処理量内訳!L25</f>
        <v>42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14</v>
      </c>
      <c r="AA25" s="292">
        <f>SUM(P25,Q25,R25,Z25)</f>
        <v>488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27</v>
      </c>
      <c r="AJ25" s="292">
        <f>SUM(AC25:AI25)</f>
        <v>27</v>
      </c>
      <c r="AK25" s="297">
        <f>IF((AA25+J25)&lt;&gt;0,(Z25+AJ25+J25)/(AA25+J25)*100,"-")</f>
        <v>14.694656488549619</v>
      </c>
      <c r="AL25" s="297">
        <f>IF((AA25+J25)&lt;&gt;0,(資源化量内訳!D25-資源化量内訳!R25-資源化量内訳!T25-資源化量内訳!V25-資源化量内訳!U25)/(AA25+J25)*100,"-")</f>
        <v>14.694656488549619</v>
      </c>
      <c r="AM25" s="292">
        <f>ごみ処理量内訳!AA25</f>
        <v>0</v>
      </c>
      <c r="AN25" s="292">
        <f>ごみ処理量内訳!AB25</f>
        <v>54</v>
      </c>
      <c r="AO25" s="292">
        <f>ごみ処理量内訳!AC25</f>
        <v>14</v>
      </c>
      <c r="AP25" s="292">
        <f>SUM(AM25:AO25)</f>
        <v>68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13139</v>
      </c>
      <c r="E26" s="292">
        <v>13139</v>
      </c>
      <c r="F26" s="292">
        <v>0</v>
      </c>
      <c r="G26" s="292">
        <v>181</v>
      </c>
      <c r="H26" s="292">
        <f>SUM(ごみ搬入量内訳!E26,+ごみ搬入量内訳!AD26)</f>
        <v>2431</v>
      </c>
      <c r="I26" s="292">
        <f>ごみ搬入量内訳!BC26</f>
        <v>303</v>
      </c>
      <c r="J26" s="292">
        <f>資源化量内訳!BO26</f>
        <v>129</v>
      </c>
      <c r="K26" s="292">
        <f>SUM(H26:J26)</f>
        <v>2863</v>
      </c>
      <c r="L26" s="295">
        <f>IF(D26&lt;&gt;0,K26/D26/366*1000000,"-")</f>
        <v>595.35766584859573</v>
      </c>
      <c r="M26" s="292">
        <f>IF(D26&lt;&gt;0,(ごみ搬入量内訳!BR26+ごみ処理概要!J26)/ごみ処理概要!D26/366*1000000,"-")</f>
        <v>532.34915283702594</v>
      </c>
      <c r="N26" s="292">
        <f>IF(D26&lt;&gt;0,ごみ搬入量内訳!CM26/ごみ処理概要!D26/366*1000000,"-")</f>
        <v>63.00851301156986</v>
      </c>
      <c r="O26" s="292">
        <f>ごみ搬入量内訳!DH26</f>
        <v>0</v>
      </c>
      <c r="P26" s="292">
        <f>ごみ処理量内訳!E26</f>
        <v>2142</v>
      </c>
      <c r="Q26" s="292">
        <f>ごみ処理量内訳!N26</f>
        <v>0</v>
      </c>
      <c r="R26" s="292">
        <f>SUM(S26:Y26)</f>
        <v>103</v>
      </c>
      <c r="S26" s="292">
        <f>ごみ処理量内訳!G26</f>
        <v>2</v>
      </c>
      <c r="T26" s="292">
        <f>ごみ処理量内訳!L26</f>
        <v>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97</v>
      </c>
      <c r="Z26" s="292">
        <f>資源化量内訳!Y26</f>
        <v>489</v>
      </c>
      <c r="AA26" s="292">
        <f>SUM(P26,Q26,R26,Z26)</f>
        <v>2734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</v>
      </c>
      <c r="AJ26" s="292">
        <f>SUM(AC26:AI26)</f>
        <v>6</v>
      </c>
      <c r="AK26" s="297">
        <f>IF((AA26+J26)&lt;&gt;0,(Z26+AJ26+J26)/(AA26+J26)*100,"-")</f>
        <v>21.795319594830598</v>
      </c>
      <c r="AL26" s="297">
        <f>IF((AA26+J26)&lt;&gt;0,(資源化量内訳!D26-資源化量内訳!R26-資源化量内訳!T26-資源化量内訳!V26-資源化量内訳!U26)/(AA26+J26)*100,"-")</f>
        <v>21.795319594830598</v>
      </c>
      <c r="AM26" s="292">
        <f>ごみ処理量内訳!AA26</f>
        <v>0</v>
      </c>
      <c r="AN26" s="292">
        <f>ごみ処理量内訳!AB26</f>
        <v>222</v>
      </c>
      <c r="AO26" s="292">
        <f>ごみ処理量内訳!AC26</f>
        <v>97</v>
      </c>
      <c r="AP26" s="292">
        <f>SUM(AM26:AO26)</f>
        <v>319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15895</v>
      </c>
      <c r="E27" s="292">
        <v>15895</v>
      </c>
      <c r="F27" s="292">
        <v>0</v>
      </c>
      <c r="G27" s="292">
        <v>266</v>
      </c>
      <c r="H27" s="292">
        <f>SUM(ごみ搬入量内訳!E27,+ごみ搬入量内訳!AD27)</f>
        <v>4283</v>
      </c>
      <c r="I27" s="292">
        <f>ごみ搬入量内訳!BC27</f>
        <v>1854</v>
      </c>
      <c r="J27" s="292">
        <f>資源化量内訳!BO27</f>
        <v>93</v>
      </c>
      <c r="K27" s="292">
        <f>SUM(H27:J27)</f>
        <v>6230</v>
      </c>
      <c r="L27" s="295">
        <f>IF(D27&lt;&gt;0,K27/D27/366*1000000,"-")</f>
        <v>1070.8938611825899</v>
      </c>
      <c r="M27" s="292">
        <f>IF(D27&lt;&gt;0,(ごみ搬入量内訳!BR27+ごみ処理概要!J27)/ごみ処理概要!D27/366*1000000,"-")</f>
        <v>822.50836689545645</v>
      </c>
      <c r="N27" s="292">
        <f>IF(D27&lt;&gt;0,ごみ搬入量内訳!CM27/ごみ処理概要!D27/366*1000000,"-")</f>
        <v>248.38549428713364</v>
      </c>
      <c r="O27" s="292">
        <f>ごみ搬入量内訳!DH27</f>
        <v>0</v>
      </c>
      <c r="P27" s="292">
        <f>ごみ処理量内訳!E27</f>
        <v>5230</v>
      </c>
      <c r="Q27" s="292">
        <f>ごみ処理量内訳!N27</f>
        <v>0</v>
      </c>
      <c r="R27" s="292">
        <f>SUM(S27:Y27)</f>
        <v>616</v>
      </c>
      <c r="S27" s="292">
        <f>ごみ処理量内訳!G27</f>
        <v>513</v>
      </c>
      <c r="T27" s="292">
        <f>ごみ処理量内訳!L27</f>
        <v>103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291</v>
      </c>
      <c r="AA27" s="292">
        <f>SUM(P27,Q27,R27,Z27)</f>
        <v>6137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359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103</v>
      </c>
      <c r="AJ27" s="292">
        <f>SUM(AC27:AI27)</f>
        <v>462</v>
      </c>
      <c r="AK27" s="297">
        <f>IF((AA27+J27)&lt;&gt;0,(Z27+AJ27+J27)/(AA27+J27)*100,"-")</f>
        <v>13.579454253611555</v>
      </c>
      <c r="AL27" s="297">
        <f>IF((AA27+J27)&lt;&gt;0,(資源化量内訳!D27-資源化量内訳!R27-資源化量内訳!T27-資源化量内訳!V27-資源化量内訳!U27)/(AA27+J27)*100,"-")</f>
        <v>13.579454253611555</v>
      </c>
      <c r="AM27" s="292">
        <f>ごみ処理量内訳!AA27</f>
        <v>0</v>
      </c>
      <c r="AN27" s="292">
        <f>ごみ処理量内訳!AB27</f>
        <v>606</v>
      </c>
      <c r="AO27" s="292">
        <f>ごみ処理量内訳!AC27</f>
        <v>129</v>
      </c>
      <c r="AP27" s="292">
        <f>SUM(AM27:AO27)</f>
        <v>735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5567</v>
      </c>
      <c r="E28" s="292">
        <v>5567</v>
      </c>
      <c r="F28" s="292">
        <v>0</v>
      </c>
      <c r="G28" s="292">
        <v>126</v>
      </c>
      <c r="H28" s="292">
        <f>SUM(ごみ搬入量内訳!E28,+ごみ搬入量内訳!AD28)</f>
        <v>2219</v>
      </c>
      <c r="I28" s="292">
        <f>ごみ搬入量内訳!BC28</f>
        <v>348</v>
      </c>
      <c r="J28" s="292">
        <f>資源化量内訳!BO28</f>
        <v>50</v>
      </c>
      <c r="K28" s="292">
        <f>SUM(H28:J28)</f>
        <v>2617</v>
      </c>
      <c r="L28" s="295">
        <f>IF(D28&lt;&gt;0,K28/D28/366*1000000,"-")</f>
        <v>1284.4033095102777</v>
      </c>
      <c r="M28" s="292">
        <f>IF(D28&lt;&gt;0,(ごみ搬入量内訳!BR28+ごみ処理概要!J28)/ごみ処理概要!D28/366*1000000,"-")</f>
        <v>949.19220504122154</v>
      </c>
      <c r="N28" s="292">
        <f>IF(D28&lt;&gt;0,ごみ搬入量内訳!CM28/ごみ処理概要!D28/366*1000000,"-")</f>
        <v>335.21110446905607</v>
      </c>
      <c r="O28" s="292">
        <f>ごみ搬入量内訳!DH28</f>
        <v>0</v>
      </c>
      <c r="P28" s="292">
        <f>ごみ処理量内訳!E28</f>
        <v>2139</v>
      </c>
      <c r="Q28" s="292">
        <f>ごみ処理量内訳!N28</f>
        <v>0</v>
      </c>
      <c r="R28" s="292">
        <f>SUM(S28:Y28)</f>
        <v>258</v>
      </c>
      <c r="S28" s="292">
        <f>ごみ処理量内訳!G28</f>
        <v>258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170</v>
      </c>
      <c r="AA28" s="292">
        <f>SUM(P28,Q28,R28,Z28)</f>
        <v>2567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91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91</v>
      </c>
      <c r="AK28" s="297">
        <f>IF((AA28+J28)&lt;&gt;0,(Z28+AJ28+J28)/(AA28+J28)*100,"-")</f>
        <v>11.88383645395491</v>
      </c>
      <c r="AL28" s="297">
        <f>IF((AA28+J28)&lt;&gt;0,(資源化量内訳!D28-資源化量内訳!R28-資源化量内訳!T28-資源化量内訳!V28-資源化量内訳!U28)/(AA28+J28)*100,"-")</f>
        <v>11.88383645395491</v>
      </c>
      <c r="AM28" s="292">
        <f>ごみ処理量内訳!AA28</f>
        <v>0</v>
      </c>
      <c r="AN28" s="292">
        <f>ごみ処理量内訳!AB28</f>
        <v>264</v>
      </c>
      <c r="AO28" s="292">
        <f>ごみ処理量内訳!AC28</f>
        <v>125</v>
      </c>
      <c r="AP28" s="292">
        <f>SUM(AM28:AO28)</f>
        <v>389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9866</v>
      </c>
      <c r="E29" s="292">
        <v>9866</v>
      </c>
      <c r="F29" s="292">
        <v>0</v>
      </c>
      <c r="G29" s="292">
        <v>501</v>
      </c>
      <c r="H29" s="292">
        <f>SUM(ごみ搬入量内訳!E29,+ごみ搬入量内訳!AD29)</f>
        <v>4622</v>
      </c>
      <c r="I29" s="292">
        <f>ごみ搬入量内訳!BC29</f>
        <v>97</v>
      </c>
      <c r="J29" s="292">
        <f>資源化量内訳!BO29</f>
        <v>2</v>
      </c>
      <c r="K29" s="292">
        <f>SUM(H29:J29)</f>
        <v>4721</v>
      </c>
      <c r="L29" s="295">
        <f>IF(D29&lt;&gt;0,K29/D29/366*1000000,"-")</f>
        <v>1307.410004442037</v>
      </c>
      <c r="M29" s="292">
        <f>IF(D29&lt;&gt;0,(ごみ搬入量内訳!BR29+ごみ処理概要!J29)/ごみ処理概要!D29/366*1000000,"-")</f>
        <v>761.01730400481199</v>
      </c>
      <c r="N29" s="292">
        <f>IF(D29&lt;&gt;0,ごみ搬入量内訳!CM29/ごみ処理概要!D29/366*1000000,"-")</f>
        <v>546.39270043722502</v>
      </c>
      <c r="O29" s="292">
        <f>ごみ搬入量内訳!DH29</f>
        <v>0</v>
      </c>
      <c r="P29" s="292">
        <f>ごみ処理量内訳!E29</f>
        <v>4047</v>
      </c>
      <c r="Q29" s="292">
        <f>ごみ処理量内訳!N29</f>
        <v>0</v>
      </c>
      <c r="R29" s="292">
        <f>SUM(S29:Y29)</f>
        <v>407</v>
      </c>
      <c r="S29" s="292">
        <f>ごみ処理量内訳!G29</f>
        <v>407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265</v>
      </c>
      <c r="AA29" s="292">
        <f>SUM(P29,Q29,R29,Z29)</f>
        <v>4719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143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143</v>
      </c>
      <c r="AK29" s="297">
        <f>IF((AA29+J29)&lt;&gt;0,(Z29+AJ29+J29)/(AA29+J29)*100,"-")</f>
        <v>8.6846007201864008</v>
      </c>
      <c r="AL29" s="297">
        <f>IF((AA29+J29)&lt;&gt;0,(資源化量内訳!D29-資源化量内訳!R29-資源化量内訳!T29-資源化量内訳!V29-資源化量内訳!U29)/(AA29+J29)*100,"-")</f>
        <v>8.6846007201864008</v>
      </c>
      <c r="AM29" s="292">
        <f>ごみ処理量内訳!AA29</f>
        <v>0</v>
      </c>
      <c r="AN29" s="292">
        <f>ごみ処理量内訳!AB29</f>
        <v>499</v>
      </c>
      <c r="AO29" s="292">
        <f>ごみ処理量内訳!AC29</f>
        <v>198</v>
      </c>
      <c r="AP29" s="292">
        <f>SUM(AM29:AO29)</f>
        <v>697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6372</v>
      </c>
      <c r="E30" s="292">
        <v>6372</v>
      </c>
      <c r="F30" s="292">
        <v>0</v>
      </c>
      <c r="G30" s="292">
        <v>275</v>
      </c>
      <c r="H30" s="292">
        <f>SUM(ごみ搬入量内訳!E30,+ごみ搬入量内訳!AD30)</f>
        <v>4088</v>
      </c>
      <c r="I30" s="292">
        <f>ごみ搬入量内訳!BC30</f>
        <v>1121</v>
      </c>
      <c r="J30" s="292">
        <f>資源化量内訳!BO30</f>
        <v>75</v>
      </c>
      <c r="K30" s="292">
        <f>SUM(H30:J30)</f>
        <v>5284</v>
      </c>
      <c r="L30" s="295">
        <f>IF(D30&lt;&gt;0,K30/D30/366*1000000,"-")</f>
        <v>2265.7185294955048</v>
      </c>
      <c r="M30" s="292">
        <f>IF(D30&lt;&gt;0,(ごみ搬入量内訳!BR30+ごみ処理概要!J30)/ごみ処理概要!D30/366*1000000,"-")</f>
        <v>761.09961957882683</v>
      </c>
      <c r="N30" s="292">
        <f>IF(D30&lt;&gt;0,ごみ搬入量内訳!CM30/ごみ処理概要!D30/366*1000000,"-")</f>
        <v>1504.6189099166779</v>
      </c>
      <c r="O30" s="292">
        <f>ごみ搬入量内訳!DH30</f>
        <v>0</v>
      </c>
      <c r="P30" s="292">
        <f>ごみ処理量内訳!E30</f>
        <v>4292</v>
      </c>
      <c r="Q30" s="292">
        <f>ごみ処理量内訳!N30</f>
        <v>0</v>
      </c>
      <c r="R30" s="292">
        <f>SUM(S30:Y30)</f>
        <v>917</v>
      </c>
      <c r="S30" s="292">
        <f>ごみ処理量内訳!G30</f>
        <v>311</v>
      </c>
      <c r="T30" s="292">
        <f>ごみ処理量内訳!L30</f>
        <v>606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5209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36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579</v>
      </c>
      <c r="AJ30" s="292">
        <f>SUM(AC30:AI30)</f>
        <v>615</v>
      </c>
      <c r="AK30" s="297">
        <f>IF((AA30+J30)&lt;&gt;0,(Z30+AJ30+J30)/(AA30+J30)*100,"-")</f>
        <v>13.058289174867523</v>
      </c>
      <c r="AL30" s="297">
        <f>IF((AA30+J30)&lt;&gt;0,(資源化量内訳!D30-資源化量内訳!R30-資源化量内訳!T30-資源化量内訳!V30-資源化量内訳!U30)/(AA30+J30)*100,"-")</f>
        <v>13.058289174867523</v>
      </c>
      <c r="AM30" s="292">
        <f>ごみ処理量内訳!AA30</f>
        <v>0</v>
      </c>
      <c r="AN30" s="292">
        <f>ごみ処理量内訳!AB30</f>
        <v>446</v>
      </c>
      <c r="AO30" s="292">
        <f>ごみ処理量内訳!AC30</f>
        <v>28</v>
      </c>
      <c r="AP30" s="292">
        <f>SUM(AM30:AO30)</f>
        <v>474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3588</v>
      </c>
      <c r="E31" s="292">
        <v>3588</v>
      </c>
      <c r="F31" s="292">
        <v>0</v>
      </c>
      <c r="G31" s="292">
        <v>92</v>
      </c>
      <c r="H31" s="292">
        <f>SUM(ごみ搬入量内訳!E31,+ごみ搬入量内訳!AD31)</f>
        <v>794</v>
      </c>
      <c r="I31" s="292">
        <f>ごみ搬入量内訳!BC31</f>
        <v>238</v>
      </c>
      <c r="J31" s="292">
        <f>資源化量内訳!BO31</f>
        <v>20</v>
      </c>
      <c r="K31" s="292">
        <f>SUM(H31:J31)</f>
        <v>1052</v>
      </c>
      <c r="L31" s="295">
        <f>IF(D31&lt;&gt;0,K31/D31/366*1000000,"-")</f>
        <v>801.09167778447886</v>
      </c>
      <c r="M31" s="292">
        <f>IF(D31&lt;&gt;0,(ごみ搬入量内訳!BR31+ごみ処理概要!J31)/ごみ処理概要!D31/366*1000000,"-")</f>
        <v>649.55437371688265</v>
      </c>
      <c r="N31" s="292">
        <f>IF(D31&lt;&gt;0,ごみ搬入量内訳!CM31/ごみ処理概要!D31/366*1000000,"-")</f>
        <v>151.5373040675963</v>
      </c>
      <c r="O31" s="292">
        <f>ごみ搬入量内訳!DH31</f>
        <v>0</v>
      </c>
      <c r="P31" s="292">
        <f>ごみ処理量内訳!E31</f>
        <v>881</v>
      </c>
      <c r="Q31" s="292">
        <f>ごみ処理量内訳!N31</f>
        <v>0</v>
      </c>
      <c r="R31" s="292">
        <f>SUM(S31:Y31)</f>
        <v>102</v>
      </c>
      <c r="S31" s="292">
        <f>ごみ処理量内訳!G31</f>
        <v>83</v>
      </c>
      <c r="T31" s="292">
        <f>ごみ処理量内訳!L31</f>
        <v>19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49</v>
      </c>
      <c r="AA31" s="292">
        <f>SUM(P31,Q31,R31,Z31)</f>
        <v>1032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60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19</v>
      </c>
      <c r="AJ31" s="292">
        <f>SUM(AC31:AI31)</f>
        <v>79</v>
      </c>
      <c r="AK31" s="297">
        <f>IF((AA31+J31)&lt;&gt;0,(Z31+AJ31+J31)/(AA31+J31)*100,"-")</f>
        <v>14.068441064638785</v>
      </c>
      <c r="AL31" s="297">
        <f>IF((AA31+J31)&lt;&gt;0,(資源化量内訳!D31-資源化量内訳!R31-資源化量内訳!T31-資源化量内訳!V31-資源化量内訳!U31)/(AA31+J31)*100,"-")</f>
        <v>14.068441064638785</v>
      </c>
      <c r="AM31" s="292">
        <f>ごみ処理量内訳!AA31</f>
        <v>0</v>
      </c>
      <c r="AN31" s="292">
        <f>ごみ処理量内訳!AB31</f>
        <v>106</v>
      </c>
      <c r="AO31" s="292">
        <f>ごみ処理量内訳!AC31</f>
        <v>20</v>
      </c>
      <c r="AP31" s="292">
        <f>SUM(AM31:AO31)</f>
        <v>126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13642</v>
      </c>
      <c r="E32" s="292">
        <v>13642</v>
      </c>
      <c r="F32" s="292">
        <v>0</v>
      </c>
      <c r="G32" s="292">
        <v>294</v>
      </c>
      <c r="H32" s="292">
        <f>SUM(ごみ搬入量内訳!E32,+ごみ搬入量内訳!AD32)</f>
        <v>3549</v>
      </c>
      <c r="I32" s="292">
        <f>ごみ搬入量内訳!BC32</f>
        <v>1199</v>
      </c>
      <c r="J32" s="292">
        <f>資源化量内訳!BO32</f>
        <v>58</v>
      </c>
      <c r="K32" s="292">
        <f>SUM(H32:J32)</f>
        <v>4806</v>
      </c>
      <c r="L32" s="295">
        <f>IF(D32&lt;&gt;0,K32/D32/366*1000000,"-")</f>
        <v>962.55296444682654</v>
      </c>
      <c r="M32" s="292">
        <f>IF(D32&lt;&gt;0,(ごみ搬入量内訳!BR32+ごみ処理概要!J32)/ごみ処理概要!D32/366*1000000,"-")</f>
        <v>763.67341935824993</v>
      </c>
      <c r="N32" s="292">
        <f>IF(D32&lt;&gt;0,ごみ搬入量内訳!CM32/ごみ処理概要!D32/366*1000000,"-")</f>
        <v>198.87954508857652</v>
      </c>
      <c r="O32" s="292">
        <f>ごみ搬入量内訳!DH32</f>
        <v>0</v>
      </c>
      <c r="P32" s="292">
        <f>ごみ処理量内訳!E32</f>
        <v>4072</v>
      </c>
      <c r="Q32" s="292">
        <f>ごみ処理量内訳!N32</f>
        <v>0</v>
      </c>
      <c r="R32" s="292">
        <f>SUM(S32:Y32)</f>
        <v>462</v>
      </c>
      <c r="S32" s="292">
        <f>ごみ処理量内訳!G32</f>
        <v>380</v>
      </c>
      <c r="T32" s="292">
        <f>ごみ処理量内訳!L32</f>
        <v>82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214</v>
      </c>
      <c r="AA32" s="292">
        <f>SUM(P32,Q32,R32,Z32)</f>
        <v>4748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274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82</v>
      </c>
      <c r="AJ32" s="292">
        <f>SUM(AC32:AI32)</f>
        <v>356</v>
      </c>
      <c r="AK32" s="297">
        <f>IF((AA32+J32)&lt;&gt;0,(Z32+AJ32+J32)/(AA32+J32)*100,"-")</f>
        <v>13.066999583853518</v>
      </c>
      <c r="AL32" s="297">
        <f>IF((AA32+J32)&lt;&gt;0,(資源化量内訳!D32-資源化量内訳!R32-資源化量内訳!T32-資源化量内訳!V32-資源化量内訳!U32)/(AA32+J32)*100,"-")</f>
        <v>13.066999583853518</v>
      </c>
      <c r="AM32" s="292">
        <f>ごみ処理量内訳!AA32</f>
        <v>0</v>
      </c>
      <c r="AN32" s="292">
        <f>ごみ処理量内訳!AB32</f>
        <v>489</v>
      </c>
      <c r="AO32" s="292">
        <f>ごみ処理量内訳!AC32</f>
        <v>91</v>
      </c>
      <c r="AP32" s="292">
        <f>SUM(AM32:AO32)</f>
        <v>580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4376</v>
      </c>
      <c r="E33" s="292">
        <v>4376</v>
      </c>
      <c r="F33" s="292">
        <v>0</v>
      </c>
      <c r="G33" s="292">
        <v>41</v>
      </c>
      <c r="H33" s="292">
        <f>SUM(ごみ搬入量内訳!E33,+ごみ搬入量内訳!AD33)</f>
        <v>1189</v>
      </c>
      <c r="I33" s="292">
        <f>ごみ搬入量内訳!BC33</f>
        <v>1192</v>
      </c>
      <c r="J33" s="292">
        <f>資源化量内訳!BO33</f>
        <v>0</v>
      </c>
      <c r="K33" s="292">
        <f>SUM(H33:J33)</f>
        <v>2381</v>
      </c>
      <c r="L33" s="295">
        <f>IF(D33&lt;&gt;0,K33/D33/366*1000000,"-")</f>
        <v>1486.623510254643</v>
      </c>
      <c r="M33" s="292">
        <f>IF(D33&lt;&gt;0,(ごみ搬入量内訳!BR33+ごみ処理概要!J33)/ごみ処理概要!D33/366*1000000,"-")</f>
        <v>742.37520104694261</v>
      </c>
      <c r="N33" s="292">
        <f>IF(D33&lt;&gt;0,ごみ搬入量内訳!CM33/ごみ処理概要!D33/366*1000000,"-")</f>
        <v>744.24830920770012</v>
      </c>
      <c r="O33" s="292">
        <f>ごみ搬入量内訳!DH33</f>
        <v>0</v>
      </c>
      <c r="P33" s="292">
        <f>ごみ処理量内訳!E33</f>
        <v>2106</v>
      </c>
      <c r="Q33" s="292">
        <f>ごみ処理量内訳!N33</f>
        <v>0</v>
      </c>
      <c r="R33" s="292">
        <f>SUM(S33:Y33)</f>
        <v>127</v>
      </c>
      <c r="S33" s="292">
        <f>ごみ処理量内訳!G33</f>
        <v>0</v>
      </c>
      <c r="T33" s="292">
        <f>ごみ処理量内訳!L33</f>
        <v>127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148</v>
      </c>
      <c r="AA33" s="292">
        <f>SUM(P33,Q33,R33,Z33)</f>
        <v>2381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89</v>
      </c>
      <c r="AJ33" s="292">
        <f>SUM(AC33:AI33)</f>
        <v>89</v>
      </c>
      <c r="AK33" s="297">
        <f>IF((AA33+J33)&lt;&gt;0,(Z33+AJ33+J33)/(AA33+J33)*100,"-")</f>
        <v>9.9538009239815199</v>
      </c>
      <c r="AL33" s="297">
        <f>IF((AA33+J33)&lt;&gt;0,(資源化量内訳!D33-資源化量内訳!R33-資源化量内訳!T33-資源化量内訳!V33-資源化量内訳!U33)/(AA33+J33)*100,"-")</f>
        <v>9.9538009239815199</v>
      </c>
      <c r="AM33" s="292">
        <f>ごみ処理量内訳!AA33</f>
        <v>0</v>
      </c>
      <c r="AN33" s="292">
        <f>ごみ処理量内訳!AB33</f>
        <v>223</v>
      </c>
      <c r="AO33" s="292">
        <f>ごみ処理量内訳!AC33</f>
        <v>35</v>
      </c>
      <c r="AP33" s="292">
        <f>SUM(AM33:AO33)</f>
        <v>258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3270</v>
      </c>
      <c r="E34" s="292">
        <v>3270</v>
      </c>
      <c r="F34" s="292">
        <v>0</v>
      </c>
      <c r="G34" s="292">
        <v>12</v>
      </c>
      <c r="H34" s="292">
        <f>SUM(ごみ搬入量内訳!E34,+ごみ搬入量内訳!AD34)</f>
        <v>684</v>
      </c>
      <c r="I34" s="292">
        <f>ごみ搬入量内訳!BC34</f>
        <v>378</v>
      </c>
      <c r="J34" s="292">
        <f>資源化量内訳!BO34</f>
        <v>0</v>
      </c>
      <c r="K34" s="292">
        <f>SUM(H34:J34)</f>
        <v>1062</v>
      </c>
      <c r="L34" s="295">
        <f>IF(D34&lt;&gt;0,K34/D34/366*1000000,"-")</f>
        <v>887.35148142577839</v>
      </c>
      <c r="M34" s="292">
        <f>IF(D34&lt;&gt;0,(ごみ搬入量内訳!BR34+ごみ処理概要!J34)/ごみ処理概要!D34/366*1000000,"-")</f>
        <v>571.51451346067086</v>
      </c>
      <c r="N34" s="292">
        <f>IF(D34&lt;&gt;0,ごみ搬入量内訳!CM34/ごみ処理概要!D34/366*1000000,"-")</f>
        <v>315.83696796510753</v>
      </c>
      <c r="O34" s="292">
        <f>ごみ搬入量内訳!DH34</f>
        <v>0</v>
      </c>
      <c r="P34" s="292">
        <f>ごみ処理量内訳!E34</f>
        <v>893</v>
      </c>
      <c r="Q34" s="292">
        <f>ごみ処理量内訳!N34</f>
        <v>16</v>
      </c>
      <c r="R34" s="292">
        <f>SUM(S34:Y34)</f>
        <v>14</v>
      </c>
      <c r="S34" s="292">
        <f>ごみ処理量内訳!G34</f>
        <v>14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139</v>
      </c>
      <c r="AA34" s="292">
        <f>SUM(P34,Q34,R34,Z34)</f>
        <v>1062</v>
      </c>
      <c r="AB34" s="297">
        <f>IF(AA34&lt;&gt;0,(Z34+P34+R34)/AA34*100,"-")</f>
        <v>98.49340866290018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0</v>
      </c>
      <c r="AK34" s="297">
        <f>IF((AA34+J34)&lt;&gt;0,(Z34+AJ34+J34)/(AA34+J34)*100,"-")</f>
        <v>13.088512241054614</v>
      </c>
      <c r="AL34" s="297">
        <f>IF((AA34+J34)&lt;&gt;0,(資源化量内訳!D34-資源化量内訳!R34-資源化量内訳!T34-資源化量内訳!V34-資源化量内訳!U34)/(AA34+J34)*100,"-")</f>
        <v>13.088512241054614</v>
      </c>
      <c r="AM34" s="292">
        <f>ごみ処理量内訳!AA34</f>
        <v>16</v>
      </c>
      <c r="AN34" s="292">
        <f>ごみ処理量内訳!AB34</f>
        <v>109</v>
      </c>
      <c r="AO34" s="292">
        <f>ごみ処理量内訳!AC34</f>
        <v>14</v>
      </c>
      <c r="AP34" s="292">
        <f>SUM(AM34:AO34)</f>
        <v>139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7388</v>
      </c>
      <c r="E35" s="292">
        <v>7388</v>
      </c>
      <c r="F35" s="292">
        <v>0</v>
      </c>
      <c r="G35" s="292">
        <v>480</v>
      </c>
      <c r="H35" s="292">
        <f>SUM(ごみ搬入量内訳!E35,+ごみ搬入量内訳!AD35)</f>
        <v>1239</v>
      </c>
      <c r="I35" s="292">
        <f>ごみ搬入量内訳!BC35</f>
        <v>731</v>
      </c>
      <c r="J35" s="292">
        <f>資源化量内訳!BO35</f>
        <v>340</v>
      </c>
      <c r="K35" s="292">
        <f>SUM(H35:J35)</f>
        <v>2310</v>
      </c>
      <c r="L35" s="295">
        <f>IF(D35&lt;&gt;0,K35/D35/366*1000000,"-")</f>
        <v>854.28741335084817</v>
      </c>
      <c r="M35" s="292">
        <f>IF(D35&lt;&gt;0,(ごみ搬入量内訳!BR35+ごみ処理概要!J35)/ごみ処理概要!D35/366*1000000,"-")</f>
        <v>726.69903343481235</v>
      </c>
      <c r="N35" s="292">
        <f>IF(D35&lt;&gt;0,ごみ搬入量内訳!CM35/ごみ処理概要!D35/366*1000000,"-")</f>
        <v>127.58837991603573</v>
      </c>
      <c r="O35" s="292">
        <f>ごみ搬入量内訳!DH35</f>
        <v>0</v>
      </c>
      <c r="P35" s="292">
        <f>ごみ処理量内訳!E35</f>
        <v>1919</v>
      </c>
      <c r="Q35" s="292">
        <f>ごみ処理量内訳!N35</f>
        <v>0</v>
      </c>
      <c r="R35" s="292">
        <f>SUM(S35:Y35)</f>
        <v>51</v>
      </c>
      <c r="S35" s="292">
        <f>ごみ処理量内訳!G35</f>
        <v>0</v>
      </c>
      <c r="T35" s="292">
        <f>ごみ処理量内訳!L35</f>
        <v>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51</v>
      </c>
      <c r="Z35" s="292">
        <f>資源化量内訳!Y35</f>
        <v>0</v>
      </c>
      <c r="AA35" s="292">
        <f>SUM(P35,Q35,R35,Z35)</f>
        <v>1970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0</v>
      </c>
      <c r="AJ35" s="292">
        <f>SUM(AC35:AI35)</f>
        <v>0</v>
      </c>
      <c r="AK35" s="297">
        <f>IF((AA35+J35)&lt;&gt;0,(Z35+AJ35+J35)/(AA35+J35)*100,"-")</f>
        <v>14.71861471861472</v>
      </c>
      <c r="AL35" s="297">
        <f>IF((AA35+J35)&lt;&gt;0,(資源化量内訳!D35-資源化量内訳!R35-資源化量内訳!T35-資源化量内訳!V35-資源化量内訳!U35)/(AA35+J35)*100,"-")</f>
        <v>14.71861471861472</v>
      </c>
      <c r="AM35" s="292">
        <f>ごみ処理量内訳!AA35</f>
        <v>0</v>
      </c>
      <c r="AN35" s="292">
        <f>ごみ処理量内訳!AB35</f>
        <v>193</v>
      </c>
      <c r="AO35" s="292">
        <f>ごみ処理量内訳!AC35</f>
        <v>51</v>
      </c>
      <c r="AP35" s="292">
        <f>SUM(AM35:AO35)</f>
        <v>244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18814</v>
      </c>
      <c r="E36" s="292">
        <v>18814</v>
      </c>
      <c r="F36" s="292">
        <v>0</v>
      </c>
      <c r="G36" s="292">
        <v>340</v>
      </c>
      <c r="H36" s="292">
        <f>SUM(ごみ搬入量内訳!E36,+ごみ搬入量内訳!AD36)</f>
        <v>4776</v>
      </c>
      <c r="I36" s="292">
        <f>ごみ搬入量内訳!BC36</f>
        <v>1083</v>
      </c>
      <c r="J36" s="292">
        <f>資源化量内訳!BO36</f>
        <v>81</v>
      </c>
      <c r="K36" s="292">
        <f>SUM(H36:J36)</f>
        <v>5940</v>
      </c>
      <c r="L36" s="295">
        <f>IF(D36&lt;&gt;0,K36/D36/366*1000000,"-")</f>
        <v>862.62932904865045</v>
      </c>
      <c r="M36" s="292">
        <f>IF(D36&lt;&gt;0,(ごみ搬入量内訳!BR36+ごみ処理概要!J36)/ごみ処理概要!D36/366*1000000,"-")</f>
        <v>663.23706157663082</v>
      </c>
      <c r="N36" s="292">
        <f>IF(D36&lt;&gt;0,ごみ搬入量内訳!CM36/ごみ処理概要!D36/366*1000000,"-")</f>
        <v>199.39226747201971</v>
      </c>
      <c r="O36" s="292">
        <f>ごみ搬入量内訳!DH36</f>
        <v>0</v>
      </c>
      <c r="P36" s="292">
        <f>ごみ処理量内訳!E36</f>
        <v>0</v>
      </c>
      <c r="Q36" s="292">
        <f>ごみ処理量内訳!N36</f>
        <v>0</v>
      </c>
      <c r="R36" s="292">
        <f>SUM(S36:Y36)</f>
        <v>5512</v>
      </c>
      <c r="S36" s="292">
        <f>ごみ処理量内訳!G36</f>
        <v>996</v>
      </c>
      <c r="T36" s="292">
        <f>ごみ処理量内訳!L36</f>
        <v>0</v>
      </c>
      <c r="U36" s="292">
        <f>ごみ処理量内訳!H36</f>
        <v>535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3981</v>
      </c>
      <c r="Y36" s="292">
        <f>ごみ処理量内訳!M36</f>
        <v>0</v>
      </c>
      <c r="Z36" s="292">
        <f>資源化量内訳!Y36</f>
        <v>347</v>
      </c>
      <c r="AA36" s="292">
        <f>SUM(P36,Q36,R36,Z36)</f>
        <v>5859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442</v>
      </c>
      <c r="AE36" s="292">
        <f>施設資源化量内訳!BO36</f>
        <v>271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2318</v>
      </c>
      <c r="AI36" s="292">
        <f>施設資源化量内訳!EU36</f>
        <v>0</v>
      </c>
      <c r="AJ36" s="292">
        <f>SUM(AC36:AI36)</f>
        <v>3031</v>
      </c>
      <c r="AK36" s="297">
        <f>IF((AA36+J36)&lt;&gt;0,(Z36+AJ36+J36)/(AA36+J36)*100,"-")</f>
        <v>58.232323232323239</v>
      </c>
      <c r="AL36" s="297">
        <f>IF((AA36+J36)&lt;&gt;0,(資源化量内訳!D36-資源化量内訳!R36-資源化量内訳!T36-資源化量内訳!V36-資源化量内訳!U36)/(AA36+J36)*100,"-")</f>
        <v>19.208754208754208</v>
      </c>
      <c r="AM36" s="292">
        <f>ごみ処理量内訳!AA36</f>
        <v>0</v>
      </c>
      <c r="AN36" s="292">
        <f>ごみ処理量内訳!AB36</f>
        <v>3</v>
      </c>
      <c r="AO36" s="292">
        <f>ごみ処理量内訳!AC36</f>
        <v>197</v>
      </c>
      <c r="AP36" s="292">
        <f>SUM(AM36:AO36)</f>
        <v>200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36340</v>
      </c>
      <c r="E37" s="292">
        <v>36340</v>
      </c>
      <c r="F37" s="292">
        <v>0</v>
      </c>
      <c r="G37" s="292">
        <v>1033</v>
      </c>
      <c r="H37" s="292">
        <f>SUM(ごみ搬入量内訳!E37,+ごみ搬入量内訳!AD37)</f>
        <v>11337</v>
      </c>
      <c r="I37" s="292">
        <f>ごみ搬入量内訳!BC37</f>
        <v>1556</v>
      </c>
      <c r="J37" s="292">
        <f>資源化量内訳!BO37</f>
        <v>663</v>
      </c>
      <c r="K37" s="292">
        <f>SUM(H37:J37)</f>
        <v>13556</v>
      </c>
      <c r="L37" s="295">
        <f>IF(D37&lt;&gt;0,K37/D37/366*1000000,"-")</f>
        <v>1019.2144019295603</v>
      </c>
      <c r="M37" s="292">
        <f>IF(D37&lt;&gt;0,(ごみ搬入量内訳!BR37+ごみ処理概要!J37)/ごみ処理概要!D37/366*1000000,"-")</f>
        <v>758.39596284032712</v>
      </c>
      <c r="N37" s="292">
        <f>IF(D37&lt;&gt;0,ごみ搬入量内訳!CM37/ごみ処理概要!D37/366*1000000,"-")</f>
        <v>260.81843908923315</v>
      </c>
      <c r="O37" s="292">
        <f>ごみ搬入量内訳!DH37</f>
        <v>0</v>
      </c>
      <c r="P37" s="292">
        <f>ごみ処理量内訳!E37</f>
        <v>10695</v>
      </c>
      <c r="Q37" s="292">
        <f>ごみ処理量内訳!N37</f>
        <v>0</v>
      </c>
      <c r="R37" s="292">
        <f>SUM(S37:Y37)</f>
        <v>1882</v>
      </c>
      <c r="S37" s="292">
        <f>ごみ処理量内訳!G37</f>
        <v>0</v>
      </c>
      <c r="T37" s="292">
        <f>ごみ処理量内訳!L37</f>
        <v>1882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316</v>
      </c>
      <c r="AA37" s="292">
        <f>SUM(P37,Q37,R37,Z37)</f>
        <v>12893</v>
      </c>
      <c r="AB37" s="297">
        <f>IF(AA37&lt;&gt;0,(Z37+P37+R37)/AA37*100,"-")</f>
        <v>100</v>
      </c>
      <c r="AC37" s="292">
        <f>施設資源化量内訳!Y37</f>
        <v>53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1381</v>
      </c>
      <c r="AJ37" s="292">
        <f>SUM(AC37:AI37)</f>
        <v>1434</v>
      </c>
      <c r="AK37" s="297">
        <f>IF((AA37+J37)&lt;&gt;0,(Z37+AJ37+J37)/(AA37+J37)*100,"-")</f>
        <v>17.800236057834169</v>
      </c>
      <c r="AL37" s="297">
        <f>IF((AA37+J37)&lt;&gt;0,(資源化量内訳!D37-資源化量内訳!R37-資源化量内訳!T37-資源化量内訳!V37-資源化量内訳!U37)/(AA37+J37)*100,"-")</f>
        <v>17.409265269991149</v>
      </c>
      <c r="AM37" s="292">
        <f>ごみ処理量内訳!AA37</f>
        <v>0</v>
      </c>
      <c r="AN37" s="292">
        <f>ごみ処理量内訳!AB37</f>
        <v>1328</v>
      </c>
      <c r="AO37" s="292">
        <f>ごみ処理量内訳!AC37</f>
        <v>10</v>
      </c>
      <c r="AP37" s="292">
        <f>SUM(AM37:AO37)</f>
        <v>1338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14529</v>
      </c>
      <c r="E38" s="292">
        <v>14529</v>
      </c>
      <c r="F38" s="292">
        <v>0</v>
      </c>
      <c r="G38" s="292">
        <v>300</v>
      </c>
      <c r="H38" s="292">
        <f>SUM(ごみ搬入量内訳!E38,+ごみ搬入量内訳!AD38)</f>
        <v>3298</v>
      </c>
      <c r="I38" s="292">
        <f>ごみ搬入量内訳!BC38</f>
        <v>471</v>
      </c>
      <c r="J38" s="292">
        <f>資源化量内訳!BO38</f>
        <v>145</v>
      </c>
      <c r="K38" s="292">
        <f>SUM(H38:J38)</f>
        <v>3914</v>
      </c>
      <c r="L38" s="295">
        <f>IF(D38&lt;&gt;0,K38/D38/366*1000000,"-")</f>
        <v>736.04439886009027</v>
      </c>
      <c r="M38" s="292">
        <f>IF(D38&lt;&gt;0,(ごみ搬入量内訳!BR38+ごみ処理概要!J38)/ごみ処理概要!D38/366*1000000,"-")</f>
        <v>577.890760781057</v>
      </c>
      <c r="N38" s="292">
        <f>IF(D38&lt;&gt;0,ごみ搬入量内訳!CM38/ごみ処理概要!D38/366*1000000,"-")</f>
        <v>158.15363807903321</v>
      </c>
      <c r="O38" s="292">
        <f>ごみ搬入量内訳!DH38</f>
        <v>0</v>
      </c>
      <c r="P38" s="292">
        <f>ごみ処理量内訳!E38</f>
        <v>3052</v>
      </c>
      <c r="Q38" s="292">
        <f>ごみ処理量内訳!N38</f>
        <v>67</v>
      </c>
      <c r="R38" s="292">
        <f>SUM(S38:Y38)</f>
        <v>354</v>
      </c>
      <c r="S38" s="292">
        <f>ごみ処理量内訳!G38</f>
        <v>202</v>
      </c>
      <c r="T38" s="292">
        <f>ごみ処理量内訳!L38</f>
        <v>152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296</v>
      </c>
      <c r="AA38" s="292">
        <f>SUM(P38,Q38,R38,Z38)</f>
        <v>3769</v>
      </c>
      <c r="AB38" s="297">
        <f>IF(AA38&lt;&gt;0,(Z38+P38+R38)/AA38*100,"-")</f>
        <v>98.222340143274081</v>
      </c>
      <c r="AC38" s="292">
        <f>施設資源化量内訳!Y38</f>
        <v>149</v>
      </c>
      <c r="AD38" s="292">
        <f>施設資源化量内訳!AT38</f>
        <v>133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152</v>
      </c>
      <c r="AJ38" s="292">
        <f>SUM(AC38:AI38)</f>
        <v>434</v>
      </c>
      <c r="AK38" s="297">
        <f>IF((AA38+J38)&lt;&gt;0,(Z38+AJ38+J38)/(AA38+J38)*100,"-")</f>
        <v>22.355646397547265</v>
      </c>
      <c r="AL38" s="297">
        <f>IF((AA38+J38)&lt;&gt;0,(資源化量内訳!D38-資源化量内訳!R38-資源化量内訳!T38-資源化量内訳!V38-資源化量内訳!U38)/(AA38+J38)*100,"-")</f>
        <v>22.355646397547265</v>
      </c>
      <c r="AM38" s="292">
        <f>ごみ処理量内訳!AA38</f>
        <v>67</v>
      </c>
      <c r="AN38" s="292">
        <f>ごみ処理量内訳!AB38</f>
        <v>250</v>
      </c>
      <c r="AO38" s="292">
        <f>ごみ処理量内訳!AC38</f>
        <v>51</v>
      </c>
      <c r="AP38" s="292">
        <f>SUM(AM38:AO38)</f>
        <v>368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11259</v>
      </c>
      <c r="E39" s="292">
        <v>11259</v>
      </c>
      <c r="F39" s="292">
        <v>0</v>
      </c>
      <c r="G39" s="292">
        <v>272</v>
      </c>
      <c r="H39" s="292">
        <f>SUM(ごみ搬入量内訳!E39,+ごみ搬入量内訳!AD39)</f>
        <v>2756</v>
      </c>
      <c r="I39" s="292">
        <f>ごみ搬入量内訳!BC39</f>
        <v>140</v>
      </c>
      <c r="J39" s="292">
        <f>資源化量内訳!BO39</f>
        <v>166</v>
      </c>
      <c r="K39" s="292">
        <f>SUM(H39:J39)</f>
        <v>3062</v>
      </c>
      <c r="L39" s="295">
        <f>IF(D39&lt;&gt;0,K39/D39/366*1000000,"-")</f>
        <v>743.06068199478068</v>
      </c>
      <c r="M39" s="292">
        <f>IF(D39&lt;&gt;0,(ごみ搬入量内訳!BR39+ごみ処理概要!J39)/ごみ処理概要!D39/366*1000000,"-")</f>
        <v>648.17605539126691</v>
      </c>
      <c r="N39" s="292">
        <f>IF(D39&lt;&gt;0,ごみ搬入量内訳!CM39/ごみ処理概要!D39/366*1000000,"-")</f>
        <v>94.88462660351378</v>
      </c>
      <c r="O39" s="292">
        <f>ごみ搬入量内訳!DH39</f>
        <v>0</v>
      </c>
      <c r="P39" s="292">
        <f>ごみ処理量内訳!E39</f>
        <v>2202</v>
      </c>
      <c r="Q39" s="292">
        <f>ごみ処理量内訳!N39</f>
        <v>0</v>
      </c>
      <c r="R39" s="292">
        <f>SUM(S39:Y39)</f>
        <v>74</v>
      </c>
      <c r="S39" s="292">
        <f>ごみ処理量内訳!G39</f>
        <v>73</v>
      </c>
      <c r="T39" s="292">
        <f>ごみ処理量内訳!L39</f>
        <v>0</v>
      </c>
      <c r="U39" s="292">
        <f>ごみ処理量内訳!H39</f>
        <v>1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620</v>
      </c>
      <c r="AA39" s="292">
        <f>SUM(P39,Q39,R39,Z39)</f>
        <v>2896</v>
      </c>
      <c r="AB39" s="297">
        <f>IF(AA39&lt;&gt;0,(Z39+P39+R39)/AA39*100,"-")</f>
        <v>100</v>
      </c>
      <c r="AC39" s="292">
        <f>施設資源化量内訳!Y39</f>
        <v>105</v>
      </c>
      <c r="AD39" s="292">
        <f>施設資源化量内訳!AT39</f>
        <v>54</v>
      </c>
      <c r="AE39" s="292">
        <f>施設資源化量内訳!BO39</f>
        <v>1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160</v>
      </c>
      <c r="AK39" s="297">
        <f>IF((AA39+J39)&lt;&gt;0,(Z39+AJ39+J39)/(AA39+J39)*100,"-")</f>
        <v>30.894839973873285</v>
      </c>
      <c r="AL39" s="297">
        <f>IF((AA39+J39)&lt;&gt;0,(資源化量内訳!D39-資源化量内訳!R39-資源化量内訳!T39-資源化量内訳!V39-資源化量内訳!U39)/(AA39+J39)*100,"-")</f>
        <v>30.894839973873285</v>
      </c>
      <c r="AM39" s="292">
        <f>ごみ処理量内訳!AA39</f>
        <v>0</v>
      </c>
      <c r="AN39" s="292">
        <f>ごみ処理量内訳!AB39</f>
        <v>178</v>
      </c>
      <c r="AO39" s="292">
        <f>ごみ処理量内訳!AC39</f>
        <v>14</v>
      </c>
      <c r="AP39" s="292">
        <f>SUM(AM39:AO39)</f>
        <v>192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11292</v>
      </c>
      <c r="E40" s="292">
        <v>11292</v>
      </c>
      <c r="F40" s="292">
        <v>0</v>
      </c>
      <c r="G40" s="292">
        <v>355</v>
      </c>
      <c r="H40" s="292">
        <f>SUM(ごみ搬入量内訳!E40,+ごみ搬入量内訳!AD40)</f>
        <v>4634</v>
      </c>
      <c r="I40" s="292">
        <f>ごみ搬入量内訳!BC40</f>
        <v>548</v>
      </c>
      <c r="J40" s="292">
        <f>資源化量内訳!BO40</f>
        <v>13</v>
      </c>
      <c r="K40" s="292">
        <f>SUM(H40:J40)</f>
        <v>5195</v>
      </c>
      <c r="L40" s="295">
        <f>IF(D40&lt;&gt;0,K40/D40/366*1000000,"-")</f>
        <v>1256.9951355861008</v>
      </c>
      <c r="M40" s="292">
        <f>IF(D40&lt;&gt;0,(ごみ搬入量内訳!BR40+ごみ処理概要!J40)/ごみ処理概要!D40/366*1000000,"-")</f>
        <v>980.67397199816492</v>
      </c>
      <c r="N40" s="292">
        <f>IF(D40&lt;&gt;0,ごみ搬入量内訳!CM40/ごみ処理概要!D40/366*1000000,"-")</f>
        <v>276.32116358793593</v>
      </c>
      <c r="O40" s="292">
        <f>ごみ搬入量内訳!DH40</f>
        <v>142</v>
      </c>
      <c r="P40" s="292">
        <f>ごみ処理量内訳!E40</f>
        <v>4325</v>
      </c>
      <c r="Q40" s="292">
        <f>ごみ処理量内訳!N40</f>
        <v>0</v>
      </c>
      <c r="R40" s="292">
        <f>SUM(S40:Y40)</f>
        <v>394</v>
      </c>
      <c r="S40" s="292">
        <f>ごみ処理量内訳!G40</f>
        <v>372</v>
      </c>
      <c r="T40" s="292">
        <f>ごみ処理量内訳!L40</f>
        <v>0</v>
      </c>
      <c r="U40" s="292">
        <f>ごみ処理量内訳!H40</f>
        <v>3</v>
      </c>
      <c r="V40" s="292">
        <f>ごみ処理量内訳!I40</f>
        <v>19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463</v>
      </c>
      <c r="AA40" s="292">
        <f>SUM(P40,Q40,R40,Z40)</f>
        <v>5182</v>
      </c>
      <c r="AB40" s="297">
        <f>IF(AA40&lt;&gt;0,(Z40+P40+R40)/AA40*100,"-")</f>
        <v>100</v>
      </c>
      <c r="AC40" s="292">
        <f>施設資源化量内訳!Y40</f>
        <v>4</v>
      </c>
      <c r="AD40" s="292">
        <f>施設資源化量内訳!AT40</f>
        <v>182</v>
      </c>
      <c r="AE40" s="292">
        <f>施設資源化量内訳!BO40</f>
        <v>3</v>
      </c>
      <c r="AF40" s="292">
        <f>施設資源化量内訳!CJ40</f>
        <v>19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208</v>
      </c>
      <c r="AK40" s="297">
        <f>IF((AA40+J40)&lt;&gt;0,(Z40+AJ40+J40)/(AA40+J40)*100,"-")</f>
        <v>13.166506256015401</v>
      </c>
      <c r="AL40" s="297">
        <f>IF((AA40+J40)&lt;&gt;0,(資源化量内訳!D40-資源化量内訳!R40-資源化量内訳!T40-資源化量内訳!V40-資源化量内訳!U40)/(AA40+J40)*100,"-")</f>
        <v>13.166506256015401</v>
      </c>
      <c r="AM40" s="292">
        <f>ごみ処理量内訳!AA40</f>
        <v>0</v>
      </c>
      <c r="AN40" s="292">
        <f>ごみ処理量内訳!AB40</f>
        <v>541</v>
      </c>
      <c r="AO40" s="292">
        <f>ごみ処理量内訳!AC40</f>
        <v>150</v>
      </c>
      <c r="AP40" s="292">
        <f>SUM(AM40:AO40)</f>
        <v>691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41858</v>
      </c>
      <c r="E41" s="292">
        <v>41858</v>
      </c>
      <c r="F41" s="292">
        <v>0</v>
      </c>
      <c r="G41" s="292">
        <v>7838</v>
      </c>
      <c r="H41" s="292">
        <f>SUM(ごみ搬入量内訳!E41,+ごみ搬入量内訳!AD41)</f>
        <v>14533</v>
      </c>
      <c r="I41" s="292">
        <f>ごみ搬入量内訳!BC41</f>
        <v>1693</v>
      </c>
      <c r="J41" s="292">
        <f>資源化量内訳!BO41</f>
        <v>291</v>
      </c>
      <c r="K41" s="292">
        <f>SUM(H41:J41)</f>
        <v>16517</v>
      </c>
      <c r="L41" s="295">
        <f>IF(D41&lt;&gt;0,K41/D41/366*1000000,"-")</f>
        <v>1078.131188794172</v>
      </c>
      <c r="M41" s="292">
        <f>IF(D41&lt;&gt;0,(ごみ搬入量内訳!BR41+ごみ処理概要!J41)/ごみ処理概要!D41/366*1000000,"-")</f>
        <v>851.36920115289604</v>
      </c>
      <c r="N41" s="292">
        <f>IF(D41&lt;&gt;0,ごみ搬入量内訳!CM41/ごみ処理概要!D41/366*1000000,"-")</f>
        <v>226.76198764127582</v>
      </c>
      <c r="O41" s="292">
        <f>ごみ搬入量内訳!DH41</f>
        <v>0</v>
      </c>
      <c r="P41" s="292">
        <f>ごみ処理量内訳!E41</f>
        <v>14519</v>
      </c>
      <c r="Q41" s="292">
        <f>ごみ処理量内訳!N41</f>
        <v>0</v>
      </c>
      <c r="R41" s="292">
        <f>SUM(S41:Y41)</f>
        <v>1046</v>
      </c>
      <c r="S41" s="292">
        <f>ごみ処理量内訳!G41</f>
        <v>1046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661</v>
      </c>
      <c r="AA41" s="292">
        <f>SUM(P41,Q41,R41,Z41)</f>
        <v>16226</v>
      </c>
      <c r="AB41" s="297">
        <f>IF(AA41&lt;&gt;0,(Z41+P41+R41)/AA41*100,"-")</f>
        <v>100</v>
      </c>
      <c r="AC41" s="292">
        <f>施設資源化量内訳!Y41</f>
        <v>15</v>
      </c>
      <c r="AD41" s="292">
        <f>施設資源化量内訳!AT41</f>
        <v>668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683</v>
      </c>
      <c r="AK41" s="297">
        <f>IF((AA41+J41)&lt;&gt;0,(Z41+AJ41+J41)/(AA41+J41)*100,"-")</f>
        <v>9.8988920506145188</v>
      </c>
      <c r="AL41" s="297">
        <f>IF((AA41+J41)&lt;&gt;0,(資源化量内訳!D41-資源化量内訳!R41-資源化量内訳!T41-資源化量内訳!V41-資源化量内訳!U41)/(AA41+J41)*100,"-")</f>
        <v>9.8988920506145188</v>
      </c>
      <c r="AM41" s="292">
        <f>ごみ処理量内訳!AA41</f>
        <v>0</v>
      </c>
      <c r="AN41" s="292">
        <f>ごみ処理量内訳!AB41</f>
        <v>1816</v>
      </c>
      <c r="AO41" s="292">
        <f>ごみ処理量内訳!AC41</f>
        <v>235</v>
      </c>
      <c r="AP41" s="292">
        <f>SUM(AM41:AO41)</f>
        <v>2051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26432</v>
      </c>
      <c r="E42" s="292">
        <v>26432</v>
      </c>
      <c r="F42" s="292">
        <v>0</v>
      </c>
      <c r="G42" s="292">
        <v>694</v>
      </c>
      <c r="H42" s="292">
        <f>SUM(ごみ搬入量内訳!E42,+ごみ搬入量内訳!AD42)</f>
        <v>8003</v>
      </c>
      <c r="I42" s="292">
        <f>ごみ搬入量内訳!BC42</f>
        <v>1514</v>
      </c>
      <c r="J42" s="292">
        <f>資源化量内訳!BO42</f>
        <v>29</v>
      </c>
      <c r="K42" s="292">
        <f>SUM(H42:J42)</f>
        <v>9546</v>
      </c>
      <c r="L42" s="295">
        <f>IF(D42&lt;&gt;0,K42/D42/366*1000000,"-")</f>
        <v>986.75723415234404</v>
      </c>
      <c r="M42" s="292">
        <f>IF(D42&lt;&gt;0,(ごみ搬入量内訳!BR42+ごみ処理概要!J42)/ごみ処理概要!D42/366*1000000,"-")</f>
        <v>816.61241879358022</v>
      </c>
      <c r="N42" s="292">
        <f>IF(D42&lt;&gt;0,ごみ搬入量内訳!CM42/ごみ処理概要!D42/366*1000000,"-")</f>
        <v>170.14481535876365</v>
      </c>
      <c r="O42" s="292">
        <f>ごみ搬入量内訳!DH42</f>
        <v>93</v>
      </c>
      <c r="P42" s="292">
        <f>ごみ処理量内訳!E42</f>
        <v>8118</v>
      </c>
      <c r="Q42" s="292">
        <f>ごみ処理量内訳!N42</f>
        <v>0</v>
      </c>
      <c r="R42" s="292">
        <f>SUM(S42:Y42)</f>
        <v>763</v>
      </c>
      <c r="S42" s="292">
        <f>ごみ処理量内訳!G42</f>
        <v>589</v>
      </c>
      <c r="T42" s="292">
        <f>ごみ処理量内訳!L42</f>
        <v>173</v>
      </c>
      <c r="U42" s="292">
        <f>ごみ処理量内訳!H42</f>
        <v>0</v>
      </c>
      <c r="V42" s="292">
        <f>ごみ処理量内訳!I42</f>
        <v>1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636</v>
      </c>
      <c r="AA42" s="292">
        <f>SUM(P42,Q42,R42,Z42)</f>
        <v>9517</v>
      </c>
      <c r="AB42" s="297">
        <f>IF(AA42&lt;&gt;0,(Z42+P42+R42)/AA42*100,"-")</f>
        <v>100</v>
      </c>
      <c r="AC42" s="292">
        <f>施設資源化量内訳!Y42</f>
        <v>8</v>
      </c>
      <c r="AD42" s="292">
        <f>施設資源化量内訳!AT42</f>
        <v>426</v>
      </c>
      <c r="AE42" s="292">
        <f>施設資源化量内訳!BO42</f>
        <v>0</v>
      </c>
      <c r="AF42" s="292">
        <f>施設資源化量内訳!CJ42</f>
        <v>1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173</v>
      </c>
      <c r="AJ42" s="292">
        <f>SUM(AC42:AI42)</f>
        <v>608</v>
      </c>
      <c r="AK42" s="297">
        <f>IF((AA42+J42)&lt;&gt;0,(Z42+AJ42+J42)/(AA42+J42)*100,"-")</f>
        <v>13.335428451707521</v>
      </c>
      <c r="AL42" s="297">
        <f>IF((AA42+J42)&lt;&gt;0,(資源化量内訳!D42-資源化量内訳!R42-資源化量内訳!T42-資源化量内訳!V42-資源化量内訳!U42)/(AA42+J42)*100,"-")</f>
        <v>13.335428451707521</v>
      </c>
      <c r="AM42" s="292">
        <f>ごみ処理量内訳!AA42</f>
        <v>0</v>
      </c>
      <c r="AN42" s="292">
        <f>ごみ処理量内訳!AB42</f>
        <v>1015</v>
      </c>
      <c r="AO42" s="292">
        <f>ごみ処理量内訳!AC42</f>
        <v>72</v>
      </c>
      <c r="AP42" s="292">
        <f>SUM(AM42:AO42)</f>
        <v>1087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8">
        <f>SUM(E7,AD7,BC7)</f>
        <v>683260</v>
      </c>
      <c r="E7" s="308">
        <f>SUM(F7,J7,N7,R7,V7,Z7)</f>
        <v>475425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411425</v>
      </c>
      <c r="K7" s="308">
        <f>SUM(K$8:K$207)</f>
        <v>19533</v>
      </c>
      <c r="L7" s="308">
        <f>SUM(L$8:L$207)</f>
        <v>391819</v>
      </c>
      <c r="M7" s="308">
        <f>SUM(M$8:M$207)</f>
        <v>73</v>
      </c>
      <c r="N7" s="308">
        <f>SUM(O7:Q7)</f>
        <v>16925</v>
      </c>
      <c r="O7" s="308">
        <f>SUM(O$8:O$207)</f>
        <v>883</v>
      </c>
      <c r="P7" s="308">
        <f>SUM(P$8:P$207)</f>
        <v>16042</v>
      </c>
      <c r="Q7" s="308">
        <f>SUM(Q$8:Q$207)</f>
        <v>0</v>
      </c>
      <c r="R7" s="308">
        <f>SUM(S7:U7)</f>
        <v>38430</v>
      </c>
      <c r="S7" s="308">
        <f>SUM(S$8:S$207)</f>
        <v>2983</v>
      </c>
      <c r="T7" s="308">
        <f>SUM(T$8:T$207)</f>
        <v>35427</v>
      </c>
      <c r="U7" s="308">
        <f>SUM(U$8:U$207)</f>
        <v>20</v>
      </c>
      <c r="V7" s="308">
        <f>SUM(W7:Y7)</f>
        <v>1191</v>
      </c>
      <c r="W7" s="308">
        <f>SUM(W$8:W$207)</f>
        <v>43</v>
      </c>
      <c r="X7" s="308">
        <f>SUM(X$8:X$207)</f>
        <v>1148</v>
      </c>
      <c r="Y7" s="308">
        <f>SUM(Y$8:Y$207)</f>
        <v>0</v>
      </c>
      <c r="Z7" s="308">
        <f>SUM(AA7:AC7)</f>
        <v>7454</v>
      </c>
      <c r="AA7" s="308">
        <f>SUM(AA$8:AA$207)</f>
        <v>641</v>
      </c>
      <c r="AB7" s="308">
        <f>SUM(AB$8:AB$207)</f>
        <v>6812</v>
      </c>
      <c r="AC7" s="308">
        <f>SUM(AC$8:AC$207)</f>
        <v>1</v>
      </c>
      <c r="AD7" s="308">
        <f>SUM(AE7,AI7,AM7,AQ7,AU7,AY7)</f>
        <v>126973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123761</v>
      </c>
      <c r="AJ7" s="308">
        <f>SUM(AJ$8:AJ$207)</f>
        <v>0</v>
      </c>
      <c r="AK7" s="308">
        <f>SUM(AK$8:AK$207)</f>
        <v>396</v>
      </c>
      <c r="AL7" s="308">
        <f>SUM(AL$8:AL$207)</f>
        <v>123365</v>
      </c>
      <c r="AM7" s="308">
        <f>SUM(AN7:AP7)</f>
        <v>1795</v>
      </c>
      <c r="AN7" s="308">
        <f>SUM(AN$8:AN$207)</f>
        <v>0</v>
      </c>
      <c r="AO7" s="308">
        <f>SUM(AO$8:AO$207)</f>
        <v>4</v>
      </c>
      <c r="AP7" s="308">
        <f>SUM(AP$8:AP$207)</f>
        <v>1791</v>
      </c>
      <c r="AQ7" s="308">
        <f>SUM(AR7:AT7)</f>
        <v>1241</v>
      </c>
      <c r="AR7" s="308">
        <f>SUM(AR$8:AR$207)</f>
        <v>0</v>
      </c>
      <c r="AS7" s="308">
        <f>SUM(AS$8:AS$207)</f>
        <v>52</v>
      </c>
      <c r="AT7" s="308">
        <f>SUM(AT$8:AT$207)</f>
        <v>1189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176</v>
      </c>
      <c r="AZ7" s="308">
        <f>SUM(AZ$8:AZ$207)</f>
        <v>0</v>
      </c>
      <c r="BA7" s="308">
        <f>SUM(BA$8:BA$207)</f>
        <v>0</v>
      </c>
      <c r="BB7" s="308">
        <f>SUM(BB$8:BB$207)</f>
        <v>176</v>
      </c>
      <c r="BC7" s="308">
        <f>SUM(BD7,BK7)</f>
        <v>80862</v>
      </c>
      <c r="BD7" s="308">
        <f>SUM(BE7:BJ7)</f>
        <v>36608</v>
      </c>
      <c r="BE7" s="308">
        <f t="shared" ref="BE7:BJ7" si="0">SUM(BE$8:BE$207)</f>
        <v>0</v>
      </c>
      <c r="BF7" s="308">
        <f t="shared" si="0"/>
        <v>19078</v>
      </c>
      <c r="BG7" s="308">
        <f t="shared" si="0"/>
        <v>2947</v>
      </c>
      <c r="BH7" s="308">
        <f t="shared" si="0"/>
        <v>7651</v>
      </c>
      <c r="BI7" s="308">
        <f t="shared" si="0"/>
        <v>702</v>
      </c>
      <c r="BJ7" s="308">
        <f t="shared" si="0"/>
        <v>6230</v>
      </c>
      <c r="BK7" s="308">
        <f>SUM(BL7:BQ7)</f>
        <v>44254</v>
      </c>
      <c r="BL7" s="308">
        <f t="shared" ref="BL7:BQ7" si="1">SUM(BL$8:BL$207)</f>
        <v>0</v>
      </c>
      <c r="BM7" s="308">
        <f t="shared" si="1"/>
        <v>37071</v>
      </c>
      <c r="BN7" s="308">
        <f t="shared" si="1"/>
        <v>2748</v>
      </c>
      <c r="BO7" s="308">
        <f t="shared" si="1"/>
        <v>3239</v>
      </c>
      <c r="BP7" s="308">
        <f t="shared" si="1"/>
        <v>3</v>
      </c>
      <c r="BQ7" s="308">
        <f t="shared" si="1"/>
        <v>1193</v>
      </c>
      <c r="BR7" s="308">
        <f t="shared" ref="BR7:BX7" si="2">SUM(BY7,CF7)</f>
        <v>512033</v>
      </c>
      <c r="BS7" s="308">
        <f t="shared" si="2"/>
        <v>0</v>
      </c>
      <c r="BT7" s="308">
        <f t="shared" si="2"/>
        <v>430503</v>
      </c>
      <c r="BU7" s="308">
        <f t="shared" si="2"/>
        <v>19872</v>
      </c>
      <c r="BV7" s="308">
        <f t="shared" si="2"/>
        <v>46081</v>
      </c>
      <c r="BW7" s="308">
        <f t="shared" si="2"/>
        <v>1893</v>
      </c>
      <c r="BX7" s="308">
        <f t="shared" si="2"/>
        <v>13684</v>
      </c>
      <c r="BY7" s="308">
        <f>SUM(BZ7:CE7)</f>
        <v>475425</v>
      </c>
      <c r="BZ7" s="308">
        <f>F7</f>
        <v>0</v>
      </c>
      <c r="CA7" s="308">
        <f>J7</f>
        <v>411425</v>
      </c>
      <c r="CB7" s="308">
        <f>N7</f>
        <v>16925</v>
      </c>
      <c r="CC7" s="308">
        <f>R7</f>
        <v>38430</v>
      </c>
      <c r="CD7" s="308">
        <f>V7</f>
        <v>1191</v>
      </c>
      <c r="CE7" s="308">
        <f>Z7</f>
        <v>7454</v>
      </c>
      <c r="CF7" s="308">
        <f>SUM(CG7:CL7)</f>
        <v>36608</v>
      </c>
      <c r="CG7" s="308">
        <f t="shared" ref="CG7:CL7" si="3">BE7</f>
        <v>0</v>
      </c>
      <c r="CH7" s="308">
        <f t="shared" si="3"/>
        <v>19078</v>
      </c>
      <c r="CI7" s="308">
        <f t="shared" si="3"/>
        <v>2947</v>
      </c>
      <c r="CJ7" s="308">
        <f t="shared" si="3"/>
        <v>7651</v>
      </c>
      <c r="CK7" s="308">
        <f t="shared" si="3"/>
        <v>702</v>
      </c>
      <c r="CL7" s="308">
        <f t="shared" si="3"/>
        <v>6230</v>
      </c>
      <c r="CM7" s="308">
        <f t="shared" ref="CM7:CS7" si="4">SUM(CT7,DA7)</f>
        <v>171227</v>
      </c>
      <c r="CN7" s="308">
        <f t="shared" si="4"/>
        <v>0</v>
      </c>
      <c r="CO7" s="308">
        <f t="shared" si="4"/>
        <v>160832</v>
      </c>
      <c r="CP7" s="308">
        <f t="shared" si="4"/>
        <v>4543</v>
      </c>
      <c r="CQ7" s="308">
        <f t="shared" si="4"/>
        <v>4480</v>
      </c>
      <c r="CR7" s="308">
        <f t="shared" si="4"/>
        <v>3</v>
      </c>
      <c r="CS7" s="308">
        <f t="shared" si="4"/>
        <v>1369</v>
      </c>
      <c r="CT7" s="308">
        <f>SUM(CU7:CZ7)</f>
        <v>126973</v>
      </c>
      <c r="CU7" s="308">
        <f>AE7</f>
        <v>0</v>
      </c>
      <c r="CV7" s="308">
        <f>AI7</f>
        <v>123761</v>
      </c>
      <c r="CW7" s="308">
        <f>AM7</f>
        <v>1795</v>
      </c>
      <c r="CX7" s="308">
        <f>AQ7</f>
        <v>1241</v>
      </c>
      <c r="CY7" s="308">
        <f>AU7</f>
        <v>0</v>
      </c>
      <c r="CZ7" s="308">
        <f>AY7</f>
        <v>176</v>
      </c>
      <c r="DA7" s="308">
        <f>SUM(DB7:DG7)</f>
        <v>44254</v>
      </c>
      <c r="DB7" s="308">
        <f t="shared" ref="DB7:DG7" si="5">BL7</f>
        <v>0</v>
      </c>
      <c r="DC7" s="308">
        <f t="shared" si="5"/>
        <v>37071</v>
      </c>
      <c r="DD7" s="308">
        <f t="shared" si="5"/>
        <v>2748</v>
      </c>
      <c r="DE7" s="308">
        <f t="shared" si="5"/>
        <v>3239</v>
      </c>
      <c r="DF7" s="308">
        <f t="shared" si="5"/>
        <v>3</v>
      </c>
      <c r="DG7" s="308">
        <f t="shared" si="5"/>
        <v>1193</v>
      </c>
      <c r="DH7" s="308">
        <f>SUM(DH$8:DH$207)</f>
        <v>391</v>
      </c>
      <c r="DI7" s="308">
        <f>SUM(DJ7:DM7)</f>
        <v>95</v>
      </c>
      <c r="DJ7" s="308">
        <f>SUM(DJ$8:DJ$207)</f>
        <v>36</v>
      </c>
      <c r="DK7" s="308">
        <f>SUM(DK$8:DK$207)</f>
        <v>14</v>
      </c>
      <c r="DL7" s="308">
        <f>SUM(DL$8:DL$207)</f>
        <v>20</v>
      </c>
      <c r="DM7" s="308">
        <f>SUM(DM$8:DM$207)</f>
        <v>25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105249</v>
      </c>
      <c r="E8" s="292">
        <f>SUM(F8,J8,N8,R8,V8,Z8)</f>
        <v>76686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66188</v>
      </c>
      <c r="K8" s="292">
        <v>12161</v>
      </c>
      <c r="L8" s="292">
        <v>54027</v>
      </c>
      <c r="M8" s="292">
        <v>0</v>
      </c>
      <c r="N8" s="292">
        <f>SUM(O8:Q8)</f>
        <v>2651</v>
      </c>
      <c r="O8" s="292">
        <v>495</v>
      </c>
      <c r="P8" s="292">
        <v>2156</v>
      </c>
      <c r="Q8" s="292">
        <v>0</v>
      </c>
      <c r="R8" s="292">
        <f>SUM(S8:U8)</f>
        <v>6228</v>
      </c>
      <c r="S8" s="292">
        <v>1264</v>
      </c>
      <c r="T8" s="292">
        <v>4964</v>
      </c>
      <c r="U8" s="292">
        <v>0</v>
      </c>
      <c r="V8" s="292">
        <f>SUM(W8:Y8)</f>
        <v>207</v>
      </c>
      <c r="W8" s="292">
        <v>42</v>
      </c>
      <c r="X8" s="292">
        <v>165</v>
      </c>
      <c r="Y8" s="292">
        <v>0</v>
      </c>
      <c r="Z8" s="292">
        <f>SUM(AA8:AC8)</f>
        <v>1412</v>
      </c>
      <c r="AA8" s="292">
        <v>1</v>
      </c>
      <c r="AB8" s="292">
        <v>1411</v>
      </c>
      <c r="AC8" s="292">
        <v>0</v>
      </c>
      <c r="AD8" s="292">
        <f>SUM(AE8,AI8,AM8,AQ8,AU8,AY8)</f>
        <v>20672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20510</v>
      </c>
      <c r="AJ8" s="292">
        <v>0</v>
      </c>
      <c r="AK8" s="292">
        <v>0</v>
      </c>
      <c r="AL8" s="292">
        <v>20510</v>
      </c>
      <c r="AM8" s="292">
        <f>SUM(AN8:AP8)</f>
        <v>39</v>
      </c>
      <c r="AN8" s="292">
        <v>0</v>
      </c>
      <c r="AO8" s="292">
        <v>0</v>
      </c>
      <c r="AP8" s="292">
        <v>39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123</v>
      </c>
      <c r="AZ8" s="292">
        <v>0</v>
      </c>
      <c r="BA8" s="292">
        <v>0</v>
      </c>
      <c r="BB8" s="292">
        <v>123</v>
      </c>
      <c r="BC8" s="292">
        <f>SUM(BD8,BK8)</f>
        <v>7891</v>
      </c>
      <c r="BD8" s="292">
        <f>SUM(BE8:BJ8)</f>
        <v>6479</v>
      </c>
      <c r="BE8" s="292">
        <v>0</v>
      </c>
      <c r="BF8" s="292">
        <v>671</v>
      </c>
      <c r="BG8" s="292">
        <v>148</v>
      </c>
      <c r="BH8" s="292">
        <v>4264</v>
      </c>
      <c r="BI8" s="292">
        <v>0</v>
      </c>
      <c r="BJ8" s="292">
        <v>1396</v>
      </c>
      <c r="BK8" s="292">
        <f>SUM(BL8:BQ8)</f>
        <v>1412</v>
      </c>
      <c r="BL8" s="292">
        <v>0</v>
      </c>
      <c r="BM8" s="292">
        <v>1382</v>
      </c>
      <c r="BN8" s="292">
        <v>21</v>
      </c>
      <c r="BO8" s="292">
        <v>0</v>
      </c>
      <c r="BP8" s="292">
        <v>0</v>
      </c>
      <c r="BQ8" s="292">
        <v>9</v>
      </c>
      <c r="BR8" s="292">
        <f>SUM(BY8,CF8)</f>
        <v>83165</v>
      </c>
      <c r="BS8" s="292">
        <f>SUM(BZ8,CG8)</f>
        <v>0</v>
      </c>
      <c r="BT8" s="292">
        <f>SUM(CA8,CH8)</f>
        <v>66859</v>
      </c>
      <c r="BU8" s="292">
        <f>SUM(CB8,CI8)</f>
        <v>2799</v>
      </c>
      <c r="BV8" s="292">
        <f>SUM(CC8,CJ8)</f>
        <v>10492</v>
      </c>
      <c r="BW8" s="292">
        <f>SUM(CD8,CK8)</f>
        <v>207</v>
      </c>
      <c r="BX8" s="292">
        <f>SUM(CE8,CL8)</f>
        <v>2808</v>
      </c>
      <c r="BY8" s="292">
        <f>SUM(BZ8:CE8)</f>
        <v>76686</v>
      </c>
      <c r="BZ8" s="292">
        <f>F8</f>
        <v>0</v>
      </c>
      <c r="CA8" s="292">
        <f>J8</f>
        <v>66188</v>
      </c>
      <c r="CB8" s="292">
        <f>N8</f>
        <v>2651</v>
      </c>
      <c r="CC8" s="292">
        <f>R8</f>
        <v>6228</v>
      </c>
      <c r="CD8" s="292">
        <f>V8</f>
        <v>207</v>
      </c>
      <c r="CE8" s="292">
        <f>Z8</f>
        <v>1412</v>
      </c>
      <c r="CF8" s="292">
        <f>SUM(CG8:CL8)</f>
        <v>6479</v>
      </c>
      <c r="CG8" s="292">
        <f>BE8</f>
        <v>0</v>
      </c>
      <c r="CH8" s="292">
        <f>BF8</f>
        <v>671</v>
      </c>
      <c r="CI8" s="292">
        <f>BG8</f>
        <v>148</v>
      </c>
      <c r="CJ8" s="292">
        <f>BH8</f>
        <v>4264</v>
      </c>
      <c r="CK8" s="292">
        <f>BI8</f>
        <v>0</v>
      </c>
      <c r="CL8" s="292">
        <f>BJ8</f>
        <v>1396</v>
      </c>
      <c r="CM8" s="292">
        <f>SUM(CT8,DA8)</f>
        <v>22084</v>
      </c>
      <c r="CN8" s="292">
        <f>SUM(CU8,DB8)</f>
        <v>0</v>
      </c>
      <c r="CO8" s="292">
        <f>SUM(CV8,DC8)</f>
        <v>21892</v>
      </c>
      <c r="CP8" s="292">
        <f>SUM(CW8,DD8)</f>
        <v>60</v>
      </c>
      <c r="CQ8" s="292">
        <f>SUM(CX8,DE8)</f>
        <v>0</v>
      </c>
      <c r="CR8" s="292">
        <f>SUM(CY8,DF8)</f>
        <v>0</v>
      </c>
      <c r="CS8" s="292">
        <f>SUM(CZ8,DG8)</f>
        <v>132</v>
      </c>
      <c r="CT8" s="292">
        <f>SUM(CU8:CZ8)</f>
        <v>20672</v>
      </c>
      <c r="CU8" s="292">
        <f>AE8</f>
        <v>0</v>
      </c>
      <c r="CV8" s="292">
        <f>AI8</f>
        <v>20510</v>
      </c>
      <c r="CW8" s="292">
        <f>AM8</f>
        <v>39</v>
      </c>
      <c r="CX8" s="292">
        <f>AQ8</f>
        <v>0</v>
      </c>
      <c r="CY8" s="292">
        <f>AU8</f>
        <v>0</v>
      </c>
      <c r="CZ8" s="292">
        <f>AY8</f>
        <v>123</v>
      </c>
      <c r="DA8" s="292">
        <f>SUM(DB8:DG8)</f>
        <v>1412</v>
      </c>
      <c r="DB8" s="292">
        <f>BL8</f>
        <v>0</v>
      </c>
      <c r="DC8" s="292">
        <f>BM8</f>
        <v>1382</v>
      </c>
      <c r="DD8" s="292">
        <f>BN8</f>
        <v>21</v>
      </c>
      <c r="DE8" s="292">
        <f>BO8</f>
        <v>0</v>
      </c>
      <c r="DF8" s="292">
        <f>BP8</f>
        <v>0</v>
      </c>
      <c r="DG8" s="292">
        <f>BQ8</f>
        <v>9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124810</v>
      </c>
      <c r="E9" s="292">
        <f>SUM(F9,J9,N9,R9,V9,Z9)</f>
        <v>90808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78030</v>
      </c>
      <c r="K9" s="292">
        <v>1926</v>
      </c>
      <c r="L9" s="292">
        <v>76104</v>
      </c>
      <c r="M9" s="292">
        <v>0</v>
      </c>
      <c r="N9" s="292">
        <f>SUM(O9:Q9)</f>
        <v>4421</v>
      </c>
      <c r="O9" s="292">
        <v>90</v>
      </c>
      <c r="P9" s="292">
        <v>4331</v>
      </c>
      <c r="Q9" s="292">
        <v>0</v>
      </c>
      <c r="R9" s="292">
        <f>SUM(S9:U9)</f>
        <v>7866</v>
      </c>
      <c r="S9" s="292">
        <v>184</v>
      </c>
      <c r="T9" s="292">
        <v>7682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491</v>
      </c>
      <c r="AA9" s="292">
        <v>10</v>
      </c>
      <c r="AB9" s="292">
        <v>481</v>
      </c>
      <c r="AC9" s="292">
        <v>0</v>
      </c>
      <c r="AD9" s="292">
        <f>SUM(AE9,AI9,AM9,AQ9,AU9,AY9)</f>
        <v>27105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26872</v>
      </c>
      <c r="AJ9" s="292">
        <v>0</v>
      </c>
      <c r="AK9" s="292">
        <v>0</v>
      </c>
      <c r="AL9" s="292">
        <v>26872</v>
      </c>
      <c r="AM9" s="292">
        <f>SUM(AN9:AP9)</f>
        <v>173</v>
      </c>
      <c r="AN9" s="292">
        <v>0</v>
      </c>
      <c r="AO9" s="292">
        <v>0</v>
      </c>
      <c r="AP9" s="292">
        <v>173</v>
      </c>
      <c r="AQ9" s="292">
        <f>SUM(AR9:AT9)</f>
        <v>41</v>
      </c>
      <c r="AR9" s="292">
        <v>0</v>
      </c>
      <c r="AS9" s="292">
        <v>0</v>
      </c>
      <c r="AT9" s="292">
        <v>41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19</v>
      </c>
      <c r="AZ9" s="292">
        <v>0</v>
      </c>
      <c r="BA9" s="292">
        <v>0</v>
      </c>
      <c r="BB9" s="292">
        <v>19</v>
      </c>
      <c r="BC9" s="292">
        <f>SUM(BD9,BK9)</f>
        <v>6897</v>
      </c>
      <c r="BD9" s="292">
        <f>SUM(BE9:BJ9)</f>
        <v>693</v>
      </c>
      <c r="BE9" s="292">
        <v>0</v>
      </c>
      <c r="BF9" s="292">
        <v>0</v>
      </c>
      <c r="BG9" s="292">
        <v>0</v>
      </c>
      <c r="BH9" s="292">
        <v>0</v>
      </c>
      <c r="BI9" s="292">
        <v>693</v>
      </c>
      <c r="BJ9" s="292">
        <v>0</v>
      </c>
      <c r="BK9" s="292">
        <f>SUM(BL9:BQ9)</f>
        <v>6204</v>
      </c>
      <c r="BL9" s="292">
        <v>0</v>
      </c>
      <c r="BM9" s="292">
        <v>3578</v>
      </c>
      <c r="BN9" s="292">
        <v>1778</v>
      </c>
      <c r="BO9" s="292">
        <v>650</v>
      </c>
      <c r="BP9" s="292">
        <v>0</v>
      </c>
      <c r="BQ9" s="292">
        <v>198</v>
      </c>
      <c r="BR9" s="292">
        <f>SUM(BY9,CF9)</f>
        <v>91501</v>
      </c>
      <c r="BS9" s="292">
        <f>SUM(BZ9,CG9)</f>
        <v>0</v>
      </c>
      <c r="BT9" s="292">
        <f>SUM(CA9,CH9)</f>
        <v>78030</v>
      </c>
      <c r="BU9" s="292">
        <f>SUM(CB9,CI9)</f>
        <v>4421</v>
      </c>
      <c r="BV9" s="292">
        <f>SUM(CC9,CJ9)</f>
        <v>7866</v>
      </c>
      <c r="BW9" s="292">
        <f>SUM(CD9,CK9)</f>
        <v>693</v>
      </c>
      <c r="BX9" s="292">
        <f>SUM(CE9,CL9)</f>
        <v>491</v>
      </c>
      <c r="BY9" s="292">
        <f>SUM(BZ9:CE9)</f>
        <v>90808</v>
      </c>
      <c r="BZ9" s="292">
        <f>F9</f>
        <v>0</v>
      </c>
      <c r="CA9" s="292">
        <f>J9</f>
        <v>78030</v>
      </c>
      <c r="CB9" s="292">
        <f>N9</f>
        <v>4421</v>
      </c>
      <c r="CC9" s="292">
        <f>R9</f>
        <v>7866</v>
      </c>
      <c r="CD9" s="292">
        <f>V9</f>
        <v>0</v>
      </c>
      <c r="CE9" s="292">
        <f>Z9</f>
        <v>491</v>
      </c>
      <c r="CF9" s="292">
        <f>SUM(CG9:CL9)</f>
        <v>693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693</v>
      </c>
      <c r="CL9" s="292">
        <f>BJ9</f>
        <v>0</v>
      </c>
      <c r="CM9" s="292">
        <f>SUM(CT9,DA9)</f>
        <v>33309</v>
      </c>
      <c r="CN9" s="292">
        <f>SUM(CU9,DB9)</f>
        <v>0</v>
      </c>
      <c r="CO9" s="292">
        <f>SUM(CV9,DC9)</f>
        <v>30450</v>
      </c>
      <c r="CP9" s="292">
        <f>SUM(CW9,DD9)</f>
        <v>1951</v>
      </c>
      <c r="CQ9" s="292">
        <f>SUM(CX9,DE9)</f>
        <v>691</v>
      </c>
      <c r="CR9" s="292">
        <f>SUM(CY9,DF9)</f>
        <v>0</v>
      </c>
      <c r="CS9" s="292">
        <f>SUM(CZ9,DG9)</f>
        <v>217</v>
      </c>
      <c r="CT9" s="292">
        <f>SUM(CU9:CZ9)</f>
        <v>27105</v>
      </c>
      <c r="CU9" s="292">
        <f>AE9</f>
        <v>0</v>
      </c>
      <c r="CV9" s="292">
        <f>AI9</f>
        <v>26872</v>
      </c>
      <c r="CW9" s="292">
        <f>AM9</f>
        <v>173</v>
      </c>
      <c r="CX9" s="292">
        <f>AQ9</f>
        <v>41</v>
      </c>
      <c r="CY9" s="292">
        <f>AU9</f>
        <v>0</v>
      </c>
      <c r="CZ9" s="292">
        <f>AY9</f>
        <v>19</v>
      </c>
      <c r="DA9" s="292">
        <f>SUM(DB9:DG9)</f>
        <v>6204</v>
      </c>
      <c r="DB9" s="292">
        <f>BL9</f>
        <v>0</v>
      </c>
      <c r="DC9" s="292">
        <f>BM9</f>
        <v>3578</v>
      </c>
      <c r="DD9" s="292">
        <f>BN9</f>
        <v>1778</v>
      </c>
      <c r="DE9" s="292">
        <f>BO9</f>
        <v>650</v>
      </c>
      <c r="DF9" s="292">
        <f>BP9</f>
        <v>0</v>
      </c>
      <c r="DG9" s="292">
        <f>BQ9</f>
        <v>198</v>
      </c>
      <c r="DH9" s="292">
        <v>0</v>
      </c>
      <c r="DI9" s="292">
        <f>SUM(DJ9:DM9)</f>
        <v>32</v>
      </c>
      <c r="DJ9" s="292">
        <v>24</v>
      </c>
      <c r="DK9" s="292">
        <v>8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41366</v>
      </c>
      <c r="E10" s="292">
        <f>SUM(F10,J10,N10,R10,V10,Z10)</f>
        <v>29446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25281</v>
      </c>
      <c r="K10" s="292">
        <v>163</v>
      </c>
      <c r="L10" s="292">
        <v>25118</v>
      </c>
      <c r="M10" s="292">
        <v>0</v>
      </c>
      <c r="N10" s="292">
        <f>SUM(O10:Q10)</f>
        <v>756</v>
      </c>
      <c r="O10" s="292">
        <v>3</v>
      </c>
      <c r="P10" s="292">
        <v>753</v>
      </c>
      <c r="Q10" s="292">
        <v>0</v>
      </c>
      <c r="R10" s="292">
        <f>SUM(S10:U10)</f>
        <v>3080</v>
      </c>
      <c r="S10" s="292">
        <v>0</v>
      </c>
      <c r="T10" s="292">
        <v>3080</v>
      </c>
      <c r="U10" s="292">
        <v>0</v>
      </c>
      <c r="V10" s="292">
        <f>SUM(W10:Y10)</f>
        <v>28</v>
      </c>
      <c r="W10" s="292">
        <v>0</v>
      </c>
      <c r="X10" s="292">
        <v>28</v>
      </c>
      <c r="Y10" s="292">
        <v>0</v>
      </c>
      <c r="Z10" s="292">
        <f>SUM(AA10:AC10)</f>
        <v>301</v>
      </c>
      <c r="AA10" s="292">
        <v>154</v>
      </c>
      <c r="AB10" s="292">
        <v>147</v>
      </c>
      <c r="AC10" s="292">
        <v>0</v>
      </c>
      <c r="AD10" s="292">
        <f>SUM(AE10,AI10,AM10,AQ10,AU10,AY10)</f>
        <v>6762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6693</v>
      </c>
      <c r="AJ10" s="292">
        <v>0</v>
      </c>
      <c r="AK10" s="292">
        <v>0</v>
      </c>
      <c r="AL10" s="292">
        <v>6693</v>
      </c>
      <c r="AM10" s="292">
        <f>SUM(AN10:AP10)</f>
        <v>69</v>
      </c>
      <c r="AN10" s="292">
        <v>0</v>
      </c>
      <c r="AO10" s="292">
        <v>0</v>
      </c>
      <c r="AP10" s="292">
        <v>69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5158</v>
      </c>
      <c r="BD10" s="292">
        <f>SUM(BE10:BJ10)</f>
        <v>1859</v>
      </c>
      <c r="BE10" s="292">
        <v>0</v>
      </c>
      <c r="BF10" s="292">
        <v>1443</v>
      </c>
      <c r="BG10" s="292">
        <v>117</v>
      </c>
      <c r="BH10" s="292">
        <v>0</v>
      </c>
      <c r="BI10" s="292">
        <v>0</v>
      </c>
      <c r="BJ10" s="292">
        <v>299</v>
      </c>
      <c r="BK10" s="292">
        <f>SUM(BL10:BQ10)</f>
        <v>3299</v>
      </c>
      <c r="BL10" s="292">
        <v>0</v>
      </c>
      <c r="BM10" s="292">
        <v>3082</v>
      </c>
      <c r="BN10" s="292">
        <v>63</v>
      </c>
      <c r="BO10" s="292">
        <v>0</v>
      </c>
      <c r="BP10" s="292">
        <v>0</v>
      </c>
      <c r="BQ10" s="292">
        <v>154</v>
      </c>
      <c r="BR10" s="292">
        <f>SUM(BY10,CF10)</f>
        <v>31305</v>
      </c>
      <c r="BS10" s="292">
        <f>SUM(BZ10,CG10)</f>
        <v>0</v>
      </c>
      <c r="BT10" s="292">
        <f>SUM(CA10,CH10)</f>
        <v>26724</v>
      </c>
      <c r="BU10" s="292">
        <f>SUM(CB10,CI10)</f>
        <v>873</v>
      </c>
      <c r="BV10" s="292">
        <f>SUM(CC10,CJ10)</f>
        <v>3080</v>
      </c>
      <c r="BW10" s="292">
        <f>SUM(CD10,CK10)</f>
        <v>28</v>
      </c>
      <c r="BX10" s="292">
        <f>SUM(CE10,CL10)</f>
        <v>600</v>
      </c>
      <c r="BY10" s="292">
        <f>SUM(BZ10:CE10)</f>
        <v>29446</v>
      </c>
      <c r="BZ10" s="292">
        <f>F10</f>
        <v>0</v>
      </c>
      <c r="CA10" s="292">
        <f>J10</f>
        <v>25281</v>
      </c>
      <c r="CB10" s="292">
        <f>N10</f>
        <v>756</v>
      </c>
      <c r="CC10" s="292">
        <f>R10</f>
        <v>3080</v>
      </c>
      <c r="CD10" s="292">
        <f>V10</f>
        <v>28</v>
      </c>
      <c r="CE10" s="292">
        <f>Z10</f>
        <v>301</v>
      </c>
      <c r="CF10" s="292">
        <f>SUM(CG10:CL10)</f>
        <v>1859</v>
      </c>
      <c r="CG10" s="292">
        <f>BE10</f>
        <v>0</v>
      </c>
      <c r="CH10" s="292">
        <f>BF10</f>
        <v>1443</v>
      </c>
      <c r="CI10" s="292">
        <f>BG10</f>
        <v>117</v>
      </c>
      <c r="CJ10" s="292">
        <f>BH10</f>
        <v>0</v>
      </c>
      <c r="CK10" s="292">
        <f>BI10</f>
        <v>0</v>
      </c>
      <c r="CL10" s="292">
        <f>BJ10</f>
        <v>299</v>
      </c>
      <c r="CM10" s="292">
        <f>SUM(CT10,DA10)</f>
        <v>10061</v>
      </c>
      <c r="CN10" s="292">
        <f>SUM(CU10,DB10)</f>
        <v>0</v>
      </c>
      <c r="CO10" s="292">
        <f>SUM(CV10,DC10)</f>
        <v>9775</v>
      </c>
      <c r="CP10" s="292">
        <f>SUM(CW10,DD10)</f>
        <v>132</v>
      </c>
      <c r="CQ10" s="292">
        <f>SUM(CX10,DE10)</f>
        <v>0</v>
      </c>
      <c r="CR10" s="292">
        <f>SUM(CY10,DF10)</f>
        <v>0</v>
      </c>
      <c r="CS10" s="292">
        <f>SUM(CZ10,DG10)</f>
        <v>154</v>
      </c>
      <c r="CT10" s="292">
        <f>SUM(CU10:CZ10)</f>
        <v>6762</v>
      </c>
      <c r="CU10" s="292">
        <f>AE10</f>
        <v>0</v>
      </c>
      <c r="CV10" s="292">
        <f>AI10</f>
        <v>6693</v>
      </c>
      <c r="CW10" s="292">
        <f>AM10</f>
        <v>69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3299</v>
      </c>
      <c r="DB10" s="292">
        <f>BL10</f>
        <v>0</v>
      </c>
      <c r="DC10" s="292">
        <f>BM10</f>
        <v>3082</v>
      </c>
      <c r="DD10" s="292">
        <f>BN10</f>
        <v>63</v>
      </c>
      <c r="DE10" s="292">
        <f>BO10</f>
        <v>0</v>
      </c>
      <c r="DF10" s="292">
        <f>BP10</f>
        <v>0</v>
      </c>
      <c r="DG10" s="292">
        <f>BQ10</f>
        <v>154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74869</v>
      </c>
      <c r="E11" s="292">
        <f>SUM(F11,J11,N11,R11,V11,Z11)</f>
        <v>55630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46918</v>
      </c>
      <c r="K11" s="292">
        <v>0</v>
      </c>
      <c r="L11" s="292">
        <v>46918</v>
      </c>
      <c r="M11" s="292">
        <v>0</v>
      </c>
      <c r="N11" s="292">
        <f>SUM(O11:Q11)</f>
        <v>1249</v>
      </c>
      <c r="O11" s="292">
        <v>0</v>
      </c>
      <c r="P11" s="292">
        <v>1249</v>
      </c>
      <c r="Q11" s="292">
        <v>0</v>
      </c>
      <c r="R11" s="292">
        <f>SUM(S11:U11)</f>
        <v>4355</v>
      </c>
      <c r="S11" s="292">
        <v>265</v>
      </c>
      <c r="T11" s="292">
        <v>4090</v>
      </c>
      <c r="U11" s="292">
        <v>0</v>
      </c>
      <c r="V11" s="292">
        <f>SUM(W11:Y11)</f>
        <v>211</v>
      </c>
      <c r="W11" s="292">
        <v>0</v>
      </c>
      <c r="X11" s="292">
        <v>211</v>
      </c>
      <c r="Y11" s="292">
        <v>0</v>
      </c>
      <c r="Z11" s="292">
        <f>SUM(AA11:AC11)</f>
        <v>2897</v>
      </c>
      <c r="AA11" s="292">
        <v>0</v>
      </c>
      <c r="AB11" s="292">
        <v>2897</v>
      </c>
      <c r="AC11" s="292">
        <v>0</v>
      </c>
      <c r="AD11" s="292">
        <f>SUM(AE11,AI11,AM11,AQ11,AU11,AY11)</f>
        <v>14394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13470</v>
      </c>
      <c r="AJ11" s="292">
        <v>0</v>
      </c>
      <c r="AK11" s="292">
        <v>0</v>
      </c>
      <c r="AL11" s="292">
        <v>13470</v>
      </c>
      <c r="AM11" s="292">
        <f>SUM(AN11:AP11)</f>
        <v>746</v>
      </c>
      <c r="AN11" s="292">
        <v>0</v>
      </c>
      <c r="AO11" s="292">
        <v>0</v>
      </c>
      <c r="AP11" s="292">
        <v>746</v>
      </c>
      <c r="AQ11" s="292">
        <f>SUM(AR11:AT11)</f>
        <v>170</v>
      </c>
      <c r="AR11" s="292">
        <v>0</v>
      </c>
      <c r="AS11" s="292">
        <v>0</v>
      </c>
      <c r="AT11" s="292">
        <v>170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8</v>
      </c>
      <c r="AZ11" s="292">
        <v>0</v>
      </c>
      <c r="BA11" s="292">
        <v>0</v>
      </c>
      <c r="BB11" s="292">
        <v>8</v>
      </c>
      <c r="BC11" s="292">
        <f>SUM(BD11,BK11)</f>
        <v>4845</v>
      </c>
      <c r="BD11" s="292">
        <f>SUM(BE11:BJ11)</f>
        <v>4024</v>
      </c>
      <c r="BE11" s="292">
        <v>0</v>
      </c>
      <c r="BF11" s="292">
        <v>2795</v>
      </c>
      <c r="BG11" s="292">
        <v>467</v>
      </c>
      <c r="BH11" s="292">
        <v>738</v>
      </c>
      <c r="BI11" s="292">
        <v>0</v>
      </c>
      <c r="BJ11" s="292">
        <v>24</v>
      </c>
      <c r="BK11" s="292">
        <f>SUM(BL11:BQ11)</f>
        <v>821</v>
      </c>
      <c r="BL11" s="292">
        <v>0</v>
      </c>
      <c r="BM11" s="292">
        <v>527</v>
      </c>
      <c r="BN11" s="292">
        <v>0</v>
      </c>
      <c r="BO11" s="292">
        <v>294</v>
      </c>
      <c r="BP11" s="292">
        <v>0</v>
      </c>
      <c r="BQ11" s="292">
        <v>0</v>
      </c>
      <c r="BR11" s="292">
        <f>SUM(BY11,CF11)</f>
        <v>59654</v>
      </c>
      <c r="BS11" s="292">
        <f>SUM(BZ11,CG11)</f>
        <v>0</v>
      </c>
      <c r="BT11" s="292">
        <f>SUM(CA11,CH11)</f>
        <v>49713</v>
      </c>
      <c r="BU11" s="292">
        <f>SUM(CB11,CI11)</f>
        <v>1716</v>
      </c>
      <c r="BV11" s="292">
        <f>SUM(CC11,CJ11)</f>
        <v>5093</v>
      </c>
      <c r="BW11" s="292">
        <f>SUM(CD11,CK11)</f>
        <v>211</v>
      </c>
      <c r="BX11" s="292">
        <f>SUM(CE11,CL11)</f>
        <v>2921</v>
      </c>
      <c r="BY11" s="292">
        <f>SUM(BZ11:CE11)</f>
        <v>55630</v>
      </c>
      <c r="BZ11" s="292">
        <f>F11</f>
        <v>0</v>
      </c>
      <c r="CA11" s="292">
        <f>J11</f>
        <v>46918</v>
      </c>
      <c r="CB11" s="292">
        <f>N11</f>
        <v>1249</v>
      </c>
      <c r="CC11" s="292">
        <f>R11</f>
        <v>4355</v>
      </c>
      <c r="CD11" s="292">
        <f>V11</f>
        <v>211</v>
      </c>
      <c r="CE11" s="292">
        <f>Z11</f>
        <v>2897</v>
      </c>
      <c r="CF11" s="292">
        <f>SUM(CG11:CL11)</f>
        <v>4024</v>
      </c>
      <c r="CG11" s="292">
        <f>BE11</f>
        <v>0</v>
      </c>
      <c r="CH11" s="292">
        <f>BF11</f>
        <v>2795</v>
      </c>
      <c r="CI11" s="292">
        <f>BG11</f>
        <v>467</v>
      </c>
      <c r="CJ11" s="292">
        <f>BH11</f>
        <v>738</v>
      </c>
      <c r="CK11" s="292">
        <f>BI11</f>
        <v>0</v>
      </c>
      <c r="CL11" s="292">
        <f>BJ11</f>
        <v>24</v>
      </c>
      <c r="CM11" s="292">
        <f>SUM(CT11,DA11)</f>
        <v>15215</v>
      </c>
      <c r="CN11" s="292">
        <f>SUM(CU11,DB11)</f>
        <v>0</v>
      </c>
      <c r="CO11" s="292">
        <f>SUM(CV11,DC11)</f>
        <v>13997</v>
      </c>
      <c r="CP11" s="292">
        <f>SUM(CW11,DD11)</f>
        <v>746</v>
      </c>
      <c r="CQ11" s="292">
        <f>SUM(CX11,DE11)</f>
        <v>464</v>
      </c>
      <c r="CR11" s="292">
        <f>SUM(CY11,DF11)</f>
        <v>0</v>
      </c>
      <c r="CS11" s="292">
        <f>SUM(CZ11,DG11)</f>
        <v>8</v>
      </c>
      <c r="CT11" s="292">
        <f>SUM(CU11:CZ11)</f>
        <v>14394</v>
      </c>
      <c r="CU11" s="292">
        <f>AE11</f>
        <v>0</v>
      </c>
      <c r="CV11" s="292">
        <f>AI11</f>
        <v>13470</v>
      </c>
      <c r="CW11" s="292">
        <f>AM11</f>
        <v>746</v>
      </c>
      <c r="CX11" s="292">
        <f>AQ11</f>
        <v>170</v>
      </c>
      <c r="CY11" s="292">
        <f>AU11</f>
        <v>0</v>
      </c>
      <c r="CZ11" s="292">
        <f>AY11</f>
        <v>8</v>
      </c>
      <c r="DA11" s="292">
        <f>SUM(DB11:DG11)</f>
        <v>821</v>
      </c>
      <c r="DB11" s="292">
        <f>BL11</f>
        <v>0</v>
      </c>
      <c r="DC11" s="292">
        <f>BM11</f>
        <v>527</v>
      </c>
      <c r="DD11" s="292">
        <f>BN11</f>
        <v>0</v>
      </c>
      <c r="DE11" s="292">
        <f>BO11</f>
        <v>294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6</v>
      </c>
      <c r="DJ11" s="292">
        <v>6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79319</v>
      </c>
      <c r="E12" s="292">
        <f>SUM(F12,J12,N12,R12,V12,Z12)</f>
        <v>50981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46129</v>
      </c>
      <c r="K12" s="292">
        <v>0</v>
      </c>
      <c r="L12" s="292">
        <v>46129</v>
      </c>
      <c r="M12" s="292">
        <v>0</v>
      </c>
      <c r="N12" s="292">
        <f>SUM(O12:Q12)</f>
        <v>1256</v>
      </c>
      <c r="O12" s="292">
        <v>5</v>
      </c>
      <c r="P12" s="292">
        <v>1251</v>
      </c>
      <c r="Q12" s="292">
        <v>0</v>
      </c>
      <c r="R12" s="292">
        <f>SUM(S12:U12)</f>
        <v>2256</v>
      </c>
      <c r="S12" s="292">
        <v>0</v>
      </c>
      <c r="T12" s="292">
        <v>2256</v>
      </c>
      <c r="U12" s="292">
        <v>0</v>
      </c>
      <c r="V12" s="292">
        <f>SUM(W12:Y12)</f>
        <v>124</v>
      </c>
      <c r="W12" s="292">
        <v>0</v>
      </c>
      <c r="X12" s="292">
        <v>124</v>
      </c>
      <c r="Y12" s="292">
        <v>0</v>
      </c>
      <c r="Z12" s="292">
        <f>SUM(AA12:AC12)</f>
        <v>1216</v>
      </c>
      <c r="AA12" s="292">
        <v>44</v>
      </c>
      <c r="AB12" s="292">
        <v>1172</v>
      </c>
      <c r="AC12" s="292">
        <v>0</v>
      </c>
      <c r="AD12" s="292">
        <f>SUM(AE12,AI12,AM12,AQ12,AU12,AY12)</f>
        <v>18025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17272</v>
      </c>
      <c r="AJ12" s="292">
        <v>0</v>
      </c>
      <c r="AK12" s="292">
        <v>0</v>
      </c>
      <c r="AL12" s="292">
        <v>17272</v>
      </c>
      <c r="AM12" s="292">
        <f>SUM(AN12:AP12)</f>
        <v>182</v>
      </c>
      <c r="AN12" s="292">
        <v>0</v>
      </c>
      <c r="AO12" s="292">
        <v>0</v>
      </c>
      <c r="AP12" s="292">
        <v>182</v>
      </c>
      <c r="AQ12" s="292">
        <f>SUM(AR12:AT12)</f>
        <v>568</v>
      </c>
      <c r="AR12" s="292">
        <v>0</v>
      </c>
      <c r="AS12" s="292">
        <v>0</v>
      </c>
      <c r="AT12" s="292">
        <v>568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</v>
      </c>
      <c r="AZ12" s="292">
        <v>0</v>
      </c>
      <c r="BA12" s="292">
        <v>0</v>
      </c>
      <c r="BB12" s="292">
        <v>3</v>
      </c>
      <c r="BC12" s="292">
        <f>SUM(BD12,BK12)</f>
        <v>10313</v>
      </c>
      <c r="BD12" s="292">
        <f>SUM(BE12:BJ12)</f>
        <v>2918</v>
      </c>
      <c r="BE12" s="292">
        <v>0</v>
      </c>
      <c r="BF12" s="292">
        <v>1187</v>
      </c>
      <c r="BG12" s="292">
        <v>180</v>
      </c>
      <c r="BH12" s="292">
        <v>437</v>
      </c>
      <c r="BI12" s="292">
        <v>0</v>
      </c>
      <c r="BJ12" s="292">
        <v>1114</v>
      </c>
      <c r="BK12" s="292">
        <f>SUM(BL12:BQ12)</f>
        <v>7395</v>
      </c>
      <c r="BL12" s="292">
        <v>0</v>
      </c>
      <c r="BM12" s="292">
        <v>4831</v>
      </c>
      <c r="BN12" s="292">
        <v>184</v>
      </c>
      <c r="BO12" s="292">
        <v>1889</v>
      </c>
      <c r="BP12" s="292">
        <v>0</v>
      </c>
      <c r="BQ12" s="292">
        <v>491</v>
      </c>
      <c r="BR12" s="292">
        <f>SUM(BY12,CF12)</f>
        <v>53899</v>
      </c>
      <c r="BS12" s="292">
        <f>SUM(BZ12,CG12)</f>
        <v>0</v>
      </c>
      <c r="BT12" s="292">
        <f>SUM(CA12,CH12)</f>
        <v>47316</v>
      </c>
      <c r="BU12" s="292">
        <f>SUM(CB12,CI12)</f>
        <v>1436</v>
      </c>
      <c r="BV12" s="292">
        <f>SUM(CC12,CJ12)</f>
        <v>2693</v>
      </c>
      <c r="BW12" s="292">
        <f>SUM(CD12,CK12)</f>
        <v>124</v>
      </c>
      <c r="BX12" s="292">
        <f>SUM(CE12,CL12)</f>
        <v>2330</v>
      </c>
      <c r="BY12" s="292">
        <f>SUM(BZ12:CE12)</f>
        <v>50981</v>
      </c>
      <c r="BZ12" s="292">
        <f>F12</f>
        <v>0</v>
      </c>
      <c r="CA12" s="292">
        <f>J12</f>
        <v>46129</v>
      </c>
      <c r="CB12" s="292">
        <f>N12</f>
        <v>1256</v>
      </c>
      <c r="CC12" s="292">
        <f>R12</f>
        <v>2256</v>
      </c>
      <c r="CD12" s="292">
        <f>V12</f>
        <v>124</v>
      </c>
      <c r="CE12" s="292">
        <f>Z12</f>
        <v>1216</v>
      </c>
      <c r="CF12" s="292">
        <f>SUM(CG12:CL12)</f>
        <v>2918</v>
      </c>
      <c r="CG12" s="292">
        <f>BE12</f>
        <v>0</v>
      </c>
      <c r="CH12" s="292">
        <f>BF12</f>
        <v>1187</v>
      </c>
      <c r="CI12" s="292">
        <f>BG12</f>
        <v>180</v>
      </c>
      <c r="CJ12" s="292">
        <f>BH12</f>
        <v>437</v>
      </c>
      <c r="CK12" s="292">
        <f>BI12</f>
        <v>0</v>
      </c>
      <c r="CL12" s="292">
        <f>BJ12</f>
        <v>1114</v>
      </c>
      <c r="CM12" s="292">
        <f>SUM(CT12,DA12)</f>
        <v>25420</v>
      </c>
      <c r="CN12" s="292">
        <f>SUM(CU12,DB12)</f>
        <v>0</v>
      </c>
      <c r="CO12" s="292">
        <f>SUM(CV12,DC12)</f>
        <v>22103</v>
      </c>
      <c r="CP12" s="292">
        <f>SUM(CW12,DD12)</f>
        <v>366</v>
      </c>
      <c r="CQ12" s="292">
        <f>SUM(CX12,DE12)</f>
        <v>2457</v>
      </c>
      <c r="CR12" s="292">
        <f>SUM(CY12,DF12)</f>
        <v>0</v>
      </c>
      <c r="CS12" s="292">
        <f>SUM(CZ12,DG12)</f>
        <v>494</v>
      </c>
      <c r="CT12" s="292">
        <f>SUM(CU12:CZ12)</f>
        <v>18025</v>
      </c>
      <c r="CU12" s="292">
        <f>AE12</f>
        <v>0</v>
      </c>
      <c r="CV12" s="292">
        <f>AI12</f>
        <v>17272</v>
      </c>
      <c r="CW12" s="292">
        <f>AM12</f>
        <v>182</v>
      </c>
      <c r="CX12" s="292">
        <f>AQ12</f>
        <v>568</v>
      </c>
      <c r="CY12" s="292">
        <f>AU12</f>
        <v>0</v>
      </c>
      <c r="CZ12" s="292">
        <f>AY12</f>
        <v>3</v>
      </c>
      <c r="DA12" s="292">
        <f>SUM(DB12:DG12)</f>
        <v>7395</v>
      </c>
      <c r="DB12" s="292">
        <f>BL12</f>
        <v>0</v>
      </c>
      <c r="DC12" s="292">
        <f>BM12</f>
        <v>4831</v>
      </c>
      <c r="DD12" s="292">
        <f>BN12</f>
        <v>184</v>
      </c>
      <c r="DE12" s="292">
        <f>BO12</f>
        <v>1889</v>
      </c>
      <c r="DF12" s="292">
        <f>BP12</f>
        <v>0</v>
      </c>
      <c r="DG12" s="292">
        <f>BQ12</f>
        <v>491</v>
      </c>
      <c r="DH12" s="292">
        <v>156</v>
      </c>
      <c r="DI12" s="292">
        <f>SUM(DJ12:DM12)</f>
        <v>40</v>
      </c>
      <c r="DJ12" s="292">
        <v>2</v>
      </c>
      <c r="DK12" s="292">
        <v>0</v>
      </c>
      <c r="DL12" s="292">
        <v>20</v>
      </c>
      <c r="DM12" s="292">
        <v>18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18937</v>
      </c>
      <c r="E13" s="292">
        <f>SUM(F13,J13,N13,R13,V13,Z13)</f>
        <v>12463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10060</v>
      </c>
      <c r="K13" s="292">
        <v>59</v>
      </c>
      <c r="L13" s="292">
        <v>10001</v>
      </c>
      <c r="M13" s="292">
        <v>0</v>
      </c>
      <c r="N13" s="292">
        <f>SUM(O13:Q13)</f>
        <v>482</v>
      </c>
      <c r="O13" s="292">
        <v>16</v>
      </c>
      <c r="P13" s="292">
        <v>466</v>
      </c>
      <c r="Q13" s="292">
        <v>0</v>
      </c>
      <c r="R13" s="292">
        <f>SUM(S13:U13)</f>
        <v>1921</v>
      </c>
      <c r="S13" s="292">
        <v>1</v>
      </c>
      <c r="T13" s="292">
        <v>1920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2360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2282</v>
      </c>
      <c r="AJ13" s="292">
        <v>0</v>
      </c>
      <c r="AK13" s="292">
        <v>0</v>
      </c>
      <c r="AL13" s="292">
        <v>2282</v>
      </c>
      <c r="AM13" s="292">
        <f>SUM(AN13:AP13)</f>
        <v>78</v>
      </c>
      <c r="AN13" s="292">
        <v>0</v>
      </c>
      <c r="AO13" s="292">
        <v>0</v>
      </c>
      <c r="AP13" s="292">
        <v>78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4114</v>
      </c>
      <c r="BD13" s="292">
        <f>SUM(BE13:BJ13)</f>
        <v>1400</v>
      </c>
      <c r="BE13" s="292">
        <v>0</v>
      </c>
      <c r="BF13" s="292">
        <v>1200</v>
      </c>
      <c r="BG13" s="292">
        <v>200</v>
      </c>
      <c r="BH13" s="292">
        <v>0</v>
      </c>
      <c r="BI13" s="292">
        <v>0</v>
      </c>
      <c r="BJ13" s="292">
        <v>0</v>
      </c>
      <c r="BK13" s="292">
        <f>SUM(BL13:BQ13)</f>
        <v>2714</v>
      </c>
      <c r="BL13" s="292">
        <v>0</v>
      </c>
      <c r="BM13" s="292">
        <v>2576</v>
      </c>
      <c r="BN13" s="292">
        <v>138</v>
      </c>
      <c r="BO13" s="292">
        <v>0</v>
      </c>
      <c r="BP13" s="292">
        <v>0</v>
      </c>
      <c r="BQ13" s="292">
        <v>0</v>
      </c>
      <c r="BR13" s="292">
        <f>SUM(BY13,CF13)</f>
        <v>13863</v>
      </c>
      <c r="BS13" s="292">
        <f>SUM(BZ13,CG13)</f>
        <v>0</v>
      </c>
      <c r="BT13" s="292">
        <f>SUM(CA13,CH13)</f>
        <v>11260</v>
      </c>
      <c r="BU13" s="292">
        <f>SUM(CB13,CI13)</f>
        <v>682</v>
      </c>
      <c r="BV13" s="292">
        <f>SUM(CC13,CJ13)</f>
        <v>1921</v>
      </c>
      <c r="BW13" s="292">
        <f>SUM(CD13,CK13)</f>
        <v>0</v>
      </c>
      <c r="BX13" s="292">
        <f>SUM(CE13,CL13)</f>
        <v>0</v>
      </c>
      <c r="BY13" s="292">
        <f>SUM(BZ13:CE13)</f>
        <v>12463</v>
      </c>
      <c r="BZ13" s="292">
        <f>F13</f>
        <v>0</v>
      </c>
      <c r="CA13" s="292">
        <f>J13</f>
        <v>10060</v>
      </c>
      <c r="CB13" s="292">
        <f>N13</f>
        <v>482</v>
      </c>
      <c r="CC13" s="292">
        <f>R13</f>
        <v>1921</v>
      </c>
      <c r="CD13" s="292">
        <f>V13</f>
        <v>0</v>
      </c>
      <c r="CE13" s="292">
        <f>Z13</f>
        <v>0</v>
      </c>
      <c r="CF13" s="292">
        <f>SUM(CG13:CL13)</f>
        <v>1400</v>
      </c>
      <c r="CG13" s="292">
        <f>BE13</f>
        <v>0</v>
      </c>
      <c r="CH13" s="292">
        <f>BF13</f>
        <v>1200</v>
      </c>
      <c r="CI13" s="292">
        <f>BG13</f>
        <v>200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5074</v>
      </c>
      <c r="CN13" s="292">
        <f>SUM(CU13,DB13)</f>
        <v>0</v>
      </c>
      <c r="CO13" s="292">
        <f>SUM(CV13,DC13)</f>
        <v>4858</v>
      </c>
      <c r="CP13" s="292">
        <f>SUM(CW13,DD13)</f>
        <v>216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2360</v>
      </c>
      <c r="CU13" s="292">
        <f>AE13</f>
        <v>0</v>
      </c>
      <c r="CV13" s="292">
        <f>AI13</f>
        <v>2282</v>
      </c>
      <c r="CW13" s="292">
        <f>AM13</f>
        <v>78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2714</v>
      </c>
      <c r="DB13" s="292">
        <f>BL13</f>
        <v>0</v>
      </c>
      <c r="DC13" s="292">
        <f>BM13</f>
        <v>2576</v>
      </c>
      <c r="DD13" s="292">
        <f>BN13</f>
        <v>138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25076</v>
      </c>
      <c r="E14" s="292">
        <f>SUM(F14,J14,N14,R14,V14,Z14)</f>
        <v>17962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14980</v>
      </c>
      <c r="K14" s="292">
        <v>0</v>
      </c>
      <c r="L14" s="292">
        <v>14907</v>
      </c>
      <c r="M14" s="292">
        <v>73</v>
      </c>
      <c r="N14" s="292">
        <f>SUM(O14:Q14)</f>
        <v>147</v>
      </c>
      <c r="O14" s="292">
        <v>0</v>
      </c>
      <c r="P14" s="292">
        <v>147</v>
      </c>
      <c r="Q14" s="292">
        <v>0</v>
      </c>
      <c r="R14" s="292">
        <f>SUM(S14:U14)</f>
        <v>2807</v>
      </c>
      <c r="S14" s="292">
        <v>0</v>
      </c>
      <c r="T14" s="292">
        <v>2787</v>
      </c>
      <c r="U14" s="292">
        <v>20</v>
      </c>
      <c r="V14" s="292">
        <f>SUM(W14:Y14)</f>
        <v>27</v>
      </c>
      <c r="W14" s="292">
        <v>0</v>
      </c>
      <c r="X14" s="292">
        <v>27</v>
      </c>
      <c r="Y14" s="292">
        <v>0</v>
      </c>
      <c r="Z14" s="292">
        <f>SUM(AA14:AC14)</f>
        <v>1</v>
      </c>
      <c r="AA14" s="292">
        <v>0</v>
      </c>
      <c r="AB14" s="292">
        <v>0</v>
      </c>
      <c r="AC14" s="292">
        <v>1</v>
      </c>
      <c r="AD14" s="292">
        <f>SUM(AE14,AI14,AM14,AQ14,AU14,AY14)</f>
        <v>5268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5241</v>
      </c>
      <c r="AJ14" s="292">
        <v>0</v>
      </c>
      <c r="AK14" s="292">
        <v>0</v>
      </c>
      <c r="AL14" s="292">
        <v>5241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26</v>
      </c>
      <c r="AR14" s="292">
        <v>0</v>
      </c>
      <c r="AS14" s="292">
        <v>0</v>
      </c>
      <c r="AT14" s="292">
        <v>26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1846</v>
      </c>
      <c r="BD14" s="292">
        <f>SUM(BE14:BJ14)</f>
        <v>1200</v>
      </c>
      <c r="BE14" s="292">
        <v>0</v>
      </c>
      <c r="BF14" s="292">
        <v>717</v>
      </c>
      <c r="BG14" s="292">
        <v>19</v>
      </c>
      <c r="BH14" s="292">
        <v>373</v>
      </c>
      <c r="BI14" s="292">
        <v>0</v>
      </c>
      <c r="BJ14" s="292">
        <v>91</v>
      </c>
      <c r="BK14" s="292">
        <f>SUM(BL14:BQ14)</f>
        <v>646</v>
      </c>
      <c r="BL14" s="292">
        <v>0</v>
      </c>
      <c r="BM14" s="292">
        <v>610</v>
      </c>
      <c r="BN14" s="292">
        <v>0</v>
      </c>
      <c r="BO14" s="292">
        <v>34</v>
      </c>
      <c r="BP14" s="292">
        <v>0</v>
      </c>
      <c r="BQ14" s="292">
        <v>2</v>
      </c>
      <c r="BR14" s="292">
        <f>SUM(BY14,CF14)</f>
        <v>19162</v>
      </c>
      <c r="BS14" s="292">
        <f>SUM(BZ14,CG14)</f>
        <v>0</v>
      </c>
      <c r="BT14" s="292">
        <f>SUM(CA14,CH14)</f>
        <v>15697</v>
      </c>
      <c r="BU14" s="292">
        <f>SUM(CB14,CI14)</f>
        <v>166</v>
      </c>
      <c r="BV14" s="292">
        <f>SUM(CC14,CJ14)</f>
        <v>3180</v>
      </c>
      <c r="BW14" s="292">
        <f>SUM(CD14,CK14)</f>
        <v>27</v>
      </c>
      <c r="BX14" s="292">
        <f>SUM(CE14,CL14)</f>
        <v>92</v>
      </c>
      <c r="BY14" s="292">
        <f>SUM(BZ14:CE14)</f>
        <v>17962</v>
      </c>
      <c r="BZ14" s="292">
        <f>F14</f>
        <v>0</v>
      </c>
      <c r="CA14" s="292">
        <f>J14</f>
        <v>14980</v>
      </c>
      <c r="CB14" s="292">
        <f>N14</f>
        <v>147</v>
      </c>
      <c r="CC14" s="292">
        <f>R14</f>
        <v>2807</v>
      </c>
      <c r="CD14" s="292">
        <f>V14</f>
        <v>27</v>
      </c>
      <c r="CE14" s="292">
        <f>Z14</f>
        <v>1</v>
      </c>
      <c r="CF14" s="292">
        <f>SUM(CG14:CL14)</f>
        <v>1200</v>
      </c>
      <c r="CG14" s="292">
        <f>BE14</f>
        <v>0</v>
      </c>
      <c r="CH14" s="292">
        <f>BF14</f>
        <v>717</v>
      </c>
      <c r="CI14" s="292">
        <f>BG14</f>
        <v>19</v>
      </c>
      <c r="CJ14" s="292">
        <f>BH14</f>
        <v>373</v>
      </c>
      <c r="CK14" s="292">
        <f>BI14</f>
        <v>0</v>
      </c>
      <c r="CL14" s="292">
        <f>BJ14</f>
        <v>91</v>
      </c>
      <c r="CM14" s="292">
        <f>SUM(CT14,DA14)</f>
        <v>5914</v>
      </c>
      <c r="CN14" s="292">
        <f>SUM(CU14,DB14)</f>
        <v>0</v>
      </c>
      <c r="CO14" s="292">
        <f>SUM(CV14,DC14)</f>
        <v>5851</v>
      </c>
      <c r="CP14" s="292">
        <f>SUM(CW14,DD14)</f>
        <v>0</v>
      </c>
      <c r="CQ14" s="292">
        <f>SUM(CX14,DE14)</f>
        <v>60</v>
      </c>
      <c r="CR14" s="292">
        <f>SUM(CY14,DF14)</f>
        <v>0</v>
      </c>
      <c r="CS14" s="292">
        <f>SUM(CZ14,DG14)</f>
        <v>3</v>
      </c>
      <c r="CT14" s="292">
        <f>SUM(CU14:CZ14)</f>
        <v>5268</v>
      </c>
      <c r="CU14" s="292">
        <f>AE14</f>
        <v>0</v>
      </c>
      <c r="CV14" s="292">
        <f>AI14</f>
        <v>5241</v>
      </c>
      <c r="CW14" s="292">
        <f>AM14</f>
        <v>0</v>
      </c>
      <c r="CX14" s="292">
        <f>AQ14</f>
        <v>26</v>
      </c>
      <c r="CY14" s="292">
        <f>AU14</f>
        <v>0</v>
      </c>
      <c r="CZ14" s="292">
        <f>AY14</f>
        <v>1</v>
      </c>
      <c r="DA14" s="292">
        <f>SUM(DB14:DG14)</f>
        <v>646</v>
      </c>
      <c r="DB14" s="292">
        <f>BL14</f>
        <v>0</v>
      </c>
      <c r="DC14" s="292">
        <f>BM14</f>
        <v>610</v>
      </c>
      <c r="DD14" s="292">
        <f>BN14</f>
        <v>0</v>
      </c>
      <c r="DE14" s="292">
        <f>BO14</f>
        <v>34</v>
      </c>
      <c r="DF14" s="292">
        <f>BP14</f>
        <v>0</v>
      </c>
      <c r="DG14" s="292">
        <f>BQ14</f>
        <v>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30236</v>
      </c>
      <c r="E15" s="292">
        <f>SUM(F15,J15,N15,R15,V15,Z15)</f>
        <v>19613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17710</v>
      </c>
      <c r="K15" s="292">
        <v>4063</v>
      </c>
      <c r="L15" s="292">
        <v>13647</v>
      </c>
      <c r="M15" s="292">
        <v>0</v>
      </c>
      <c r="N15" s="292">
        <f>SUM(O15:Q15)</f>
        <v>1202</v>
      </c>
      <c r="O15" s="292">
        <v>0</v>
      </c>
      <c r="P15" s="292">
        <v>1202</v>
      </c>
      <c r="Q15" s="292">
        <v>0</v>
      </c>
      <c r="R15" s="292">
        <f>SUM(S15:U15)</f>
        <v>479</v>
      </c>
      <c r="S15" s="292">
        <v>0</v>
      </c>
      <c r="T15" s="292">
        <v>479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222</v>
      </c>
      <c r="AA15" s="292">
        <v>123</v>
      </c>
      <c r="AB15" s="292">
        <v>99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10623</v>
      </c>
      <c r="BD15" s="292">
        <f>SUM(BE15:BJ15)</f>
        <v>863</v>
      </c>
      <c r="BE15" s="292">
        <v>0</v>
      </c>
      <c r="BF15" s="292">
        <v>749</v>
      </c>
      <c r="BG15" s="292">
        <v>105</v>
      </c>
      <c r="BH15" s="292">
        <v>0</v>
      </c>
      <c r="BI15" s="292">
        <v>0</v>
      </c>
      <c r="BJ15" s="292">
        <v>9</v>
      </c>
      <c r="BK15" s="292">
        <f>SUM(BL15:BQ15)</f>
        <v>9760</v>
      </c>
      <c r="BL15" s="292">
        <v>0</v>
      </c>
      <c r="BM15" s="292">
        <v>9552</v>
      </c>
      <c r="BN15" s="292">
        <v>208</v>
      </c>
      <c r="BO15" s="292">
        <v>0</v>
      </c>
      <c r="BP15" s="292">
        <v>0</v>
      </c>
      <c r="BQ15" s="292">
        <v>0</v>
      </c>
      <c r="BR15" s="292">
        <f>SUM(BY15,CF15)</f>
        <v>20476</v>
      </c>
      <c r="BS15" s="292">
        <f>SUM(BZ15,CG15)</f>
        <v>0</v>
      </c>
      <c r="BT15" s="292">
        <f>SUM(CA15,CH15)</f>
        <v>18459</v>
      </c>
      <c r="BU15" s="292">
        <f>SUM(CB15,CI15)</f>
        <v>1307</v>
      </c>
      <c r="BV15" s="292">
        <f>SUM(CC15,CJ15)</f>
        <v>479</v>
      </c>
      <c r="BW15" s="292">
        <f>SUM(CD15,CK15)</f>
        <v>0</v>
      </c>
      <c r="BX15" s="292">
        <f>SUM(CE15,CL15)</f>
        <v>231</v>
      </c>
      <c r="BY15" s="292">
        <f>SUM(BZ15:CE15)</f>
        <v>19613</v>
      </c>
      <c r="BZ15" s="292">
        <f>F15</f>
        <v>0</v>
      </c>
      <c r="CA15" s="292">
        <f>J15</f>
        <v>17710</v>
      </c>
      <c r="CB15" s="292">
        <f>N15</f>
        <v>1202</v>
      </c>
      <c r="CC15" s="292">
        <f>R15</f>
        <v>479</v>
      </c>
      <c r="CD15" s="292">
        <f>V15</f>
        <v>0</v>
      </c>
      <c r="CE15" s="292">
        <f>Z15</f>
        <v>222</v>
      </c>
      <c r="CF15" s="292">
        <f>SUM(CG15:CL15)</f>
        <v>863</v>
      </c>
      <c r="CG15" s="292">
        <f>BE15</f>
        <v>0</v>
      </c>
      <c r="CH15" s="292">
        <f>BF15</f>
        <v>749</v>
      </c>
      <c r="CI15" s="292">
        <f>BG15</f>
        <v>105</v>
      </c>
      <c r="CJ15" s="292">
        <f>BH15</f>
        <v>0</v>
      </c>
      <c r="CK15" s="292">
        <f>BI15</f>
        <v>0</v>
      </c>
      <c r="CL15" s="292">
        <f>BJ15</f>
        <v>9</v>
      </c>
      <c r="CM15" s="292">
        <f>SUM(CT15,DA15)</f>
        <v>9760</v>
      </c>
      <c r="CN15" s="292">
        <f>SUM(CU15,DB15)</f>
        <v>0</v>
      </c>
      <c r="CO15" s="292">
        <f>SUM(CV15,DC15)</f>
        <v>9552</v>
      </c>
      <c r="CP15" s="292">
        <f>SUM(CW15,DD15)</f>
        <v>208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9760</v>
      </c>
      <c r="DB15" s="292">
        <f>BL15</f>
        <v>0</v>
      </c>
      <c r="DC15" s="292">
        <f>BM15</f>
        <v>9552</v>
      </c>
      <c r="DD15" s="292">
        <f>BN15</f>
        <v>208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26920</v>
      </c>
      <c r="E16" s="292">
        <f>SUM(F16,J16,N16,R16,V16,Z16)</f>
        <v>16052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14327</v>
      </c>
      <c r="K16" s="292">
        <v>7</v>
      </c>
      <c r="L16" s="292">
        <v>14320</v>
      </c>
      <c r="M16" s="292">
        <v>0</v>
      </c>
      <c r="N16" s="292">
        <f>SUM(O16:Q16)</f>
        <v>545</v>
      </c>
      <c r="O16" s="292">
        <v>0</v>
      </c>
      <c r="P16" s="292">
        <v>545</v>
      </c>
      <c r="Q16" s="292">
        <v>0</v>
      </c>
      <c r="R16" s="292">
        <f>SUM(S16:U16)</f>
        <v>1166</v>
      </c>
      <c r="S16" s="292">
        <v>520</v>
      </c>
      <c r="T16" s="292">
        <v>646</v>
      </c>
      <c r="U16" s="292">
        <v>0</v>
      </c>
      <c r="V16" s="292">
        <f>SUM(W16:Y16)</f>
        <v>2</v>
      </c>
      <c r="W16" s="292">
        <v>0</v>
      </c>
      <c r="X16" s="292">
        <v>2</v>
      </c>
      <c r="Y16" s="292">
        <v>0</v>
      </c>
      <c r="Z16" s="292">
        <f>SUM(AA16:AC16)</f>
        <v>12</v>
      </c>
      <c r="AA16" s="292">
        <v>12</v>
      </c>
      <c r="AB16" s="292">
        <v>0</v>
      </c>
      <c r="AC16" s="292">
        <v>0</v>
      </c>
      <c r="AD16" s="292">
        <f>SUM(AE16,AI16,AM16,AQ16,AU16,AY16)</f>
        <v>4981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4955</v>
      </c>
      <c r="AJ16" s="292">
        <v>0</v>
      </c>
      <c r="AK16" s="292">
        <v>0</v>
      </c>
      <c r="AL16" s="292">
        <v>4955</v>
      </c>
      <c r="AM16" s="292">
        <f>SUM(AN16:AP16)</f>
        <v>26</v>
      </c>
      <c r="AN16" s="292">
        <v>0</v>
      </c>
      <c r="AO16" s="292">
        <v>0</v>
      </c>
      <c r="AP16" s="292">
        <v>26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5887</v>
      </c>
      <c r="BD16" s="292">
        <f>SUM(BE16:BJ16)</f>
        <v>4997</v>
      </c>
      <c r="BE16" s="292">
        <v>0</v>
      </c>
      <c r="BF16" s="292">
        <v>3391</v>
      </c>
      <c r="BG16" s="292">
        <v>476</v>
      </c>
      <c r="BH16" s="292">
        <v>0</v>
      </c>
      <c r="BI16" s="292">
        <v>0</v>
      </c>
      <c r="BJ16" s="292">
        <v>1130</v>
      </c>
      <c r="BK16" s="292">
        <f>SUM(BL16:BQ16)</f>
        <v>890</v>
      </c>
      <c r="BL16" s="292">
        <v>0</v>
      </c>
      <c r="BM16" s="292">
        <v>849</v>
      </c>
      <c r="BN16" s="292">
        <v>26</v>
      </c>
      <c r="BO16" s="292">
        <v>0</v>
      </c>
      <c r="BP16" s="292">
        <v>0</v>
      </c>
      <c r="BQ16" s="292">
        <v>15</v>
      </c>
      <c r="BR16" s="292">
        <f>SUM(BY16,CF16)</f>
        <v>21049</v>
      </c>
      <c r="BS16" s="292">
        <f>SUM(BZ16,CG16)</f>
        <v>0</v>
      </c>
      <c r="BT16" s="292">
        <f>SUM(CA16,CH16)</f>
        <v>17718</v>
      </c>
      <c r="BU16" s="292">
        <f>SUM(CB16,CI16)</f>
        <v>1021</v>
      </c>
      <c r="BV16" s="292">
        <f>SUM(CC16,CJ16)</f>
        <v>1166</v>
      </c>
      <c r="BW16" s="292">
        <f>SUM(CD16,CK16)</f>
        <v>2</v>
      </c>
      <c r="BX16" s="292">
        <f>SUM(CE16,CL16)</f>
        <v>1142</v>
      </c>
      <c r="BY16" s="292">
        <f>SUM(BZ16:CE16)</f>
        <v>16052</v>
      </c>
      <c r="BZ16" s="292">
        <f>F16</f>
        <v>0</v>
      </c>
      <c r="CA16" s="292">
        <f>J16</f>
        <v>14327</v>
      </c>
      <c r="CB16" s="292">
        <f>N16</f>
        <v>545</v>
      </c>
      <c r="CC16" s="292">
        <f>R16</f>
        <v>1166</v>
      </c>
      <c r="CD16" s="292">
        <f>V16</f>
        <v>2</v>
      </c>
      <c r="CE16" s="292">
        <f>Z16</f>
        <v>12</v>
      </c>
      <c r="CF16" s="292">
        <f>SUM(CG16:CL16)</f>
        <v>4997</v>
      </c>
      <c r="CG16" s="292">
        <f>BE16</f>
        <v>0</v>
      </c>
      <c r="CH16" s="292">
        <f>BF16</f>
        <v>3391</v>
      </c>
      <c r="CI16" s="292">
        <f>BG16</f>
        <v>476</v>
      </c>
      <c r="CJ16" s="292">
        <f>BH16</f>
        <v>0</v>
      </c>
      <c r="CK16" s="292">
        <f>BI16</f>
        <v>0</v>
      </c>
      <c r="CL16" s="292">
        <f>BJ16</f>
        <v>1130</v>
      </c>
      <c r="CM16" s="292">
        <f>SUM(CT16,DA16)</f>
        <v>5871</v>
      </c>
      <c r="CN16" s="292">
        <f>SUM(CU16,DB16)</f>
        <v>0</v>
      </c>
      <c r="CO16" s="292">
        <f>SUM(CV16,DC16)</f>
        <v>5804</v>
      </c>
      <c r="CP16" s="292">
        <f>SUM(CW16,DD16)</f>
        <v>52</v>
      </c>
      <c r="CQ16" s="292">
        <f>SUM(CX16,DE16)</f>
        <v>0</v>
      </c>
      <c r="CR16" s="292">
        <f>SUM(CY16,DF16)</f>
        <v>0</v>
      </c>
      <c r="CS16" s="292">
        <f>SUM(CZ16,DG16)</f>
        <v>15</v>
      </c>
      <c r="CT16" s="292">
        <f>SUM(CU16:CZ16)</f>
        <v>4981</v>
      </c>
      <c r="CU16" s="292">
        <f>AE16</f>
        <v>0</v>
      </c>
      <c r="CV16" s="292">
        <f>AI16</f>
        <v>4955</v>
      </c>
      <c r="CW16" s="292">
        <f>AM16</f>
        <v>26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890</v>
      </c>
      <c r="DB16" s="292">
        <f>BL16</f>
        <v>0</v>
      </c>
      <c r="DC16" s="292">
        <f>BM16</f>
        <v>849</v>
      </c>
      <c r="DD16" s="292">
        <f>BN16</f>
        <v>26</v>
      </c>
      <c r="DE16" s="292">
        <f>BO16</f>
        <v>0</v>
      </c>
      <c r="DF16" s="292">
        <f>BP16</f>
        <v>0</v>
      </c>
      <c r="DG16" s="292">
        <f>BQ16</f>
        <v>15</v>
      </c>
      <c r="DH16" s="292">
        <v>0</v>
      </c>
      <c r="DI16" s="292">
        <f>SUM(DJ16:DM16)</f>
        <v>1</v>
      </c>
      <c r="DJ16" s="292">
        <v>0</v>
      </c>
      <c r="DK16" s="292">
        <v>1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16706</v>
      </c>
      <c r="E17" s="292">
        <f>SUM(F17,J17,N17,R17,V17,Z17)</f>
        <v>11347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9672</v>
      </c>
      <c r="K17" s="292">
        <v>0</v>
      </c>
      <c r="L17" s="292">
        <v>9672</v>
      </c>
      <c r="M17" s="292">
        <v>0</v>
      </c>
      <c r="N17" s="292">
        <f>SUM(O17:Q17)</f>
        <v>355</v>
      </c>
      <c r="O17" s="292">
        <v>0</v>
      </c>
      <c r="P17" s="292">
        <v>355</v>
      </c>
      <c r="Q17" s="292">
        <v>0</v>
      </c>
      <c r="R17" s="292">
        <f>SUM(S17:U17)</f>
        <v>1320</v>
      </c>
      <c r="S17" s="292">
        <v>0</v>
      </c>
      <c r="T17" s="292">
        <v>1320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3532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3416</v>
      </c>
      <c r="AJ17" s="292">
        <v>0</v>
      </c>
      <c r="AK17" s="292">
        <v>0</v>
      </c>
      <c r="AL17" s="292">
        <v>3416</v>
      </c>
      <c r="AM17" s="292">
        <f>SUM(AN17:AP17)</f>
        <v>116</v>
      </c>
      <c r="AN17" s="292">
        <v>0</v>
      </c>
      <c r="AO17" s="292">
        <v>0</v>
      </c>
      <c r="AP17" s="292">
        <v>116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1827</v>
      </c>
      <c r="BD17" s="292">
        <f>SUM(BE17:BJ17)</f>
        <v>1051</v>
      </c>
      <c r="BE17" s="292">
        <v>0</v>
      </c>
      <c r="BF17" s="292">
        <v>630</v>
      </c>
      <c r="BG17" s="292">
        <v>421</v>
      </c>
      <c r="BH17" s="292">
        <v>0</v>
      </c>
      <c r="BI17" s="292">
        <v>0</v>
      </c>
      <c r="BJ17" s="292">
        <v>0</v>
      </c>
      <c r="BK17" s="292">
        <f>SUM(BL17:BQ17)</f>
        <v>776</v>
      </c>
      <c r="BL17" s="292">
        <v>0</v>
      </c>
      <c r="BM17" s="292">
        <v>776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12398</v>
      </c>
      <c r="BS17" s="292">
        <f>SUM(BZ17,CG17)</f>
        <v>0</v>
      </c>
      <c r="BT17" s="292">
        <f>SUM(CA17,CH17)</f>
        <v>10302</v>
      </c>
      <c r="BU17" s="292">
        <f>SUM(CB17,CI17)</f>
        <v>776</v>
      </c>
      <c r="BV17" s="292">
        <f>SUM(CC17,CJ17)</f>
        <v>1320</v>
      </c>
      <c r="BW17" s="292">
        <f>SUM(CD17,CK17)</f>
        <v>0</v>
      </c>
      <c r="BX17" s="292">
        <f>SUM(CE17,CL17)</f>
        <v>0</v>
      </c>
      <c r="BY17" s="292">
        <f>SUM(BZ17:CE17)</f>
        <v>11347</v>
      </c>
      <c r="BZ17" s="292">
        <f>F17</f>
        <v>0</v>
      </c>
      <c r="CA17" s="292">
        <f>J17</f>
        <v>9672</v>
      </c>
      <c r="CB17" s="292">
        <f>N17</f>
        <v>355</v>
      </c>
      <c r="CC17" s="292">
        <f>R17</f>
        <v>1320</v>
      </c>
      <c r="CD17" s="292">
        <f>V17</f>
        <v>0</v>
      </c>
      <c r="CE17" s="292">
        <f>Z17</f>
        <v>0</v>
      </c>
      <c r="CF17" s="292">
        <f>SUM(CG17:CL17)</f>
        <v>1051</v>
      </c>
      <c r="CG17" s="292">
        <f>BE17</f>
        <v>0</v>
      </c>
      <c r="CH17" s="292">
        <f>BF17</f>
        <v>630</v>
      </c>
      <c r="CI17" s="292">
        <f>BG17</f>
        <v>421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4308</v>
      </c>
      <c r="CN17" s="292">
        <f>SUM(CU17,DB17)</f>
        <v>0</v>
      </c>
      <c r="CO17" s="292">
        <f>SUM(CV17,DC17)</f>
        <v>4192</v>
      </c>
      <c r="CP17" s="292">
        <f>SUM(CW17,DD17)</f>
        <v>116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3532</v>
      </c>
      <c r="CU17" s="292">
        <f>AE17</f>
        <v>0</v>
      </c>
      <c r="CV17" s="292">
        <f>AI17</f>
        <v>3416</v>
      </c>
      <c r="CW17" s="292">
        <f>AM17</f>
        <v>116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776</v>
      </c>
      <c r="DB17" s="292">
        <f>BL17</f>
        <v>0</v>
      </c>
      <c r="DC17" s="292">
        <f>BM17</f>
        <v>776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19161</v>
      </c>
      <c r="E18" s="292">
        <f>SUM(F18,J18,N18,R18,V18,Z18)</f>
        <v>13949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12695</v>
      </c>
      <c r="K18" s="292">
        <v>0</v>
      </c>
      <c r="L18" s="292">
        <v>12695</v>
      </c>
      <c r="M18" s="292">
        <v>0</v>
      </c>
      <c r="N18" s="292">
        <f>SUM(O18:Q18)</f>
        <v>817</v>
      </c>
      <c r="O18" s="292">
        <v>0</v>
      </c>
      <c r="P18" s="292">
        <v>817</v>
      </c>
      <c r="Q18" s="292">
        <v>0</v>
      </c>
      <c r="R18" s="292">
        <f>SUM(S18:U18)</f>
        <v>437</v>
      </c>
      <c r="S18" s="292">
        <v>52</v>
      </c>
      <c r="T18" s="292">
        <v>385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3510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3503</v>
      </c>
      <c r="AJ18" s="292">
        <v>0</v>
      </c>
      <c r="AK18" s="292">
        <v>0</v>
      </c>
      <c r="AL18" s="292">
        <v>3503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7</v>
      </c>
      <c r="AZ18" s="292">
        <v>0</v>
      </c>
      <c r="BA18" s="292">
        <v>0</v>
      </c>
      <c r="BB18" s="292">
        <v>7</v>
      </c>
      <c r="BC18" s="292">
        <f>SUM(BD18,BK18)</f>
        <v>1702</v>
      </c>
      <c r="BD18" s="292">
        <f>SUM(BE18:BJ18)</f>
        <v>1123</v>
      </c>
      <c r="BE18" s="292">
        <v>0</v>
      </c>
      <c r="BF18" s="292">
        <v>610</v>
      </c>
      <c r="BG18" s="292">
        <v>35</v>
      </c>
      <c r="BH18" s="292">
        <v>72</v>
      </c>
      <c r="BI18" s="292">
        <v>0</v>
      </c>
      <c r="BJ18" s="292">
        <v>406</v>
      </c>
      <c r="BK18" s="292">
        <f>SUM(BL18:BQ18)</f>
        <v>579</v>
      </c>
      <c r="BL18" s="292">
        <v>0</v>
      </c>
      <c r="BM18" s="292">
        <v>573</v>
      </c>
      <c r="BN18" s="292">
        <v>0</v>
      </c>
      <c r="BO18" s="292">
        <v>0</v>
      </c>
      <c r="BP18" s="292">
        <v>0</v>
      </c>
      <c r="BQ18" s="292">
        <v>6</v>
      </c>
      <c r="BR18" s="292">
        <f>SUM(BY18,CF18)</f>
        <v>15072</v>
      </c>
      <c r="BS18" s="292">
        <f>SUM(BZ18,CG18)</f>
        <v>0</v>
      </c>
      <c r="BT18" s="292">
        <f>SUM(CA18,CH18)</f>
        <v>13305</v>
      </c>
      <c r="BU18" s="292">
        <f>SUM(CB18,CI18)</f>
        <v>852</v>
      </c>
      <c r="BV18" s="292">
        <f>SUM(CC18,CJ18)</f>
        <v>509</v>
      </c>
      <c r="BW18" s="292">
        <f>SUM(CD18,CK18)</f>
        <v>0</v>
      </c>
      <c r="BX18" s="292">
        <f>SUM(CE18,CL18)</f>
        <v>406</v>
      </c>
      <c r="BY18" s="292">
        <f>SUM(BZ18:CE18)</f>
        <v>13949</v>
      </c>
      <c r="BZ18" s="292">
        <f>F18</f>
        <v>0</v>
      </c>
      <c r="CA18" s="292">
        <f>J18</f>
        <v>12695</v>
      </c>
      <c r="CB18" s="292">
        <f>N18</f>
        <v>817</v>
      </c>
      <c r="CC18" s="292">
        <f>R18</f>
        <v>437</v>
      </c>
      <c r="CD18" s="292">
        <f>V18</f>
        <v>0</v>
      </c>
      <c r="CE18" s="292">
        <f>Z18</f>
        <v>0</v>
      </c>
      <c r="CF18" s="292">
        <f>SUM(CG18:CL18)</f>
        <v>1123</v>
      </c>
      <c r="CG18" s="292">
        <f>BE18</f>
        <v>0</v>
      </c>
      <c r="CH18" s="292">
        <f>BF18</f>
        <v>610</v>
      </c>
      <c r="CI18" s="292">
        <f>BG18</f>
        <v>35</v>
      </c>
      <c r="CJ18" s="292">
        <f>BH18</f>
        <v>72</v>
      </c>
      <c r="CK18" s="292">
        <f>BI18</f>
        <v>0</v>
      </c>
      <c r="CL18" s="292">
        <f>BJ18</f>
        <v>406</v>
      </c>
      <c r="CM18" s="292">
        <f>SUM(CT18,DA18)</f>
        <v>4089</v>
      </c>
      <c r="CN18" s="292">
        <f>SUM(CU18,DB18)</f>
        <v>0</v>
      </c>
      <c r="CO18" s="292">
        <f>SUM(CV18,DC18)</f>
        <v>4076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13</v>
      </c>
      <c r="CT18" s="292">
        <f>SUM(CU18:CZ18)</f>
        <v>3510</v>
      </c>
      <c r="CU18" s="292">
        <f>AE18</f>
        <v>0</v>
      </c>
      <c r="CV18" s="292">
        <f>AI18</f>
        <v>3503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7</v>
      </c>
      <c r="DA18" s="292">
        <f>SUM(DB18:DG18)</f>
        <v>579</v>
      </c>
      <c r="DB18" s="292">
        <f>BL18</f>
        <v>0</v>
      </c>
      <c r="DC18" s="292">
        <f>BM18</f>
        <v>573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6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17217</v>
      </c>
      <c r="E19" s="292">
        <f>SUM(F19,J19,N19,R19,V19,Z19)</f>
        <v>11890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10730</v>
      </c>
      <c r="K19" s="292">
        <v>0</v>
      </c>
      <c r="L19" s="292">
        <v>10730</v>
      </c>
      <c r="M19" s="292">
        <v>0</v>
      </c>
      <c r="N19" s="292">
        <f>SUM(O19:Q19)</f>
        <v>258</v>
      </c>
      <c r="O19" s="292">
        <v>0</v>
      </c>
      <c r="P19" s="292">
        <v>258</v>
      </c>
      <c r="Q19" s="292">
        <v>0</v>
      </c>
      <c r="R19" s="292">
        <f>SUM(S19:U19)</f>
        <v>544</v>
      </c>
      <c r="S19" s="292">
        <v>0</v>
      </c>
      <c r="T19" s="292">
        <v>544</v>
      </c>
      <c r="U19" s="292">
        <v>0</v>
      </c>
      <c r="V19" s="292">
        <f>SUM(W19:Y19)</f>
        <v>19</v>
      </c>
      <c r="W19" s="292">
        <v>0</v>
      </c>
      <c r="X19" s="292">
        <v>19</v>
      </c>
      <c r="Y19" s="292">
        <v>0</v>
      </c>
      <c r="Z19" s="292">
        <f>SUM(AA19:AC19)</f>
        <v>339</v>
      </c>
      <c r="AA19" s="292">
        <v>0</v>
      </c>
      <c r="AB19" s="292">
        <v>339</v>
      </c>
      <c r="AC19" s="292">
        <v>0</v>
      </c>
      <c r="AD19" s="292">
        <f>SUM(AE19,AI19,AM19,AQ19,AU19,AY19)</f>
        <v>3283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3261</v>
      </c>
      <c r="AJ19" s="292">
        <v>0</v>
      </c>
      <c r="AK19" s="292">
        <v>0</v>
      </c>
      <c r="AL19" s="292">
        <v>3261</v>
      </c>
      <c r="AM19" s="292">
        <f>SUM(AN19:AP19)</f>
        <v>22</v>
      </c>
      <c r="AN19" s="292">
        <v>0</v>
      </c>
      <c r="AO19" s="292">
        <v>0</v>
      </c>
      <c r="AP19" s="292">
        <v>22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2044</v>
      </c>
      <c r="BD19" s="292">
        <f>SUM(BE19:BJ19)</f>
        <v>889</v>
      </c>
      <c r="BE19" s="292">
        <v>0</v>
      </c>
      <c r="BF19" s="292">
        <v>748</v>
      </c>
      <c r="BG19" s="292">
        <v>39</v>
      </c>
      <c r="BH19" s="292">
        <v>0</v>
      </c>
      <c r="BI19" s="292">
        <v>0</v>
      </c>
      <c r="BJ19" s="292">
        <v>102</v>
      </c>
      <c r="BK19" s="292">
        <f>SUM(BL19:BQ19)</f>
        <v>1155</v>
      </c>
      <c r="BL19" s="292">
        <v>0</v>
      </c>
      <c r="BM19" s="292">
        <v>1090</v>
      </c>
      <c r="BN19" s="292">
        <v>20</v>
      </c>
      <c r="BO19" s="292">
        <v>0</v>
      </c>
      <c r="BP19" s="292">
        <v>0</v>
      </c>
      <c r="BQ19" s="292">
        <v>45</v>
      </c>
      <c r="BR19" s="292">
        <f>SUM(BY19,CF19)</f>
        <v>12779</v>
      </c>
      <c r="BS19" s="292">
        <f>SUM(BZ19,CG19)</f>
        <v>0</v>
      </c>
      <c r="BT19" s="292">
        <f>SUM(CA19,CH19)</f>
        <v>11478</v>
      </c>
      <c r="BU19" s="292">
        <f>SUM(CB19,CI19)</f>
        <v>297</v>
      </c>
      <c r="BV19" s="292">
        <f>SUM(CC19,CJ19)</f>
        <v>544</v>
      </c>
      <c r="BW19" s="292">
        <f>SUM(CD19,CK19)</f>
        <v>19</v>
      </c>
      <c r="BX19" s="292">
        <f>SUM(CE19,CL19)</f>
        <v>441</v>
      </c>
      <c r="BY19" s="292">
        <f>SUM(BZ19:CE19)</f>
        <v>11890</v>
      </c>
      <c r="BZ19" s="292">
        <f>F19</f>
        <v>0</v>
      </c>
      <c r="CA19" s="292">
        <f>J19</f>
        <v>10730</v>
      </c>
      <c r="CB19" s="292">
        <f>N19</f>
        <v>258</v>
      </c>
      <c r="CC19" s="292">
        <f>R19</f>
        <v>544</v>
      </c>
      <c r="CD19" s="292">
        <f>V19</f>
        <v>19</v>
      </c>
      <c r="CE19" s="292">
        <f>Z19</f>
        <v>339</v>
      </c>
      <c r="CF19" s="292">
        <f>SUM(CG19:CL19)</f>
        <v>889</v>
      </c>
      <c r="CG19" s="292">
        <f>BE19</f>
        <v>0</v>
      </c>
      <c r="CH19" s="292">
        <f>BF19</f>
        <v>748</v>
      </c>
      <c r="CI19" s="292">
        <f>BG19</f>
        <v>39</v>
      </c>
      <c r="CJ19" s="292">
        <f>BH19</f>
        <v>0</v>
      </c>
      <c r="CK19" s="292">
        <f>BI19</f>
        <v>0</v>
      </c>
      <c r="CL19" s="292">
        <f>BJ19</f>
        <v>102</v>
      </c>
      <c r="CM19" s="292">
        <f>SUM(CT19,DA19)</f>
        <v>4438</v>
      </c>
      <c r="CN19" s="292">
        <f>SUM(CU19,DB19)</f>
        <v>0</v>
      </c>
      <c r="CO19" s="292">
        <f>SUM(CV19,DC19)</f>
        <v>4351</v>
      </c>
      <c r="CP19" s="292">
        <f>SUM(CW19,DD19)</f>
        <v>42</v>
      </c>
      <c r="CQ19" s="292">
        <f>SUM(CX19,DE19)</f>
        <v>0</v>
      </c>
      <c r="CR19" s="292">
        <f>SUM(CY19,DF19)</f>
        <v>0</v>
      </c>
      <c r="CS19" s="292">
        <f>SUM(CZ19,DG19)</f>
        <v>45</v>
      </c>
      <c r="CT19" s="292">
        <f>SUM(CU19:CZ19)</f>
        <v>3283</v>
      </c>
      <c r="CU19" s="292">
        <f>AE19</f>
        <v>0</v>
      </c>
      <c r="CV19" s="292">
        <f>AI19</f>
        <v>3261</v>
      </c>
      <c r="CW19" s="292">
        <f>AM19</f>
        <v>22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1155</v>
      </c>
      <c r="DB19" s="292">
        <f>BL19</f>
        <v>0</v>
      </c>
      <c r="DC19" s="292">
        <f>BM19</f>
        <v>1090</v>
      </c>
      <c r="DD19" s="292">
        <f>BN19</f>
        <v>20</v>
      </c>
      <c r="DE19" s="292">
        <f>BO19</f>
        <v>0</v>
      </c>
      <c r="DF19" s="292">
        <f>BP19</f>
        <v>0</v>
      </c>
      <c r="DG19" s="292">
        <f>BQ19</f>
        <v>45</v>
      </c>
      <c r="DH19" s="292">
        <v>0</v>
      </c>
      <c r="DI19" s="292">
        <f>SUM(DJ19:DM19)</f>
        <v>2</v>
      </c>
      <c r="DJ19" s="292">
        <v>0</v>
      </c>
      <c r="DK19" s="292">
        <v>2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4174</v>
      </c>
      <c r="E20" s="292">
        <f>SUM(F20,J20,N20,R20,V20,Z20)</f>
        <v>3499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3096</v>
      </c>
      <c r="K20" s="292">
        <v>0</v>
      </c>
      <c r="L20" s="292">
        <v>3096</v>
      </c>
      <c r="M20" s="292">
        <v>0</v>
      </c>
      <c r="N20" s="292">
        <f>SUM(O20:Q20)</f>
        <v>252</v>
      </c>
      <c r="O20" s="292">
        <v>0</v>
      </c>
      <c r="P20" s="292">
        <v>252</v>
      </c>
      <c r="Q20" s="292">
        <v>0</v>
      </c>
      <c r="R20" s="292">
        <f>SUM(S20:U20)</f>
        <v>107</v>
      </c>
      <c r="S20" s="292">
        <v>84</v>
      </c>
      <c r="T20" s="292">
        <v>23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44</v>
      </c>
      <c r="AA20" s="292">
        <v>0</v>
      </c>
      <c r="AB20" s="292">
        <v>44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675</v>
      </c>
      <c r="BD20" s="292">
        <f>SUM(BE20:BJ20)</f>
        <v>93</v>
      </c>
      <c r="BE20" s="292">
        <v>0</v>
      </c>
      <c r="BF20" s="292">
        <v>76</v>
      </c>
      <c r="BG20" s="292">
        <v>15</v>
      </c>
      <c r="BH20" s="292">
        <v>0</v>
      </c>
      <c r="BI20" s="292">
        <v>0</v>
      </c>
      <c r="BJ20" s="292">
        <v>2</v>
      </c>
      <c r="BK20" s="292">
        <f>SUM(BL20:BQ20)</f>
        <v>582</v>
      </c>
      <c r="BL20" s="292">
        <v>0</v>
      </c>
      <c r="BM20" s="292">
        <v>538</v>
      </c>
      <c r="BN20" s="292">
        <v>44</v>
      </c>
      <c r="BO20" s="292">
        <v>0</v>
      </c>
      <c r="BP20" s="292">
        <v>0</v>
      </c>
      <c r="BQ20" s="292">
        <v>0</v>
      </c>
      <c r="BR20" s="292">
        <f>SUM(BY20,CF20)</f>
        <v>3592</v>
      </c>
      <c r="BS20" s="292">
        <f>SUM(BZ20,CG20)</f>
        <v>0</v>
      </c>
      <c r="BT20" s="292">
        <f>SUM(CA20,CH20)</f>
        <v>3172</v>
      </c>
      <c r="BU20" s="292">
        <f>SUM(CB20,CI20)</f>
        <v>267</v>
      </c>
      <c r="BV20" s="292">
        <f>SUM(CC20,CJ20)</f>
        <v>107</v>
      </c>
      <c r="BW20" s="292">
        <f>SUM(CD20,CK20)</f>
        <v>0</v>
      </c>
      <c r="BX20" s="292">
        <f>SUM(CE20,CL20)</f>
        <v>46</v>
      </c>
      <c r="BY20" s="292">
        <f>SUM(BZ20:CE20)</f>
        <v>3499</v>
      </c>
      <c r="BZ20" s="292">
        <f>F20</f>
        <v>0</v>
      </c>
      <c r="CA20" s="292">
        <f>J20</f>
        <v>3096</v>
      </c>
      <c r="CB20" s="292">
        <f>N20</f>
        <v>252</v>
      </c>
      <c r="CC20" s="292">
        <f>R20</f>
        <v>107</v>
      </c>
      <c r="CD20" s="292">
        <f>V20</f>
        <v>0</v>
      </c>
      <c r="CE20" s="292">
        <f>Z20</f>
        <v>44</v>
      </c>
      <c r="CF20" s="292">
        <f>SUM(CG20:CL20)</f>
        <v>93</v>
      </c>
      <c r="CG20" s="292">
        <f>BE20</f>
        <v>0</v>
      </c>
      <c r="CH20" s="292">
        <f>BF20</f>
        <v>76</v>
      </c>
      <c r="CI20" s="292">
        <f>BG20</f>
        <v>15</v>
      </c>
      <c r="CJ20" s="292">
        <f>BH20</f>
        <v>0</v>
      </c>
      <c r="CK20" s="292">
        <f>BI20</f>
        <v>0</v>
      </c>
      <c r="CL20" s="292">
        <f>BJ20</f>
        <v>2</v>
      </c>
      <c r="CM20" s="292">
        <f>SUM(CT20,DA20)</f>
        <v>582</v>
      </c>
      <c r="CN20" s="292">
        <f>SUM(CU20,DB20)</f>
        <v>0</v>
      </c>
      <c r="CO20" s="292">
        <f>SUM(CV20,DC20)</f>
        <v>538</v>
      </c>
      <c r="CP20" s="292">
        <f>SUM(CW20,DD20)</f>
        <v>44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582</v>
      </c>
      <c r="DB20" s="292">
        <f>BL20</f>
        <v>0</v>
      </c>
      <c r="DC20" s="292">
        <f>BM20</f>
        <v>538</v>
      </c>
      <c r="DD20" s="292">
        <f>BN20</f>
        <v>44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7069</v>
      </c>
      <c r="E21" s="292">
        <f>SUM(F21,J21,N21,R21,V21,Z21)</f>
        <v>5211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4782</v>
      </c>
      <c r="K21" s="292">
        <v>0</v>
      </c>
      <c r="L21" s="292">
        <v>4782</v>
      </c>
      <c r="M21" s="292">
        <v>0</v>
      </c>
      <c r="N21" s="292">
        <f>SUM(O21:Q21)</f>
        <v>248</v>
      </c>
      <c r="O21" s="292">
        <v>0</v>
      </c>
      <c r="P21" s="292">
        <v>248</v>
      </c>
      <c r="Q21" s="292">
        <v>0</v>
      </c>
      <c r="R21" s="292">
        <f>SUM(S21:U21)</f>
        <v>128</v>
      </c>
      <c r="S21" s="292">
        <v>0</v>
      </c>
      <c r="T21" s="292">
        <v>128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53</v>
      </c>
      <c r="AA21" s="292">
        <v>0</v>
      </c>
      <c r="AB21" s="292">
        <v>53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1858</v>
      </c>
      <c r="BD21" s="292">
        <f>SUM(BE21:BJ21)</f>
        <v>175</v>
      </c>
      <c r="BE21" s="292">
        <v>0</v>
      </c>
      <c r="BF21" s="292">
        <v>151</v>
      </c>
      <c r="BG21" s="292">
        <v>22</v>
      </c>
      <c r="BH21" s="292">
        <v>0</v>
      </c>
      <c r="BI21" s="292">
        <v>0</v>
      </c>
      <c r="BJ21" s="292">
        <v>2</v>
      </c>
      <c r="BK21" s="292">
        <f>SUM(BL21:BQ21)</f>
        <v>1683</v>
      </c>
      <c r="BL21" s="292">
        <v>0</v>
      </c>
      <c r="BM21" s="292">
        <v>1669</v>
      </c>
      <c r="BN21" s="292">
        <v>14</v>
      </c>
      <c r="BO21" s="292">
        <v>0</v>
      </c>
      <c r="BP21" s="292">
        <v>0</v>
      </c>
      <c r="BQ21" s="292">
        <v>0</v>
      </c>
      <c r="BR21" s="292">
        <f>SUM(BY21,CF21)</f>
        <v>5386</v>
      </c>
      <c r="BS21" s="292">
        <f>SUM(BZ21,CG21)</f>
        <v>0</v>
      </c>
      <c r="BT21" s="292">
        <f>SUM(CA21,CH21)</f>
        <v>4933</v>
      </c>
      <c r="BU21" s="292">
        <f>SUM(CB21,CI21)</f>
        <v>270</v>
      </c>
      <c r="BV21" s="292">
        <f>SUM(CC21,CJ21)</f>
        <v>128</v>
      </c>
      <c r="BW21" s="292">
        <f>SUM(CD21,CK21)</f>
        <v>0</v>
      </c>
      <c r="BX21" s="292">
        <f>SUM(CE21,CL21)</f>
        <v>55</v>
      </c>
      <c r="BY21" s="292">
        <f>SUM(BZ21:CE21)</f>
        <v>5211</v>
      </c>
      <c r="BZ21" s="292">
        <f>F21</f>
        <v>0</v>
      </c>
      <c r="CA21" s="292">
        <f>J21</f>
        <v>4782</v>
      </c>
      <c r="CB21" s="292">
        <f>N21</f>
        <v>248</v>
      </c>
      <c r="CC21" s="292">
        <f>R21</f>
        <v>128</v>
      </c>
      <c r="CD21" s="292">
        <f>V21</f>
        <v>0</v>
      </c>
      <c r="CE21" s="292">
        <f>Z21</f>
        <v>53</v>
      </c>
      <c r="CF21" s="292">
        <f>SUM(CG21:CL21)</f>
        <v>175</v>
      </c>
      <c r="CG21" s="292">
        <f>BE21</f>
        <v>0</v>
      </c>
      <c r="CH21" s="292">
        <f>BF21</f>
        <v>151</v>
      </c>
      <c r="CI21" s="292">
        <f>BG21</f>
        <v>22</v>
      </c>
      <c r="CJ21" s="292">
        <f>BH21</f>
        <v>0</v>
      </c>
      <c r="CK21" s="292">
        <f>BI21</f>
        <v>0</v>
      </c>
      <c r="CL21" s="292">
        <f>BJ21</f>
        <v>2</v>
      </c>
      <c r="CM21" s="292">
        <f>SUM(CT21,DA21)</f>
        <v>1683</v>
      </c>
      <c r="CN21" s="292">
        <f>SUM(CU21,DB21)</f>
        <v>0</v>
      </c>
      <c r="CO21" s="292">
        <f>SUM(CV21,DC21)</f>
        <v>1669</v>
      </c>
      <c r="CP21" s="292">
        <f>SUM(CW21,DD21)</f>
        <v>14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1683</v>
      </c>
      <c r="DB21" s="292">
        <f>BL21</f>
        <v>0</v>
      </c>
      <c r="DC21" s="292">
        <f>BM21</f>
        <v>1669</v>
      </c>
      <c r="DD21" s="292">
        <f>BN21</f>
        <v>14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249</v>
      </c>
      <c r="E22" s="292">
        <f>SUM(F22,J22,N22,R22,V22,Z22)</f>
        <v>249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150</v>
      </c>
      <c r="K22" s="292">
        <v>150</v>
      </c>
      <c r="L22" s="292">
        <v>0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56</v>
      </c>
      <c r="S22" s="292">
        <v>56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43</v>
      </c>
      <c r="AA22" s="292">
        <v>43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249</v>
      </c>
      <c r="BS22" s="292">
        <f>SUM(BZ22,CG22)</f>
        <v>0</v>
      </c>
      <c r="BT22" s="292">
        <f>SUM(CA22,CH22)</f>
        <v>150</v>
      </c>
      <c r="BU22" s="292">
        <f>SUM(CB22,CI22)</f>
        <v>0</v>
      </c>
      <c r="BV22" s="292">
        <f>SUM(CC22,CJ22)</f>
        <v>56</v>
      </c>
      <c r="BW22" s="292">
        <f>SUM(CD22,CK22)</f>
        <v>0</v>
      </c>
      <c r="BX22" s="292">
        <f>SUM(CE22,CL22)</f>
        <v>43</v>
      </c>
      <c r="BY22" s="292">
        <f>SUM(BZ22:CE22)</f>
        <v>249</v>
      </c>
      <c r="BZ22" s="292">
        <f>F22</f>
        <v>0</v>
      </c>
      <c r="CA22" s="292">
        <f>J22</f>
        <v>150</v>
      </c>
      <c r="CB22" s="292">
        <f>N22</f>
        <v>0</v>
      </c>
      <c r="CC22" s="292">
        <f>R22</f>
        <v>56</v>
      </c>
      <c r="CD22" s="292">
        <f>V22</f>
        <v>0</v>
      </c>
      <c r="CE22" s="292">
        <f>Z22</f>
        <v>43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605</v>
      </c>
      <c r="E23" s="292">
        <f>SUM(F23,J23,N23,R23,V23,Z23)</f>
        <v>542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431</v>
      </c>
      <c r="K23" s="292">
        <v>426</v>
      </c>
      <c r="L23" s="292">
        <v>5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110</v>
      </c>
      <c r="S23" s="292">
        <v>110</v>
      </c>
      <c r="T23" s="292">
        <v>0</v>
      </c>
      <c r="U23" s="292">
        <v>0</v>
      </c>
      <c r="V23" s="292">
        <f>SUM(W23:Y23)</f>
        <v>1</v>
      </c>
      <c r="W23" s="292">
        <v>1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63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63</v>
      </c>
      <c r="BL23" s="292">
        <v>0</v>
      </c>
      <c r="BM23" s="292">
        <v>0</v>
      </c>
      <c r="BN23" s="292">
        <v>0</v>
      </c>
      <c r="BO23" s="292">
        <v>63</v>
      </c>
      <c r="BP23" s="292">
        <v>0</v>
      </c>
      <c r="BQ23" s="292">
        <v>0</v>
      </c>
      <c r="BR23" s="292">
        <f>SUM(BY23,CF23)</f>
        <v>542</v>
      </c>
      <c r="BS23" s="292">
        <f>SUM(BZ23,CG23)</f>
        <v>0</v>
      </c>
      <c r="BT23" s="292">
        <f>SUM(CA23,CH23)</f>
        <v>431</v>
      </c>
      <c r="BU23" s="292">
        <f>SUM(CB23,CI23)</f>
        <v>0</v>
      </c>
      <c r="BV23" s="292">
        <f>SUM(CC23,CJ23)</f>
        <v>110</v>
      </c>
      <c r="BW23" s="292">
        <f>SUM(CD23,CK23)</f>
        <v>1</v>
      </c>
      <c r="BX23" s="292">
        <f>SUM(CE23,CL23)</f>
        <v>0</v>
      </c>
      <c r="BY23" s="292">
        <f>SUM(BZ23:CE23)</f>
        <v>542</v>
      </c>
      <c r="BZ23" s="292">
        <f>F23</f>
        <v>0</v>
      </c>
      <c r="CA23" s="292">
        <f>J23</f>
        <v>431</v>
      </c>
      <c r="CB23" s="292">
        <f>N23</f>
        <v>0</v>
      </c>
      <c r="CC23" s="292">
        <f>R23</f>
        <v>110</v>
      </c>
      <c r="CD23" s="292">
        <f>V23</f>
        <v>1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63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63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63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63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1913</v>
      </c>
      <c r="E24" s="292">
        <f>SUM(F24,J24,N24,R24,V24,Z24)</f>
        <v>1388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1231</v>
      </c>
      <c r="K24" s="292">
        <v>0</v>
      </c>
      <c r="L24" s="292">
        <v>1231</v>
      </c>
      <c r="M24" s="292">
        <v>0</v>
      </c>
      <c r="N24" s="292">
        <f>SUM(O24:Q24)</f>
        <v>62</v>
      </c>
      <c r="O24" s="292">
        <v>0</v>
      </c>
      <c r="P24" s="292">
        <v>62</v>
      </c>
      <c r="Q24" s="292">
        <v>0</v>
      </c>
      <c r="R24" s="292">
        <f>SUM(S24:U24)</f>
        <v>95</v>
      </c>
      <c r="S24" s="292">
        <v>0</v>
      </c>
      <c r="T24" s="292">
        <v>95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525</v>
      </c>
      <c r="BD24" s="292">
        <f>SUM(BE24:BJ24)</f>
        <v>525</v>
      </c>
      <c r="BE24" s="292">
        <v>0</v>
      </c>
      <c r="BF24" s="292">
        <v>464</v>
      </c>
      <c r="BG24" s="292">
        <v>33</v>
      </c>
      <c r="BH24" s="292">
        <v>9</v>
      </c>
      <c r="BI24" s="292">
        <v>0</v>
      </c>
      <c r="BJ24" s="292">
        <v>19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1913</v>
      </c>
      <c r="BS24" s="292">
        <f>SUM(BZ24,CG24)</f>
        <v>0</v>
      </c>
      <c r="BT24" s="292">
        <f>SUM(CA24,CH24)</f>
        <v>1695</v>
      </c>
      <c r="BU24" s="292">
        <f>SUM(CB24,CI24)</f>
        <v>95</v>
      </c>
      <c r="BV24" s="292">
        <f>SUM(CC24,CJ24)</f>
        <v>104</v>
      </c>
      <c r="BW24" s="292">
        <f>SUM(CD24,CK24)</f>
        <v>0</v>
      </c>
      <c r="BX24" s="292">
        <f>SUM(CE24,CL24)</f>
        <v>19</v>
      </c>
      <c r="BY24" s="292">
        <f>SUM(BZ24:CE24)</f>
        <v>1388</v>
      </c>
      <c r="BZ24" s="292">
        <f>F24</f>
        <v>0</v>
      </c>
      <c r="CA24" s="292">
        <f>J24</f>
        <v>1231</v>
      </c>
      <c r="CB24" s="292">
        <f>N24</f>
        <v>62</v>
      </c>
      <c r="CC24" s="292">
        <f>R24</f>
        <v>95</v>
      </c>
      <c r="CD24" s="292">
        <f>V24</f>
        <v>0</v>
      </c>
      <c r="CE24" s="292">
        <f>Z24</f>
        <v>0</v>
      </c>
      <c r="CF24" s="292">
        <f>SUM(CG24:CL24)</f>
        <v>525</v>
      </c>
      <c r="CG24" s="292">
        <f>BE24</f>
        <v>0</v>
      </c>
      <c r="CH24" s="292">
        <f>BF24</f>
        <v>464</v>
      </c>
      <c r="CI24" s="292">
        <f>BG24</f>
        <v>33</v>
      </c>
      <c r="CJ24" s="292">
        <f>BH24</f>
        <v>9</v>
      </c>
      <c r="CK24" s="292">
        <f>BI24</f>
        <v>0</v>
      </c>
      <c r="CL24" s="292">
        <f>BJ24</f>
        <v>19</v>
      </c>
      <c r="CM24" s="292">
        <f>SUM(CT24,DA24)</f>
        <v>0</v>
      </c>
      <c r="CN24" s="292">
        <f>SUM(CU24,DB24)</f>
        <v>0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483</v>
      </c>
      <c r="E25" s="292">
        <f>SUM(F25,J25,N25,R25,V25,Z25)</f>
        <v>355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315</v>
      </c>
      <c r="K25" s="292">
        <v>0</v>
      </c>
      <c r="L25" s="292">
        <v>315</v>
      </c>
      <c r="M25" s="292">
        <v>0</v>
      </c>
      <c r="N25" s="292">
        <f>SUM(O25:Q25)</f>
        <v>16</v>
      </c>
      <c r="O25" s="292">
        <v>0</v>
      </c>
      <c r="P25" s="292">
        <v>16</v>
      </c>
      <c r="Q25" s="292">
        <v>0</v>
      </c>
      <c r="R25" s="292">
        <f>SUM(S25:U25)</f>
        <v>24</v>
      </c>
      <c r="S25" s="292">
        <v>0</v>
      </c>
      <c r="T25" s="292">
        <v>24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128</v>
      </c>
      <c r="BD25" s="292">
        <f>SUM(BE25:BJ25)</f>
        <v>128</v>
      </c>
      <c r="BE25" s="292">
        <v>0</v>
      </c>
      <c r="BF25" s="292">
        <v>109</v>
      </c>
      <c r="BG25" s="292">
        <v>8</v>
      </c>
      <c r="BH25" s="292">
        <v>4</v>
      </c>
      <c r="BI25" s="292">
        <v>2</v>
      </c>
      <c r="BJ25" s="292">
        <v>5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483</v>
      </c>
      <c r="BS25" s="292">
        <f>SUM(BZ25,CG25)</f>
        <v>0</v>
      </c>
      <c r="BT25" s="292">
        <f>SUM(CA25,CH25)</f>
        <v>424</v>
      </c>
      <c r="BU25" s="292">
        <f>SUM(CB25,CI25)</f>
        <v>24</v>
      </c>
      <c r="BV25" s="292">
        <f>SUM(CC25,CJ25)</f>
        <v>28</v>
      </c>
      <c r="BW25" s="292">
        <f>SUM(CD25,CK25)</f>
        <v>2</v>
      </c>
      <c r="BX25" s="292">
        <f>SUM(CE25,CL25)</f>
        <v>5</v>
      </c>
      <c r="BY25" s="292">
        <f>SUM(BZ25:CE25)</f>
        <v>355</v>
      </c>
      <c r="BZ25" s="292">
        <f>F25</f>
        <v>0</v>
      </c>
      <c r="CA25" s="292">
        <f>J25</f>
        <v>315</v>
      </c>
      <c r="CB25" s="292">
        <f>N25</f>
        <v>16</v>
      </c>
      <c r="CC25" s="292">
        <f>R25</f>
        <v>24</v>
      </c>
      <c r="CD25" s="292">
        <f>V25</f>
        <v>0</v>
      </c>
      <c r="CE25" s="292">
        <f>Z25</f>
        <v>0</v>
      </c>
      <c r="CF25" s="292">
        <f>SUM(CG25:CL25)</f>
        <v>128</v>
      </c>
      <c r="CG25" s="292">
        <f>BE25</f>
        <v>0</v>
      </c>
      <c r="CH25" s="292">
        <f>BF25</f>
        <v>109</v>
      </c>
      <c r="CI25" s="292">
        <f>BG25</f>
        <v>8</v>
      </c>
      <c r="CJ25" s="292">
        <f>BH25</f>
        <v>4</v>
      </c>
      <c r="CK25" s="292">
        <f>BI25</f>
        <v>2</v>
      </c>
      <c r="CL25" s="292">
        <f>BJ25</f>
        <v>5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2734</v>
      </c>
      <c r="E26" s="292">
        <f>SUM(F26,J26,N26,R26,V26,Z26)</f>
        <v>2431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1839</v>
      </c>
      <c r="K26" s="292">
        <v>0</v>
      </c>
      <c r="L26" s="292">
        <v>1839</v>
      </c>
      <c r="M26" s="292">
        <v>0</v>
      </c>
      <c r="N26" s="292">
        <f>SUM(O26:Q26)</f>
        <v>97</v>
      </c>
      <c r="O26" s="292">
        <v>0</v>
      </c>
      <c r="P26" s="292">
        <v>97</v>
      </c>
      <c r="Q26" s="292">
        <v>0</v>
      </c>
      <c r="R26" s="292">
        <f>SUM(S26:U26)</f>
        <v>493</v>
      </c>
      <c r="S26" s="292">
        <v>0</v>
      </c>
      <c r="T26" s="292">
        <v>493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</v>
      </c>
      <c r="AA26" s="292">
        <v>0</v>
      </c>
      <c r="AB26" s="292">
        <v>2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303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303</v>
      </c>
      <c r="BL26" s="292">
        <v>0</v>
      </c>
      <c r="BM26" s="292">
        <v>303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2431</v>
      </c>
      <c r="BS26" s="292">
        <f>SUM(BZ26,CG26)</f>
        <v>0</v>
      </c>
      <c r="BT26" s="292">
        <f>SUM(CA26,CH26)</f>
        <v>1839</v>
      </c>
      <c r="BU26" s="292">
        <f>SUM(CB26,CI26)</f>
        <v>97</v>
      </c>
      <c r="BV26" s="292">
        <f>SUM(CC26,CJ26)</f>
        <v>493</v>
      </c>
      <c r="BW26" s="292">
        <f>SUM(CD26,CK26)</f>
        <v>0</v>
      </c>
      <c r="BX26" s="292">
        <f>SUM(CE26,CL26)</f>
        <v>2</v>
      </c>
      <c r="BY26" s="292">
        <f>SUM(BZ26:CE26)</f>
        <v>2431</v>
      </c>
      <c r="BZ26" s="292">
        <f>F26</f>
        <v>0</v>
      </c>
      <c r="CA26" s="292">
        <f>J26</f>
        <v>1839</v>
      </c>
      <c r="CB26" s="292">
        <f>N26</f>
        <v>97</v>
      </c>
      <c r="CC26" s="292">
        <f>R26</f>
        <v>493</v>
      </c>
      <c r="CD26" s="292">
        <f>V26</f>
        <v>0</v>
      </c>
      <c r="CE26" s="292">
        <f>Z26</f>
        <v>2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303</v>
      </c>
      <c r="CN26" s="292">
        <f>SUM(CU26,DB26)</f>
        <v>0</v>
      </c>
      <c r="CO26" s="292">
        <f>SUM(CV26,DC26)</f>
        <v>303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303</v>
      </c>
      <c r="DB26" s="292">
        <f>BL26</f>
        <v>0</v>
      </c>
      <c r="DC26" s="292">
        <f>BM26</f>
        <v>303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6137</v>
      </c>
      <c r="E27" s="292">
        <f>SUM(F27,J27,N27,R27,V27,Z27)</f>
        <v>3540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3007</v>
      </c>
      <c r="K27" s="292">
        <v>0</v>
      </c>
      <c r="L27" s="292">
        <v>3007</v>
      </c>
      <c r="M27" s="292">
        <v>0</v>
      </c>
      <c r="N27" s="292">
        <f>SUM(O27:Q27)</f>
        <v>110</v>
      </c>
      <c r="O27" s="292">
        <v>0</v>
      </c>
      <c r="P27" s="292">
        <v>110</v>
      </c>
      <c r="Q27" s="292">
        <v>0</v>
      </c>
      <c r="R27" s="292">
        <f>SUM(S27:U27)</f>
        <v>415</v>
      </c>
      <c r="S27" s="292">
        <v>0</v>
      </c>
      <c r="T27" s="292">
        <v>415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0</v>
      </c>
      <c r="AB27" s="292">
        <v>8</v>
      </c>
      <c r="AC27" s="292">
        <v>0</v>
      </c>
      <c r="AD27" s="292">
        <f>SUM(AE27,AI27,AM27,AQ27,AU27,AY27)</f>
        <v>743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715</v>
      </c>
      <c r="AJ27" s="292">
        <v>0</v>
      </c>
      <c r="AK27" s="292">
        <v>0</v>
      </c>
      <c r="AL27" s="292">
        <v>715</v>
      </c>
      <c r="AM27" s="292">
        <f>SUM(AN27:AP27)</f>
        <v>28</v>
      </c>
      <c r="AN27" s="292">
        <v>0</v>
      </c>
      <c r="AO27" s="292">
        <v>0</v>
      </c>
      <c r="AP27" s="292">
        <v>28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1854</v>
      </c>
      <c r="BD27" s="292">
        <f>SUM(BE27:BJ27)</f>
        <v>1152</v>
      </c>
      <c r="BE27" s="292">
        <v>0</v>
      </c>
      <c r="BF27" s="292">
        <v>911</v>
      </c>
      <c r="BG27" s="292">
        <v>229</v>
      </c>
      <c r="BH27" s="292">
        <v>0</v>
      </c>
      <c r="BI27" s="292">
        <v>0</v>
      </c>
      <c r="BJ27" s="292">
        <v>12</v>
      </c>
      <c r="BK27" s="292">
        <f>SUM(BL27:BQ27)</f>
        <v>702</v>
      </c>
      <c r="BL27" s="292">
        <v>0</v>
      </c>
      <c r="BM27" s="292">
        <v>655</v>
      </c>
      <c r="BN27" s="292">
        <v>45</v>
      </c>
      <c r="BO27" s="292">
        <v>0</v>
      </c>
      <c r="BP27" s="292">
        <v>0</v>
      </c>
      <c r="BQ27" s="292">
        <v>2</v>
      </c>
      <c r="BR27" s="292">
        <f>SUM(BY27,CF27)</f>
        <v>4692</v>
      </c>
      <c r="BS27" s="292">
        <f>SUM(BZ27,CG27)</f>
        <v>0</v>
      </c>
      <c r="BT27" s="292">
        <f>SUM(CA27,CH27)</f>
        <v>3918</v>
      </c>
      <c r="BU27" s="292">
        <f>SUM(CB27,CI27)</f>
        <v>339</v>
      </c>
      <c r="BV27" s="292">
        <f>SUM(CC27,CJ27)</f>
        <v>415</v>
      </c>
      <c r="BW27" s="292">
        <f>SUM(CD27,CK27)</f>
        <v>0</v>
      </c>
      <c r="BX27" s="292">
        <f>SUM(CE27,CL27)</f>
        <v>20</v>
      </c>
      <c r="BY27" s="292">
        <f>SUM(BZ27:CE27)</f>
        <v>3540</v>
      </c>
      <c r="BZ27" s="292">
        <f>F27</f>
        <v>0</v>
      </c>
      <c r="CA27" s="292">
        <f>J27</f>
        <v>3007</v>
      </c>
      <c r="CB27" s="292">
        <f>N27</f>
        <v>110</v>
      </c>
      <c r="CC27" s="292">
        <f>R27</f>
        <v>415</v>
      </c>
      <c r="CD27" s="292">
        <f>V27</f>
        <v>0</v>
      </c>
      <c r="CE27" s="292">
        <f>Z27</f>
        <v>8</v>
      </c>
      <c r="CF27" s="292">
        <f>SUM(CG27:CL27)</f>
        <v>1152</v>
      </c>
      <c r="CG27" s="292">
        <f>BE27</f>
        <v>0</v>
      </c>
      <c r="CH27" s="292">
        <f>BF27</f>
        <v>911</v>
      </c>
      <c r="CI27" s="292">
        <f>BG27</f>
        <v>229</v>
      </c>
      <c r="CJ27" s="292">
        <f>BH27</f>
        <v>0</v>
      </c>
      <c r="CK27" s="292">
        <f>BI27</f>
        <v>0</v>
      </c>
      <c r="CL27" s="292">
        <f>BJ27</f>
        <v>12</v>
      </c>
      <c r="CM27" s="292">
        <f>SUM(CT27,DA27)</f>
        <v>1445</v>
      </c>
      <c r="CN27" s="292">
        <f>SUM(CU27,DB27)</f>
        <v>0</v>
      </c>
      <c r="CO27" s="292">
        <f>SUM(CV27,DC27)</f>
        <v>1370</v>
      </c>
      <c r="CP27" s="292">
        <f>SUM(CW27,DD27)</f>
        <v>73</v>
      </c>
      <c r="CQ27" s="292">
        <f>SUM(CX27,DE27)</f>
        <v>0</v>
      </c>
      <c r="CR27" s="292">
        <f>SUM(CY27,DF27)</f>
        <v>0</v>
      </c>
      <c r="CS27" s="292">
        <f>SUM(CZ27,DG27)</f>
        <v>2</v>
      </c>
      <c r="CT27" s="292">
        <f>SUM(CU27:CZ27)</f>
        <v>743</v>
      </c>
      <c r="CU27" s="292">
        <f>AE27</f>
        <v>0</v>
      </c>
      <c r="CV27" s="292">
        <f>AI27</f>
        <v>715</v>
      </c>
      <c r="CW27" s="292">
        <f>AM27</f>
        <v>28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702</v>
      </c>
      <c r="DB27" s="292">
        <f>BL27</f>
        <v>0</v>
      </c>
      <c r="DC27" s="292">
        <f>BM27</f>
        <v>655</v>
      </c>
      <c r="DD27" s="292">
        <f>BN27</f>
        <v>45</v>
      </c>
      <c r="DE27" s="292">
        <f>BO27</f>
        <v>0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2</v>
      </c>
      <c r="DJ27" s="292">
        <v>0</v>
      </c>
      <c r="DK27" s="292">
        <v>0</v>
      </c>
      <c r="DL27" s="292">
        <v>0</v>
      </c>
      <c r="DM27" s="292">
        <v>2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2567</v>
      </c>
      <c r="E28" s="292">
        <f>SUM(F28,J28,N28,R28,V28,Z28)</f>
        <v>1816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1433</v>
      </c>
      <c r="K28" s="292">
        <v>0</v>
      </c>
      <c r="L28" s="292">
        <v>1433</v>
      </c>
      <c r="M28" s="292">
        <v>0</v>
      </c>
      <c r="N28" s="292">
        <f>SUM(O28:Q28)</f>
        <v>177</v>
      </c>
      <c r="O28" s="292">
        <v>0</v>
      </c>
      <c r="P28" s="292">
        <v>177</v>
      </c>
      <c r="Q28" s="292">
        <v>0</v>
      </c>
      <c r="R28" s="292">
        <f>SUM(S28:U28)</f>
        <v>170</v>
      </c>
      <c r="S28" s="292">
        <v>0</v>
      </c>
      <c r="T28" s="292">
        <v>170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36</v>
      </c>
      <c r="AA28" s="292">
        <v>0</v>
      </c>
      <c r="AB28" s="292">
        <v>36</v>
      </c>
      <c r="AC28" s="292">
        <v>0</v>
      </c>
      <c r="AD28" s="292">
        <f>SUM(AE28,AI28,AM28,AQ28,AU28,AY28)</f>
        <v>403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380</v>
      </c>
      <c r="AJ28" s="292">
        <v>0</v>
      </c>
      <c r="AK28" s="292">
        <v>0</v>
      </c>
      <c r="AL28" s="292">
        <v>380</v>
      </c>
      <c r="AM28" s="292">
        <f>SUM(AN28:AP28)</f>
        <v>23</v>
      </c>
      <c r="AN28" s="292">
        <v>0</v>
      </c>
      <c r="AO28" s="292">
        <v>0</v>
      </c>
      <c r="AP28" s="292">
        <v>23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348</v>
      </c>
      <c r="BD28" s="292">
        <f>SUM(BE28:BJ28)</f>
        <v>68</v>
      </c>
      <c r="BE28" s="292">
        <v>0</v>
      </c>
      <c r="BF28" s="292">
        <v>24</v>
      </c>
      <c r="BG28" s="292">
        <v>4</v>
      </c>
      <c r="BH28" s="292">
        <v>0</v>
      </c>
      <c r="BI28" s="292">
        <v>0</v>
      </c>
      <c r="BJ28" s="292">
        <v>40</v>
      </c>
      <c r="BK28" s="292">
        <f>SUM(BL28:BQ28)</f>
        <v>280</v>
      </c>
      <c r="BL28" s="292">
        <v>0</v>
      </c>
      <c r="BM28" s="292">
        <v>247</v>
      </c>
      <c r="BN28" s="292">
        <v>9</v>
      </c>
      <c r="BO28" s="292">
        <v>0</v>
      </c>
      <c r="BP28" s="292">
        <v>0</v>
      </c>
      <c r="BQ28" s="292">
        <v>24</v>
      </c>
      <c r="BR28" s="292">
        <f>SUM(BY28,CF28)</f>
        <v>1884</v>
      </c>
      <c r="BS28" s="292">
        <f>SUM(BZ28,CG28)</f>
        <v>0</v>
      </c>
      <c r="BT28" s="292">
        <f>SUM(CA28,CH28)</f>
        <v>1457</v>
      </c>
      <c r="BU28" s="292">
        <f>SUM(CB28,CI28)</f>
        <v>181</v>
      </c>
      <c r="BV28" s="292">
        <f>SUM(CC28,CJ28)</f>
        <v>170</v>
      </c>
      <c r="BW28" s="292">
        <f>SUM(CD28,CK28)</f>
        <v>0</v>
      </c>
      <c r="BX28" s="292">
        <f>SUM(CE28,CL28)</f>
        <v>76</v>
      </c>
      <c r="BY28" s="292">
        <f>SUM(BZ28:CE28)</f>
        <v>1816</v>
      </c>
      <c r="BZ28" s="292">
        <f>F28</f>
        <v>0</v>
      </c>
      <c r="CA28" s="292">
        <f>J28</f>
        <v>1433</v>
      </c>
      <c r="CB28" s="292">
        <f>N28</f>
        <v>177</v>
      </c>
      <c r="CC28" s="292">
        <f>R28</f>
        <v>170</v>
      </c>
      <c r="CD28" s="292">
        <f>V28</f>
        <v>0</v>
      </c>
      <c r="CE28" s="292">
        <f>Z28</f>
        <v>36</v>
      </c>
      <c r="CF28" s="292">
        <f>SUM(CG28:CL28)</f>
        <v>68</v>
      </c>
      <c r="CG28" s="292">
        <f>BE28</f>
        <v>0</v>
      </c>
      <c r="CH28" s="292">
        <f>BF28</f>
        <v>24</v>
      </c>
      <c r="CI28" s="292">
        <f>BG28</f>
        <v>4</v>
      </c>
      <c r="CJ28" s="292">
        <f>BH28</f>
        <v>0</v>
      </c>
      <c r="CK28" s="292">
        <f>BI28</f>
        <v>0</v>
      </c>
      <c r="CL28" s="292">
        <f>BJ28</f>
        <v>40</v>
      </c>
      <c r="CM28" s="292">
        <f>SUM(CT28,DA28)</f>
        <v>683</v>
      </c>
      <c r="CN28" s="292">
        <f>SUM(CU28,DB28)</f>
        <v>0</v>
      </c>
      <c r="CO28" s="292">
        <f>SUM(CV28,DC28)</f>
        <v>627</v>
      </c>
      <c r="CP28" s="292">
        <f>SUM(CW28,DD28)</f>
        <v>32</v>
      </c>
      <c r="CQ28" s="292">
        <f>SUM(CX28,DE28)</f>
        <v>0</v>
      </c>
      <c r="CR28" s="292">
        <f>SUM(CY28,DF28)</f>
        <v>0</v>
      </c>
      <c r="CS28" s="292">
        <f>SUM(CZ28,DG28)</f>
        <v>24</v>
      </c>
      <c r="CT28" s="292">
        <f>SUM(CU28:CZ28)</f>
        <v>403</v>
      </c>
      <c r="CU28" s="292">
        <f>AE28</f>
        <v>0</v>
      </c>
      <c r="CV28" s="292">
        <f>AI28</f>
        <v>380</v>
      </c>
      <c r="CW28" s="292">
        <f>AM28</f>
        <v>23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280</v>
      </c>
      <c r="DB28" s="292">
        <f>BL28</f>
        <v>0</v>
      </c>
      <c r="DC28" s="292">
        <f>BM28</f>
        <v>247</v>
      </c>
      <c r="DD28" s="292">
        <f>BN28</f>
        <v>9</v>
      </c>
      <c r="DE28" s="292">
        <f>BO28</f>
        <v>0</v>
      </c>
      <c r="DF28" s="292">
        <f>BP28</f>
        <v>0</v>
      </c>
      <c r="DG28" s="292">
        <f>BQ28</f>
        <v>24</v>
      </c>
      <c r="DH28" s="292">
        <v>0</v>
      </c>
      <c r="DI28" s="292">
        <f>SUM(DJ28:DM28)</f>
        <v>2</v>
      </c>
      <c r="DJ28" s="292">
        <v>0</v>
      </c>
      <c r="DK28" s="292">
        <v>0</v>
      </c>
      <c r="DL28" s="292">
        <v>0</v>
      </c>
      <c r="DM28" s="292">
        <v>2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4719</v>
      </c>
      <c r="E29" s="292">
        <f>SUM(F29,J29,N29,R29,V29,Z29)</f>
        <v>2676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2137</v>
      </c>
      <c r="K29" s="292">
        <v>0</v>
      </c>
      <c r="L29" s="292">
        <v>2137</v>
      </c>
      <c r="M29" s="292">
        <v>0</v>
      </c>
      <c r="N29" s="292">
        <f>SUM(O29:Q29)</f>
        <v>208</v>
      </c>
      <c r="O29" s="292">
        <v>0</v>
      </c>
      <c r="P29" s="292">
        <v>208</v>
      </c>
      <c r="Q29" s="292">
        <v>0</v>
      </c>
      <c r="R29" s="292">
        <f>SUM(S29:U29)</f>
        <v>265</v>
      </c>
      <c r="S29" s="292">
        <v>0</v>
      </c>
      <c r="T29" s="292">
        <v>265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66</v>
      </c>
      <c r="AA29" s="292">
        <v>0</v>
      </c>
      <c r="AB29" s="292">
        <v>66</v>
      </c>
      <c r="AC29" s="292">
        <v>0</v>
      </c>
      <c r="AD29" s="292">
        <f>SUM(AE29,AI29,AM29,AQ29,AU29,AY29)</f>
        <v>1946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1812</v>
      </c>
      <c r="AJ29" s="292">
        <v>0</v>
      </c>
      <c r="AK29" s="292">
        <v>0</v>
      </c>
      <c r="AL29" s="292">
        <v>1812</v>
      </c>
      <c r="AM29" s="292">
        <f>SUM(AN29:AP29)</f>
        <v>119</v>
      </c>
      <c r="AN29" s="292">
        <v>0</v>
      </c>
      <c r="AO29" s="292">
        <v>0</v>
      </c>
      <c r="AP29" s="292">
        <v>119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15</v>
      </c>
      <c r="AZ29" s="292">
        <v>0</v>
      </c>
      <c r="BA29" s="292">
        <v>0</v>
      </c>
      <c r="BB29" s="292">
        <v>15</v>
      </c>
      <c r="BC29" s="292">
        <f>SUM(BD29,BK29)</f>
        <v>97</v>
      </c>
      <c r="BD29" s="292">
        <f>SUM(BE29:BJ29)</f>
        <v>70</v>
      </c>
      <c r="BE29" s="292">
        <v>0</v>
      </c>
      <c r="BF29" s="292">
        <v>14</v>
      </c>
      <c r="BG29" s="292">
        <v>5</v>
      </c>
      <c r="BH29" s="292">
        <v>0</v>
      </c>
      <c r="BI29" s="292">
        <v>0</v>
      </c>
      <c r="BJ29" s="292">
        <v>51</v>
      </c>
      <c r="BK29" s="292">
        <f>SUM(BL29:BQ29)</f>
        <v>27</v>
      </c>
      <c r="BL29" s="292">
        <v>0</v>
      </c>
      <c r="BM29" s="292">
        <v>20</v>
      </c>
      <c r="BN29" s="292">
        <v>2</v>
      </c>
      <c r="BO29" s="292">
        <v>0</v>
      </c>
      <c r="BP29" s="292">
        <v>0</v>
      </c>
      <c r="BQ29" s="292">
        <v>5</v>
      </c>
      <c r="BR29" s="292">
        <f>SUM(BY29,CF29)</f>
        <v>2746</v>
      </c>
      <c r="BS29" s="292">
        <f>SUM(BZ29,CG29)</f>
        <v>0</v>
      </c>
      <c r="BT29" s="292">
        <f>SUM(CA29,CH29)</f>
        <v>2151</v>
      </c>
      <c r="BU29" s="292">
        <f>SUM(CB29,CI29)</f>
        <v>213</v>
      </c>
      <c r="BV29" s="292">
        <f>SUM(CC29,CJ29)</f>
        <v>265</v>
      </c>
      <c r="BW29" s="292">
        <f>SUM(CD29,CK29)</f>
        <v>0</v>
      </c>
      <c r="BX29" s="292">
        <f>SUM(CE29,CL29)</f>
        <v>117</v>
      </c>
      <c r="BY29" s="292">
        <f>SUM(BZ29:CE29)</f>
        <v>2676</v>
      </c>
      <c r="BZ29" s="292">
        <f>F29</f>
        <v>0</v>
      </c>
      <c r="CA29" s="292">
        <f>J29</f>
        <v>2137</v>
      </c>
      <c r="CB29" s="292">
        <f>N29</f>
        <v>208</v>
      </c>
      <c r="CC29" s="292">
        <f>R29</f>
        <v>265</v>
      </c>
      <c r="CD29" s="292">
        <f>V29</f>
        <v>0</v>
      </c>
      <c r="CE29" s="292">
        <f>Z29</f>
        <v>66</v>
      </c>
      <c r="CF29" s="292">
        <f>SUM(CG29:CL29)</f>
        <v>70</v>
      </c>
      <c r="CG29" s="292">
        <f>BE29</f>
        <v>0</v>
      </c>
      <c r="CH29" s="292">
        <f>BF29</f>
        <v>14</v>
      </c>
      <c r="CI29" s="292">
        <f>BG29</f>
        <v>5</v>
      </c>
      <c r="CJ29" s="292">
        <f>BH29</f>
        <v>0</v>
      </c>
      <c r="CK29" s="292">
        <f>BI29</f>
        <v>0</v>
      </c>
      <c r="CL29" s="292">
        <f>BJ29</f>
        <v>51</v>
      </c>
      <c r="CM29" s="292">
        <f>SUM(CT29,DA29)</f>
        <v>1973</v>
      </c>
      <c r="CN29" s="292">
        <f>SUM(CU29,DB29)</f>
        <v>0</v>
      </c>
      <c r="CO29" s="292">
        <f>SUM(CV29,DC29)</f>
        <v>1832</v>
      </c>
      <c r="CP29" s="292">
        <f>SUM(CW29,DD29)</f>
        <v>121</v>
      </c>
      <c r="CQ29" s="292">
        <f>SUM(CX29,DE29)</f>
        <v>0</v>
      </c>
      <c r="CR29" s="292">
        <f>SUM(CY29,DF29)</f>
        <v>0</v>
      </c>
      <c r="CS29" s="292">
        <f>SUM(CZ29,DG29)</f>
        <v>20</v>
      </c>
      <c r="CT29" s="292">
        <f>SUM(CU29:CZ29)</f>
        <v>1946</v>
      </c>
      <c r="CU29" s="292">
        <f>AE29</f>
        <v>0</v>
      </c>
      <c r="CV29" s="292">
        <f>AI29</f>
        <v>1812</v>
      </c>
      <c r="CW29" s="292">
        <f>AM29</f>
        <v>119</v>
      </c>
      <c r="CX29" s="292">
        <f>AQ29</f>
        <v>0</v>
      </c>
      <c r="CY29" s="292">
        <f>AU29</f>
        <v>0</v>
      </c>
      <c r="CZ29" s="292">
        <f>AY29</f>
        <v>15</v>
      </c>
      <c r="DA29" s="292">
        <f>SUM(DB29:DG29)</f>
        <v>27</v>
      </c>
      <c r="DB29" s="292">
        <f>BL29</f>
        <v>0</v>
      </c>
      <c r="DC29" s="292">
        <f>BM29</f>
        <v>20</v>
      </c>
      <c r="DD29" s="292">
        <f>BN29</f>
        <v>2</v>
      </c>
      <c r="DE29" s="292">
        <f>BO29</f>
        <v>0</v>
      </c>
      <c r="DF29" s="292">
        <f>BP29</f>
        <v>0</v>
      </c>
      <c r="DG29" s="292">
        <f>BQ29</f>
        <v>5</v>
      </c>
      <c r="DH29" s="292">
        <v>0</v>
      </c>
      <c r="DI29" s="292">
        <f>SUM(DJ29:DM29)</f>
        <v>2</v>
      </c>
      <c r="DJ29" s="292">
        <v>0</v>
      </c>
      <c r="DK29" s="292">
        <v>0</v>
      </c>
      <c r="DL29" s="292">
        <v>0</v>
      </c>
      <c r="DM29" s="292">
        <v>2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5209</v>
      </c>
      <c r="E30" s="292">
        <f>SUM(F30,J30,N30,R30,V30,Z30)</f>
        <v>1599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1387</v>
      </c>
      <c r="K30" s="292">
        <v>0</v>
      </c>
      <c r="L30" s="292">
        <v>1387</v>
      </c>
      <c r="M30" s="292">
        <v>0</v>
      </c>
      <c r="N30" s="292">
        <f>SUM(O30:Q30)</f>
        <v>97</v>
      </c>
      <c r="O30" s="292">
        <v>0</v>
      </c>
      <c r="P30" s="292">
        <v>97</v>
      </c>
      <c r="Q30" s="292">
        <v>0</v>
      </c>
      <c r="R30" s="292">
        <f>SUM(S30:U30)</f>
        <v>115</v>
      </c>
      <c r="S30" s="292">
        <v>0</v>
      </c>
      <c r="T30" s="292">
        <v>115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2489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2013</v>
      </c>
      <c r="AJ30" s="292">
        <v>0</v>
      </c>
      <c r="AK30" s="292">
        <v>0</v>
      </c>
      <c r="AL30" s="292">
        <v>2013</v>
      </c>
      <c r="AM30" s="292">
        <f>SUM(AN30:AP30)</f>
        <v>92</v>
      </c>
      <c r="AN30" s="292">
        <v>0</v>
      </c>
      <c r="AO30" s="292">
        <v>0</v>
      </c>
      <c r="AP30" s="292">
        <v>92</v>
      </c>
      <c r="AQ30" s="292">
        <f>SUM(AR30:AT30)</f>
        <v>384</v>
      </c>
      <c r="AR30" s="292">
        <v>0</v>
      </c>
      <c r="AS30" s="292">
        <v>0</v>
      </c>
      <c r="AT30" s="292">
        <v>384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1121</v>
      </c>
      <c r="BD30" s="292">
        <f>SUM(BE30:BJ30)</f>
        <v>101</v>
      </c>
      <c r="BE30" s="292">
        <v>0</v>
      </c>
      <c r="BF30" s="292">
        <v>64</v>
      </c>
      <c r="BG30" s="292">
        <v>0</v>
      </c>
      <c r="BH30" s="292">
        <v>3</v>
      </c>
      <c r="BI30" s="292">
        <v>0</v>
      </c>
      <c r="BJ30" s="292">
        <v>34</v>
      </c>
      <c r="BK30" s="292">
        <f>SUM(BL30:BQ30)</f>
        <v>1020</v>
      </c>
      <c r="BL30" s="292">
        <v>0</v>
      </c>
      <c r="BM30" s="292">
        <v>828</v>
      </c>
      <c r="BN30" s="292">
        <v>55</v>
      </c>
      <c r="BO30" s="292">
        <v>104</v>
      </c>
      <c r="BP30" s="292">
        <v>0</v>
      </c>
      <c r="BQ30" s="292">
        <v>33</v>
      </c>
      <c r="BR30" s="292">
        <f>SUM(BY30,CF30)</f>
        <v>1700</v>
      </c>
      <c r="BS30" s="292">
        <f>SUM(BZ30,CG30)</f>
        <v>0</v>
      </c>
      <c r="BT30" s="292">
        <f>SUM(CA30,CH30)</f>
        <v>1451</v>
      </c>
      <c r="BU30" s="292">
        <f>SUM(CB30,CI30)</f>
        <v>97</v>
      </c>
      <c r="BV30" s="292">
        <f>SUM(CC30,CJ30)</f>
        <v>118</v>
      </c>
      <c r="BW30" s="292">
        <f>SUM(CD30,CK30)</f>
        <v>0</v>
      </c>
      <c r="BX30" s="292">
        <f>SUM(CE30,CL30)</f>
        <v>34</v>
      </c>
      <c r="BY30" s="292">
        <f>SUM(BZ30:CE30)</f>
        <v>1599</v>
      </c>
      <c r="BZ30" s="292">
        <f>F30</f>
        <v>0</v>
      </c>
      <c r="CA30" s="292">
        <f>J30</f>
        <v>1387</v>
      </c>
      <c r="CB30" s="292">
        <f>N30</f>
        <v>97</v>
      </c>
      <c r="CC30" s="292">
        <f>R30</f>
        <v>115</v>
      </c>
      <c r="CD30" s="292">
        <f>V30</f>
        <v>0</v>
      </c>
      <c r="CE30" s="292">
        <f>Z30</f>
        <v>0</v>
      </c>
      <c r="CF30" s="292">
        <f>SUM(CG30:CL30)</f>
        <v>101</v>
      </c>
      <c r="CG30" s="292">
        <f>BE30</f>
        <v>0</v>
      </c>
      <c r="CH30" s="292">
        <f>BF30</f>
        <v>64</v>
      </c>
      <c r="CI30" s="292">
        <f>BG30</f>
        <v>0</v>
      </c>
      <c r="CJ30" s="292">
        <f>BH30</f>
        <v>3</v>
      </c>
      <c r="CK30" s="292">
        <f>BI30</f>
        <v>0</v>
      </c>
      <c r="CL30" s="292">
        <f>BJ30</f>
        <v>34</v>
      </c>
      <c r="CM30" s="292">
        <f>SUM(CT30,DA30)</f>
        <v>3509</v>
      </c>
      <c r="CN30" s="292">
        <f>SUM(CU30,DB30)</f>
        <v>0</v>
      </c>
      <c r="CO30" s="292">
        <f>SUM(CV30,DC30)</f>
        <v>2841</v>
      </c>
      <c r="CP30" s="292">
        <f>SUM(CW30,DD30)</f>
        <v>147</v>
      </c>
      <c r="CQ30" s="292">
        <f>SUM(CX30,DE30)</f>
        <v>488</v>
      </c>
      <c r="CR30" s="292">
        <f>SUM(CY30,DF30)</f>
        <v>0</v>
      </c>
      <c r="CS30" s="292">
        <f>SUM(CZ30,DG30)</f>
        <v>33</v>
      </c>
      <c r="CT30" s="292">
        <f>SUM(CU30:CZ30)</f>
        <v>2489</v>
      </c>
      <c r="CU30" s="292">
        <f>AE30</f>
        <v>0</v>
      </c>
      <c r="CV30" s="292">
        <f>AI30</f>
        <v>2013</v>
      </c>
      <c r="CW30" s="292">
        <f>AM30</f>
        <v>92</v>
      </c>
      <c r="CX30" s="292">
        <f>AQ30</f>
        <v>384</v>
      </c>
      <c r="CY30" s="292">
        <f>AU30</f>
        <v>0</v>
      </c>
      <c r="CZ30" s="292">
        <f>AY30</f>
        <v>0</v>
      </c>
      <c r="DA30" s="292">
        <f>SUM(DB30:DG30)</f>
        <v>1020</v>
      </c>
      <c r="DB30" s="292">
        <f>BL30</f>
        <v>0</v>
      </c>
      <c r="DC30" s="292">
        <f>BM30</f>
        <v>828</v>
      </c>
      <c r="DD30" s="292">
        <f>BN30</f>
        <v>55</v>
      </c>
      <c r="DE30" s="292">
        <f>BO30</f>
        <v>104</v>
      </c>
      <c r="DF30" s="292">
        <f>BP30</f>
        <v>0</v>
      </c>
      <c r="DG30" s="292">
        <f>BQ30</f>
        <v>33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1032</v>
      </c>
      <c r="E31" s="292">
        <f>SUM(F31,J31,N31,R31,V31,Z31)</f>
        <v>657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570</v>
      </c>
      <c r="K31" s="292">
        <v>0</v>
      </c>
      <c r="L31" s="292">
        <v>570</v>
      </c>
      <c r="M31" s="292">
        <v>0</v>
      </c>
      <c r="N31" s="292">
        <f>SUM(O31:Q31)</f>
        <v>19</v>
      </c>
      <c r="O31" s="292">
        <v>0</v>
      </c>
      <c r="P31" s="292">
        <v>19</v>
      </c>
      <c r="Q31" s="292">
        <v>0</v>
      </c>
      <c r="R31" s="292">
        <f>SUM(S31:U31)</f>
        <v>68</v>
      </c>
      <c r="S31" s="292">
        <v>0</v>
      </c>
      <c r="T31" s="292">
        <v>68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137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128</v>
      </c>
      <c r="AJ31" s="292">
        <v>0</v>
      </c>
      <c r="AK31" s="292">
        <v>0</v>
      </c>
      <c r="AL31" s="292">
        <v>128</v>
      </c>
      <c r="AM31" s="292">
        <f>SUM(AN31:AP31)</f>
        <v>9</v>
      </c>
      <c r="AN31" s="292">
        <v>0</v>
      </c>
      <c r="AO31" s="292">
        <v>0</v>
      </c>
      <c r="AP31" s="292">
        <v>9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238</v>
      </c>
      <c r="BD31" s="292">
        <f>SUM(BE31:BJ31)</f>
        <v>176</v>
      </c>
      <c r="BE31" s="292">
        <v>0</v>
      </c>
      <c r="BF31" s="292">
        <v>138</v>
      </c>
      <c r="BG31" s="292">
        <v>38</v>
      </c>
      <c r="BH31" s="292">
        <v>0</v>
      </c>
      <c r="BI31" s="292">
        <v>0</v>
      </c>
      <c r="BJ31" s="292">
        <v>0</v>
      </c>
      <c r="BK31" s="292">
        <f>SUM(BL31:BQ31)</f>
        <v>62</v>
      </c>
      <c r="BL31" s="292">
        <v>0</v>
      </c>
      <c r="BM31" s="292">
        <v>58</v>
      </c>
      <c r="BN31" s="292">
        <v>4</v>
      </c>
      <c r="BO31" s="292">
        <v>0</v>
      </c>
      <c r="BP31" s="292">
        <v>0</v>
      </c>
      <c r="BQ31" s="292">
        <v>0</v>
      </c>
      <c r="BR31" s="292">
        <f>SUM(BY31,CF31)</f>
        <v>833</v>
      </c>
      <c r="BS31" s="292">
        <f>SUM(BZ31,CG31)</f>
        <v>0</v>
      </c>
      <c r="BT31" s="292">
        <f>SUM(CA31,CH31)</f>
        <v>708</v>
      </c>
      <c r="BU31" s="292">
        <f>SUM(CB31,CI31)</f>
        <v>57</v>
      </c>
      <c r="BV31" s="292">
        <f>SUM(CC31,CJ31)</f>
        <v>68</v>
      </c>
      <c r="BW31" s="292">
        <f>SUM(CD31,CK31)</f>
        <v>0</v>
      </c>
      <c r="BX31" s="292">
        <f>SUM(CE31,CL31)</f>
        <v>0</v>
      </c>
      <c r="BY31" s="292">
        <f>SUM(BZ31:CE31)</f>
        <v>657</v>
      </c>
      <c r="BZ31" s="292">
        <f>F31</f>
        <v>0</v>
      </c>
      <c r="CA31" s="292">
        <f>J31</f>
        <v>570</v>
      </c>
      <c r="CB31" s="292">
        <f>N31</f>
        <v>19</v>
      </c>
      <c r="CC31" s="292">
        <f>R31</f>
        <v>68</v>
      </c>
      <c r="CD31" s="292">
        <f>V31</f>
        <v>0</v>
      </c>
      <c r="CE31" s="292">
        <f>Z31</f>
        <v>0</v>
      </c>
      <c r="CF31" s="292">
        <f>SUM(CG31:CL31)</f>
        <v>176</v>
      </c>
      <c r="CG31" s="292">
        <f>BE31</f>
        <v>0</v>
      </c>
      <c r="CH31" s="292">
        <f>BF31</f>
        <v>138</v>
      </c>
      <c r="CI31" s="292">
        <f>BG31</f>
        <v>38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199</v>
      </c>
      <c r="CN31" s="292">
        <f>SUM(CU31,DB31)</f>
        <v>0</v>
      </c>
      <c r="CO31" s="292">
        <f>SUM(CV31,DC31)</f>
        <v>186</v>
      </c>
      <c r="CP31" s="292">
        <f>SUM(CW31,DD31)</f>
        <v>13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137</v>
      </c>
      <c r="CU31" s="292">
        <f>AE31</f>
        <v>0</v>
      </c>
      <c r="CV31" s="292">
        <f>AI31</f>
        <v>128</v>
      </c>
      <c r="CW31" s="292">
        <f>AM31</f>
        <v>9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62</v>
      </c>
      <c r="DB31" s="292">
        <f>BL31</f>
        <v>0</v>
      </c>
      <c r="DC31" s="292">
        <f>BM31</f>
        <v>58</v>
      </c>
      <c r="DD31" s="292">
        <f>BN31</f>
        <v>4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4748</v>
      </c>
      <c r="E32" s="292">
        <f>SUM(F32,J32,N32,R32,V32,Z32)</f>
        <v>2834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2432</v>
      </c>
      <c r="K32" s="292">
        <v>0</v>
      </c>
      <c r="L32" s="292">
        <v>2432</v>
      </c>
      <c r="M32" s="292">
        <v>0</v>
      </c>
      <c r="N32" s="292">
        <f>SUM(O32:Q32)</f>
        <v>71</v>
      </c>
      <c r="O32" s="292">
        <v>0</v>
      </c>
      <c r="P32" s="292">
        <v>71</v>
      </c>
      <c r="Q32" s="292">
        <v>0</v>
      </c>
      <c r="R32" s="292">
        <f>SUM(S32:U32)</f>
        <v>331</v>
      </c>
      <c r="S32" s="292">
        <v>0</v>
      </c>
      <c r="T32" s="292">
        <v>331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715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703</v>
      </c>
      <c r="AJ32" s="292">
        <v>0</v>
      </c>
      <c r="AK32" s="292">
        <v>0</v>
      </c>
      <c r="AL32" s="292">
        <v>703</v>
      </c>
      <c r="AM32" s="292">
        <f>SUM(AN32:AP32)</f>
        <v>12</v>
      </c>
      <c r="AN32" s="292">
        <v>0</v>
      </c>
      <c r="AO32" s="292">
        <v>0</v>
      </c>
      <c r="AP32" s="292">
        <v>12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1199</v>
      </c>
      <c r="BD32" s="292">
        <f>SUM(BE32:BJ32)</f>
        <v>921</v>
      </c>
      <c r="BE32" s="292">
        <v>0</v>
      </c>
      <c r="BF32" s="292">
        <v>737</v>
      </c>
      <c r="BG32" s="292">
        <v>184</v>
      </c>
      <c r="BH32" s="292">
        <v>0</v>
      </c>
      <c r="BI32" s="292">
        <v>0</v>
      </c>
      <c r="BJ32" s="292">
        <v>0</v>
      </c>
      <c r="BK32" s="292">
        <f>SUM(BL32:BQ32)</f>
        <v>278</v>
      </c>
      <c r="BL32" s="292">
        <v>0</v>
      </c>
      <c r="BM32" s="292">
        <v>257</v>
      </c>
      <c r="BN32" s="292">
        <v>21</v>
      </c>
      <c r="BO32" s="292">
        <v>0</v>
      </c>
      <c r="BP32" s="292">
        <v>0</v>
      </c>
      <c r="BQ32" s="292">
        <v>0</v>
      </c>
      <c r="BR32" s="292">
        <f>SUM(BY32,CF32)</f>
        <v>3755</v>
      </c>
      <c r="BS32" s="292">
        <f>SUM(BZ32,CG32)</f>
        <v>0</v>
      </c>
      <c r="BT32" s="292">
        <f>SUM(CA32,CH32)</f>
        <v>3169</v>
      </c>
      <c r="BU32" s="292">
        <f>SUM(CB32,CI32)</f>
        <v>255</v>
      </c>
      <c r="BV32" s="292">
        <f>SUM(CC32,CJ32)</f>
        <v>331</v>
      </c>
      <c r="BW32" s="292">
        <f>SUM(CD32,CK32)</f>
        <v>0</v>
      </c>
      <c r="BX32" s="292">
        <f>SUM(CE32,CL32)</f>
        <v>0</v>
      </c>
      <c r="BY32" s="292">
        <f>SUM(BZ32:CE32)</f>
        <v>2834</v>
      </c>
      <c r="BZ32" s="292">
        <f>F32</f>
        <v>0</v>
      </c>
      <c r="CA32" s="292">
        <f>J32</f>
        <v>2432</v>
      </c>
      <c r="CB32" s="292">
        <f>N32</f>
        <v>71</v>
      </c>
      <c r="CC32" s="292">
        <f>R32</f>
        <v>331</v>
      </c>
      <c r="CD32" s="292">
        <f>V32</f>
        <v>0</v>
      </c>
      <c r="CE32" s="292">
        <f>Z32</f>
        <v>0</v>
      </c>
      <c r="CF32" s="292">
        <f>SUM(CG32:CL32)</f>
        <v>921</v>
      </c>
      <c r="CG32" s="292">
        <f>BE32</f>
        <v>0</v>
      </c>
      <c r="CH32" s="292">
        <f>BF32</f>
        <v>737</v>
      </c>
      <c r="CI32" s="292">
        <f>BG32</f>
        <v>184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993</v>
      </c>
      <c r="CN32" s="292">
        <f>SUM(CU32,DB32)</f>
        <v>0</v>
      </c>
      <c r="CO32" s="292">
        <f>SUM(CV32,DC32)</f>
        <v>960</v>
      </c>
      <c r="CP32" s="292">
        <f>SUM(CW32,DD32)</f>
        <v>33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715</v>
      </c>
      <c r="CU32" s="292">
        <f>AE32</f>
        <v>0</v>
      </c>
      <c r="CV32" s="292">
        <f>AI32</f>
        <v>703</v>
      </c>
      <c r="CW32" s="292">
        <f>AM32</f>
        <v>12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278</v>
      </c>
      <c r="DB32" s="292">
        <f>BL32</f>
        <v>0</v>
      </c>
      <c r="DC32" s="292">
        <f>BM32</f>
        <v>257</v>
      </c>
      <c r="DD32" s="292">
        <f>BN32</f>
        <v>21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0</v>
      </c>
      <c r="DK32" s="292">
        <v>0</v>
      </c>
      <c r="DL32" s="292">
        <v>0</v>
      </c>
      <c r="DM32" s="292">
        <v>1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2381</v>
      </c>
      <c r="E33" s="292">
        <f>SUM(F33,J33,N33,R33,V33,Z33)</f>
        <v>1189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1062</v>
      </c>
      <c r="K33" s="292">
        <v>0</v>
      </c>
      <c r="L33" s="292">
        <v>1062</v>
      </c>
      <c r="M33" s="292">
        <v>0</v>
      </c>
      <c r="N33" s="292">
        <f>SUM(O33:Q33)</f>
        <v>35</v>
      </c>
      <c r="O33" s="292">
        <v>0</v>
      </c>
      <c r="P33" s="292">
        <v>35</v>
      </c>
      <c r="Q33" s="292">
        <v>0</v>
      </c>
      <c r="R33" s="292">
        <f>SUM(S33:U33)</f>
        <v>92</v>
      </c>
      <c r="S33" s="292">
        <v>0</v>
      </c>
      <c r="T33" s="292">
        <v>92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1192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1192</v>
      </c>
      <c r="BL33" s="292">
        <v>0</v>
      </c>
      <c r="BM33" s="292">
        <v>1044</v>
      </c>
      <c r="BN33" s="292">
        <v>0</v>
      </c>
      <c r="BO33" s="292">
        <v>148</v>
      </c>
      <c r="BP33" s="292">
        <v>0</v>
      </c>
      <c r="BQ33" s="292">
        <v>0</v>
      </c>
      <c r="BR33" s="292">
        <f>SUM(BY33,CF33)</f>
        <v>1189</v>
      </c>
      <c r="BS33" s="292">
        <f>SUM(BZ33,CG33)</f>
        <v>0</v>
      </c>
      <c r="BT33" s="292">
        <f>SUM(CA33,CH33)</f>
        <v>1062</v>
      </c>
      <c r="BU33" s="292">
        <f>SUM(CB33,CI33)</f>
        <v>35</v>
      </c>
      <c r="BV33" s="292">
        <f>SUM(CC33,CJ33)</f>
        <v>92</v>
      </c>
      <c r="BW33" s="292">
        <f>SUM(CD33,CK33)</f>
        <v>0</v>
      </c>
      <c r="BX33" s="292">
        <f>SUM(CE33,CL33)</f>
        <v>0</v>
      </c>
      <c r="BY33" s="292">
        <f>SUM(BZ33:CE33)</f>
        <v>1189</v>
      </c>
      <c r="BZ33" s="292">
        <f>F33</f>
        <v>0</v>
      </c>
      <c r="CA33" s="292">
        <f>J33</f>
        <v>1062</v>
      </c>
      <c r="CB33" s="292">
        <f>N33</f>
        <v>35</v>
      </c>
      <c r="CC33" s="292">
        <f>R33</f>
        <v>92</v>
      </c>
      <c r="CD33" s="292">
        <f>V33</f>
        <v>0</v>
      </c>
      <c r="CE33" s="292">
        <f>Z33</f>
        <v>0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1192</v>
      </c>
      <c r="CN33" s="292">
        <f>SUM(CU33,DB33)</f>
        <v>0</v>
      </c>
      <c r="CO33" s="292">
        <f>SUM(CV33,DC33)</f>
        <v>1044</v>
      </c>
      <c r="CP33" s="292">
        <f>SUM(CW33,DD33)</f>
        <v>0</v>
      </c>
      <c r="CQ33" s="292">
        <f>SUM(CX33,DE33)</f>
        <v>148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1192</v>
      </c>
      <c r="DB33" s="292">
        <f>BL33</f>
        <v>0</v>
      </c>
      <c r="DC33" s="292">
        <f>BM33</f>
        <v>1044</v>
      </c>
      <c r="DD33" s="292">
        <f>BN33</f>
        <v>0</v>
      </c>
      <c r="DE33" s="292">
        <f>BO33</f>
        <v>148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1062</v>
      </c>
      <c r="E34" s="292">
        <f>SUM(F34,J34,N34,R34,V34,Z34)</f>
        <v>684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515</v>
      </c>
      <c r="K34" s="292">
        <v>515</v>
      </c>
      <c r="L34" s="292">
        <v>0</v>
      </c>
      <c r="M34" s="292">
        <v>0</v>
      </c>
      <c r="N34" s="292">
        <f>SUM(O34:Q34)</f>
        <v>16</v>
      </c>
      <c r="O34" s="292">
        <v>0</v>
      </c>
      <c r="P34" s="292">
        <v>16</v>
      </c>
      <c r="Q34" s="292">
        <v>0</v>
      </c>
      <c r="R34" s="292">
        <f>SUM(S34:U34)</f>
        <v>139</v>
      </c>
      <c r="S34" s="292">
        <v>0</v>
      </c>
      <c r="T34" s="292">
        <v>139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14</v>
      </c>
      <c r="AA34" s="292">
        <v>0</v>
      </c>
      <c r="AB34" s="292">
        <v>14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378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378</v>
      </c>
      <c r="BL34" s="292">
        <v>0</v>
      </c>
      <c r="BM34" s="292">
        <v>378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684</v>
      </c>
      <c r="BS34" s="292">
        <f>SUM(BZ34,CG34)</f>
        <v>0</v>
      </c>
      <c r="BT34" s="292">
        <f>SUM(CA34,CH34)</f>
        <v>515</v>
      </c>
      <c r="BU34" s="292">
        <f>SUM(CB34,CI34)</f>
        <v>16</v>
      </c>
      <c r="BV34" s="292">
        <f>SUM(CC34,CJ34)</f>
        <v>139</v>
      </c>
      <c r="BW34" s="292">
        <f>SUM(CD34,CK34)</f>
        <v>0</v>
      </c>
      <c r="BX34" s="292">
        <f>SUM(CE34,CL34)</f>
        <v>14</v>
      </c>
      <c r="BY34" s="292">
        <f>SUM(BZ34:CE34)</f>
        <v>684</v>
      </c>
      <c r="BZ34" s="292">
        <f>F34</f>
        <v>0</v>
      </c>
      <c r="CA34" s="292">
        <f>J34</f>
        <v>515</v>
      </c>
      <c r="CB34" s="292">
        <f>N34</f>
        <v>16</v>
      </c>
      <c r="CC34" s="292">
        <f>R34</f>
        <v>139</v>
      </c>
      <c r="CD34" s="292">
        <f>V34</f>
        <v>0</v>
      </c>
      <c r="CE34" s="292">
        <f>Z34</f>
        <v>14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378</v>
      </c>
      <c r="CN34" s="292">
        <f>SUM(CU34,DB34)</f>
        <v>0</v>
      </c>
      <c r="CO34" s="292">
        <f>SUM(CV34,DC34)</f>
        <v>378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378</v>
      </c>
      <c r="DB34" s="292">
        <f>BL34</f>
        <v>0</v>
      </c>
      <c r="DC34" s="292">
        <f>BM34</f>
        <v>378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1970</v>
      </c>
      <c r="E35" s="292">
        <f>SUM(F35,J35,N35,R35,V35,Z35)</f>
        <v>1239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1188</v>
      </c>
      <c r="K35" s="292">
        <v>0</v>
      </c>
      <c r="L35" s="292">
        <v>1188</v>
      </c>
      <c r="M35" s="292">
        <v>0</v>
      </c>
      <c r="N35" s="292">
        <f>SUM(O35:Q35)</f>
        <v>51</v>
      </c>
      <c r="O35" s="292">
        <v>0</v>
      </c>
      <c r="P35" s="292">
        <v>51</v>
      </c>
      <c r="Q35" s="292">
        <v>0</v>
      </c>
      <c r="R35" s="292">
        <f>SUM(S35:U35)</f>
        <v>0</v>
      </c>
      <c r="S35" s="292">
        <v>0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731</v>
      </c>
      <c r="BD35" s="292">
        <f>SUM(BE35:BJ35)</f>
        <v>386</v>
      </c>
      <c r="BE35" s="292">
        <v>0</v>
      </c>
      <c r="BF35" s="292">
        <v>386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345</v>
      </c>
      <c r="BL35" s="292">
        <v>0</v>
      </c>
      <c r="BM35" s="292">
        <v>345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1625</v>
      </c>
      <c r="BS35" s="292">
        <f>SUM(BZ35,CG35)</f>
        <v>0</v>
      </c>
      <c r="BT35" s="292">
        <f>SUM(CA35,CH35)</f>
        <v>1574</v>
      </c>
      <c r="BU35" s="292">
        <f>SUM(CB35,CI35)</f>
        <v>51</v>
      </c>
      <c r="BV35" s="292">
        <f>SUM(CC35,CJ35)</f>
        <v>0</v>
      </c>
      <c r="BW35" s="292">
        <f>SUM(CD35,CK35)</f>
        <v>0</v>
      </c>
      <c r="BX35" s="292">
        <f>SUM(CE35,CL35)</f>
        <v>0</v>
      </c>
      <c r="BY35" s="292">
        <f>SUM(BZ35:CE35)</f>
        <v>1239</v>
      </c>
      <c r="BZ35" s="292">
        <f>F35</f>
        <v>0</v>
      </c>
      <c r="CA35" s="292">
        <f>J35</f>
        <v>1188</v>
      </c>
      <c r="CB35" s="292">
        <f>N35</f>
        <v>51</v>
      </c>
      <c r="CC35" s="292">
        <f>R35</f>
        <v>0</v>
      </c>
      <c r="CD35" s="292">
        <f>V35</f>
        <v>0</v>
      </c>
      <c r="CE35" s="292">
        <f>Z35</f>
        <v>0</v>
      </c>
      <c r="CF35" s="292">
        <f>SUM(CG35:CL35)</f>
        <v>386</v>
      </c>
      <c r="CG35" s="292">
        <f>BE35</f>
        <v>0</v>
      </c>
      <c r="CH35" s="292">
        <f>BF35</f>
        <v>386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345</v>
      </c>
      <c r="CN35" s="292">
        <f>SUM(CU35,DB35)</f>
        <v>0</v>
      </c>
      <c r="CO35" s="292">
        <f>SUM(CV35,DC35)</f>
        <v>345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345</v>
      </c>
      <c r="DB35" s="292">
        <f>BL35</f>
        <v>0</v>
      </c>
      <c r="DC35" s="292">
        <f>BM35</f>
        <v>345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5859</v>
      </c>
      <c r="E36" s="292">
        <f>SUM(F36,J36,N36,R36,V36,Z36)</f>
        <v>3813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2693</v>
      </c>
      <c r="K36" s="292">
        <v>0</v>
      </c>
      <c r="L36" s="292">
        <v>2693</v>
      </c>
      <c r="M36" s="292">
        <v>0</v>
      </c>
      <c r="N36" s="292">
        <f>SUM(O36:Q36)</f>
        <v>142</v>
      </c>
      <c r="O36" s="292">
        <v>0</v>
      </c>
      <c r="P36" s="292">
        <v>142</v>
      </c>
      <c r="Q36" s="292">
        <v>0</v>
      </c>
      <c r="R36" s="292">
        <f>SUM(S36:U36)</f>
        <v>441</v>
      </c>
      <c r="S36" s="292">
        <v>0</v>
      </c>
      <c r="T36" s="292">
        <v>441</v>
      </c>
      <c r="U36" s="292">
        <v>0</v>
      </c>
      <c r="V36" s="292">
        <f>SUM(W36:Y36)</f>
        <v>528</v>
      </c>
      <c r="W36" s="292">
        <v>0</v>
      </c>
      <c r="X36" s="292">
        <v>528</v>
      </c>
      <c r="Y36" s="292">
        <v>0</v>
      </c>
      <c r="Z36" s="292">
        <f>SUM(AA36:AC36)</f>
        <v>9</v>
      </c>
      <c r="AA36" s="292">
        <v>0</v>
      </c>
      <c r="AB36" s="292">
        <v>9</v>
      </c>
      <c r="AC36" s="292">
        <v>0</v>
      </c>
      <c r="AD36" s="292">
        <f>SUM(AE36,AI36,AM36,AQ36,AU36,AY36)</f>
        <v>963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914</v>
      </c>
      <c r="AJ36" s="292">
        <v>0</v>
      </c>
      <c r="AK36" s="292">
        <v>0</v>
      </c>
      <c r="AL36" s="292">
        <v>914</v>
      </c>
      <c r="AM36" s="292">
        <f>SUM(AN36:AP36)</f>
        <v>49</v>
      </c>
      <c r="AN36" s="292">
        <v>0</v>
      </c>
      <c r="AO36" s="292">
        <v>0</v>
      </c>
      <c r="AP36" s="292">
        <v>49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1083</v>
      </c>
      <c r="BD36" s="292">
        <f>SUM(BE36:BJ36)</f>
        <v>673</v>
      </c>
      <c r="BE36" s="292">
        <v>0</v>
      </c>
      <c r="BF36" s="292">
        <v>263</v>
      </c>
      <c r="BG36" s="292">
        <v>139</v>
      </c>
      <c r="BH36" s="292">
        <v>72</v>
      </c>
      <c r="BI36" s="292">
        <v>7</v>
      </c>
      <c r="BJ36" s="292">
        <v>192</v>
      </c>
      <c r="BK36" s="292">
        <f>SUM(BL36:BQ36)</f>
        <v>410</v>
      </c>
      <c r="BL36" s="292">
        <v>0</v>
      </c>
      <c r="BM36" s="292">
        <v>111</v>
      </c>
      <c r="BN36" s="292">
        <v>76</v>
      </c>
      <c r="BO36" s="292">
        <v>47</v>
      </c>
      <c r="BP36" s="292">
        <v>0</v>
      </c>
      <c r="BQ36" s="292">
        <v>176</v>
      </c>
      <c r="BR36" s="292">
        <f>SUM(BY36,CF36)</f>
        <v>4486</v>
      </c>
      <c r="BS36" s="292">
        <f>SUM(BZ36,CG36)</f>
        <v>0</v>
      </c>
      <c r="BT36" s="292">
        <f>SUM(CA36,CH36)</f>
        <v>2956</v>
      </c>
      <c r="BU36" s="292">
        <f>SUM(CB36,CI36)</f>
        <v>281</v>
      </c>
      <c r="BV36" s="292">
        <f>SUM(CC36,CJ36)</f>
        <v>513</v>
      </c>
      <c r="BW36" s="292">
        <f>SUM(CD36,CK36)</f>
        <v>535</v>
      </c>
      <c r="BX36" s="292">
        <f>SUM(CE36,CL36)</f>
        <v>201</v>
      </c>
      <c r="BY36" s="292">
        <f>SUM(BZ36:CE36)</f>
        <v>3813</v>
      </c>
      <c r="BZ36" s="292">
        <f>F36</f>
        <v>0</v>
      </c>
      <c r="CA36" s="292">
        <f>J36</f>
        <v>2693</v>
      </c>
      <c r="CB36" s="292">
        <f>N36</f>
        <v>142</v>
      </c>
      <c r="CC36" s="292">
        <f>R36</f>
        <v>441</v>
      </c>
      <c r="CD36" s="292">
        <f>V36</f>
        <v>528</v>
      </c>
      <c r="CE36" s="292">
        <f>Z36</f>
        <v>9</v>
      </c>
      <c r="CF36" s="292">
        <f>SUM(CG36:CL36)</f>
        <v>673</v>
      </c>
      <c r="CG36" s="292">
        <f>BE36</f>
        <v>0</v>
      </c>
      <c r="CH36" s="292">
        <f>BF36</f>
        <v>263</v>
      </c>
      <c r="CI36" s="292">
        <f>BG36</f>
        <v>139</v>
      </c>
      <c r="CJ36" s="292">
        <f>BH36</f>
        <v>72</v>
      </c>
      <c r="CK36" s="292">
        <f>BI36</f>
        <v>7</v>
      </c>
      <c r="CL36" s="292">
        <f>BJ36</f>
        <v>192</v>
      </c>
      <c r="CM36" s="292">
        <f>SUM(CT36,DA36)</f>
        <v>1373</v>
      </c>
      <c r="CN36" s="292">
        <f>SUM(CU36,DB36)</f>
        <v>0</v>
      </c>
      <c r="CO36" s="292">
        <f>SUM(CV36,DC36)</f>
        <v>1025</v>
      </c>
      <c r="CP36" s="292">
        <f>SUM(CW36,DD36)</f>
        <v>125</v>
      </c>
      <c r="CQ36" s="292">
        <f>SUM(CX36,DE36)</f>
        <v>47</v>
      </c>
      <c r="CR36" s="292">
        <f>SUM(CY36,DF36)</f>
        <v>0</v>
      </c>
      <c r="CS36" s="292">
        <f>SUM(CZ36,DG36)</f>
        <v>176</v>
      </c>
      <c r="CT36" s="292">
        <f>SUM(CU36:CZ36)</f>
        <v>963</v>
      </c>
      <c r="CU36" s="292">
        <f>AE36</f>
        <v>0</v>
      </c>
      <c r="CV36" s="292">
        <f>AI36</f>
        <v>914</v>
      </c>
      <c r="CW36" s="292">
        <f>AM36</f>
        <v>49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410</v>
      </c>
      <c r="DB36" s="292">
        <f>BL36</f>
        <v>0</v>
      </c>
      <c r="DC36" s="292">
        <f>BM36</f>
        <v>111</v>
      </c>
      <c r="DD36" s="292">
        <f>BN36</f>
        <v>76</v>
      </c>
      <c r="DE36" s="292">
        <f>BO36</f>
        <v>47</v>
      </c>
      <c r="DF36" s="292">
        <f>BP36</f>
        <v>0</v>
      </c>
      <c r="DG36" s="292">
        <f>BQ36</f>
        <v>176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12893</v>
      </c>
      <c r="E37" s="292">
        <f>SUM(F37,J37,N37,R37,V37,Z37)</f>
        <v>8415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7531</v>
      </c>
      <c r="K37" s="292">
        <v>0</v>
      </c>
      <c r="L37" s="292">
        <v>7531</v>
      </c>
      <c r="M37" s="292">
        <v>0</v>
      </c>
      <c r="N37" s="292">
        <f>SUM(O37:Q37)</f>
        <v>207</v>
      </c>
      <c r="O37" s="292">
        <v>0</v>
      </c>
      <c r="P37" s="292">
        <v>207</v>
      </c>
      <c r="Q37" s="292">
        <v>0</v>
      </c>
      <c r="R37" s="292">
        <f>SUM(S37:U37)</f>
        <v>673</v>
      </c>
      <c r="S37" s="292">
        <v>0</v>
      </c>
      <c r="T37" s="292">
        <v>673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4</v>
      </c>
      <c r="AA37" s="292">
        <v>0</v>
      </c>
      <c r="AB37" s="292">
        <v>4</v>
      </c>
      <c r="AC37" s="292">
        <v>0</v>
      </c>
      <c r="AD37" s="292">
        <f>SUM(AE37,AI37,AM37,AQ37,AU37,AY37)</f>
        <v>2922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2904</v>
      </c>
      <c r="AJ37" s="292">
        <v>0</v>
      </c>
      <c r="AK37" s="292">
        <v>396</v>
      </c>
      <c r="AL37" s="292">
        <v>2508</v>
      </c>
      <c r="AM37" s="292">
        <f>SUM(AN37:AP37)</f>
        <v>4</v>
      </c>
      <c r="AN37" s="292">
        <v>0</v>
      </c>
      <c r="AO37" s="292">
        <v>4</v>
      </c>
      <c r="AP37" s="292">
        <v>0</v>
      </c>
      <c r="AQ37" s="292">
        <f>SUM(AR37:AT37)</f>
        <v>14</v>
      </c>
      <c r="AR37" s="292">
        <v>0</v>
      </c>
      <c r="AS37" s="292">
        <v>14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1556</v>
      </c>
      <c r="BD37" s="292">
        <f>SUM(BE37:BJ37)</f>
        <v>1009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1009</v>
      </c>
      <c r="BK37" s="292">
        <f>SUM(BL37:BQ37)</f>
        <v>547</v>
      </c>
      <c r="BL37" s="292">
        <v>0</v>
      </c>
      <c r="BM37" s="292">
        <v>522</v>
      </c>
      <c r="BN37" s="292">
        <v>25</v>
      </c>
      <c r="BO37" s="292">
        <v>0</v>
      </c>
      <c r="BP37" s="292">
        <v>0</v>
      </c>
      <c r="BQ37" s="292">
        <v>0</v>
      </c>
      <c r="BR37" s="292">
        <f>SUM(BY37,CF37)</f>
        <v>9424</v>
      </c>
      <c r="BS37" s="292">
        <f>SUM(BZ37,CG37)</f>
        <v>0</v>
      </c>
      <c r="BT37" s="292">
        <f>SUM(CA37,CH37)</f>
        <v>7531</v>
      </c>
      <c r="BU37" s="292">
        <f>SUM(CB37,CI37)</f>
        <v>207</v>
      </c>
      <c r="BV37" s="292">
        <f>SUM(CC37,CJ37)</f>
        <v>673</v>
      </c>
      <c r="BW37" s="292">
        <f>SUM(CD37,CK37)</f>
        <v>0</v>
      </c>
      <c r="BX37" s="292">
        <f>SUM(CE37,CL37)</f>
        <v>1013</v>
      </c>
      <c r="BY37" s="292">
        <f>SUM(BZ37:CE37)</f>
        <v>8415</v>
      </c>
      <c r="BZ37" s="292">
        <f>F37</f>
        <v>0</v>
      </c>
      <c r="CA37" s="292">
        <f>J37</f>
        <v>7531</v>
      </c>
      <c r="CB37" s="292">
        <f>N37</f>
        <v>207</v>
      </c>
      <c r="CC37" s="292">
        <f>R37</f>
        <v>673</v>
      </c>
      <c r="CD37" s="292">
        <f>V37</f>
        <v>0</v>
      </c>
      <c r="CE37" s="292">
        <f>Z37</f>
        <v>4</v>
      </c>
      <c r="CF37" s="292">
        <f>SUM(CG37:CL37)</f>
        <v>1009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1009</v>
      </c>
      <c r="CM37" s="292">
        <f>SUM(CT37,DA37)</f>
        <v>3469</v>
      </c>
      <c r="CN37" s="292">
        <f>SUM(CU37,DB37)</f>
        <v>0</v>
      </c>
      <c r="CO37" s="292">
        <f>SUM(CV37,DC37)</f>
        <v>3426</v>
      </c>
      <c r="CP37" s="292">
        <f>SUM(CW37,DD37)</f>
        <v>29</v>
      </c>
      <c r="CQ37" s="292">
        <f>SUM(CX37,DE37)</f>
        <v>14</v>
      </c>
      <c r="CR37" s="292">
        <f>SUM(CY37,DF37)</f>
        <v>0</v>
      </c>
      <c r="CS37" s="292">
        <f>SUM(CZ37,DG37)</f>
        <v>0</v>
      </c>
      <c r="CT37" s="292">
        <f>SUM(CU37:CZ37)</f>
        <v>2922</v>
      </c>
      <c r="CU37" s="292">
        <f>AE37</f>
        <v>0</v>
      </c>
      <c r="CV37" s="292">
        <f>AI37</f>
        <v>2904</v>
      </c>
      <c r="CW37" s="292">
        <f>AM37</f>
        <v>4</v>
      </c>
      <c r="CX37" s="292">
        <f>AQ37</f>
        <v>14</v>
      </c>
      <c r="CY37" s="292">
        <f>AU37</f>
        <v>0</v>
      </c>
      <c r="CZ37" s="292">
        <f>AY37</f>
        <v>0</v>
      </c>
      <c r="DA37" s="292">
        <f>SUM(DB37:DG37)</f>
        <v>547</v>
      </c>
      <c r="DB37" s="292">
        <f>BL37</f>
        <v>0</v>
      </c>
      <c r="DC37" s="292">
        <f>BM37</f>
        <v>522</v>
      </c>
      <c r="DD37" s="292">
        <f>BN37</f>
        <v>25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2</v>
      </c>
      <c r="DJ37" s="292">
        <v>0</v>
      </c>
      <c r="DK37" s="292">
        <v>2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3769</v>
      </c>
      <c r="E38" s="292">
        <f>SUM(F38,J38,N38,R38,V38,Z38)</f>
        <v>2636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2125</v>
      </c>
      <c r="K38" s="292">
        <v>0</v>
      </c>
      <c r="L38" s="292">
        <v>2125</v>
      </c>
      <c r="M38" s="292">
        <v>0</v>
      </c>
      <c r="N38" s="292">
        <f>SUM(O38:Q38)</f>
        <v>64</v>
      </c>
      <c r="O38" s="292">
        <v>0</v>
      </c>
      <c r="P38" s="292">
        <v>64</v>
      </c>
      <c r="Q38" s="292">
        <v>0</v>
      </c>
      <c r="R38" s="292">
        <f>SUM(S38:U38)</f>
        <v>447</v>
      </c>
      <c r="S38" s="292">
        <v>447</v>
      </c>
      <c r="T38" s="292">
        <v>0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662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662</v>
      </c>
      <c r="AJ38" s="292">
        <v>0</v>
      </c>
      <c r="AK38" s="292">
        <v>0</v>
      </c>
      <c r="AL38" s="292">
        <v>662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471</v>
      </c>
      <c r="BD38" s="292">
        <f>SUM(BE38:BJ38)</f>
        <v>292</v>
      </c>
      <c r="BE38" s="292">
        <v>0</v>
      </c>
      <c r="BF38" s="292">
        <v>94</v>
      </c>
      <c r="BG38" s="292">
        <v>62</v>
      </c>
      <c r="BH38" s="292">
        <v>136</v>
      </c>
      <c r="BI38" s="292">
        <v>0</v>
      </c>
      <c r="BJ38" s="292">
        <v>0</v>
      </c>
      <c r="BK38" s="292">
        <f>SUM(BL38:BQ38)</f>
        <v>179</v>
      </c>
      <c r="BL38" s="292">
        <v>0</v>
      </c>
      <c r="BM38" s="292">
        <v>171</v>
      </c>
      <c r="BN38" s="292">
        <v>0</v>
      </c>
      <c r="BO38" s="292">
        <v>8</v>
      </c>
      <c r="BP38" s="292">
        <v>0</v>
      </c>
      <c r="BQ38" s="292">
        <v>0</v>
      </c>
      <c r="BR38" s="292">
        <f>SUM(BY38,CF38)</f>
        <v>2928</v>
      </c>
      <c r="BS38" s="292">
        <f>SUM(BZ38,CG38)</f>
        <v>0</v>
      </c>
      <c r="BT38" s="292">
        <f>SUM(CA38,CH38)</f>
        <v>2219</v>
      </c>
      <c r="BU38" s="292">
        <f>SUM(CB38,CI38)</f>
        <v>126</v>
      </c>
      <c r="BV38" s="292">
        <f>SUM(CC38,CJ38)</f>
        <v>583</v>
      </c>
      <c r="BW38" s="292">
        <f>SUM(CD38,CK38)</f>
        <v>0</v>
      </c>
      <c r="BX38" s="292">
        <f>SUM(CE38,CL38)</f>
        <v>0</v>
      </c>
      <c r="BY38" s="292">
        <f>SUM(BZ38:CE38)</f>
        <v>2636</v>
      </c>
      <c r="BZ38" s="292">
        <f>F38</f>
        <v>0</v>
      </c>
      <c r="CA38" s="292">
        <f>J38</f>
        <v>2125</v>
      </c>
      <c r="CB38" s="292">
        <f>N38</f>
        <v>64</v>
      </c>
      <c r="CC38" s="292">
        <f>R38</f>
        <v>447</v>
      </c>
      <c r="CD38" s="292">
        <f>V38</f>
        <v>0</v>
      </c>
      <c r="CE38" s="292">
        <f>Z38</f>
        <v>0</v>
      </c>
      <c r="CF38" s="292">
        <f>SUM(CG38:CL38)</f>
        <v>292</v>
      </c>
      <c r="CG38" s="292">
        <f>BE38</f>
        <v>0</v>
      </c>
      <c r="CH38" s="292">
        <f>BF38</f>
        <v>94</v>
      </c>
      <c r="CI38" s="292">
        <f>BG38</f>
        <v>62</v>
      </c>
      <c r="CJ38" s="292">
        <f>BH38</f>
        <v>136</v>
      </c>
      <c r="CK38" s="292">
        <f>BI38</f>
        <v>0</v>
      </c>
      <c r="CL38" s="292">
        <f>BJ38</f>
        <v>0</v>
      </c>
      <c r="CM38" s="292">
        <f>SUM(CT38,DA38)</f>
        <v>841</v>
      </c>
      <c r="CN38" s="292">
        <f>SUM(CU38,DB38)</f>
        <v>0</v>
      </c>
      <c r="CO38" s="292">
        <f>SUM(CV38,DC38)</f>
        <v>833</v>
      </c>
      <c r="CP38" s="292">
        <f>SUM(CW38,DD38)</f>
        <v>0</v>
      </c>
      <c r="CQ38" s="292">
        <f>SUM(CX38,DE38)</f>
        <v>8</v>
      </c>
      <c r="CR38" s="292">
        <f>SUM(CY38,DF38)</f>
        <v>0</v>
      </c>
      <c r="CS38" s="292">
        <f>SUM(CZ38,DG38)</f>
        <v>0</v>
      </c>
      <c r="CT38" s="292">
        <f>SUM(CU38:CZ38)</f>
        <v>662</v>
      </c>
      <c r="CU38" s="292">
        <f>AE38</f>
        <v>0</v>
      </c>
      <c r="CV38" s="292">
        <f>AI38</f>
        <v>662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179</v>
      </c>
      <c r="DB38" s="292">
        <f>BL38</f>
        <v>0</v>
      </c>
      <c r="DC38" s="292">
        <f>BM38</f>
        <v>171</v>
      </c>
      <c r="DD38" s="292">
        <f>BN38</f>
        <v>0</v>
      </c>
      <c r="DE38" s="292">
        <f>BO38</f>
        <v>8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2896</v>
      </c>
      <c r="E39" s="292">
        <f>SUM(F39,J39,N39,R39,V39,Z39)</f>
        <v>2387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1697</v>
      </c>
      <c r="K39" s="292">
        <v>0</v>
      </c>
      <c r="L39" s="292">
        <v>1697</v>
      </c>
      <c r="M39" s="292">
        <v>0</v>
      </c>
      <c r="N39" s="292">
        <f>SUM(O39:Q39)</f>
        <v>43</v>
      </c>
      <c r="O39" s="292">
        <v>0</v>
      </c>
      <c r="P39" s="292">
        <v>43</v>
      </c>
      <c r="Q39" s="292">
        <v>0</v>
      </c>
      <c r="R39" s="292">
        <f>SUM(S39:U39)</f>
        <v>617</v>
      </c>
      <c r="S39" s="292">
        <v>0</v>
      </c>
      <c r="T39" s="292">
        <v>617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30</v>
      </c>
      <c r="AA39" s="292">
        <v>0</v>
      </c>
      <c r="AB39" s="292">
        <v>30</v>
      </c>
      <c r="AC39" s="292">
        <v>0</v>
      </c>
      <c r="AD39" s="292">
        <f>SUM(AE39,AI39,AM39,AQ39,AU39,AY39)</f>
        <v>369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369</v>
      </c>
      <c r="AJ39" s="292">
        <v>0</v>
      </c>
      <c r="AK39" s="292">
        <v>0</v>
      </c>
      <c r="AL39" s="292">
        <v>369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140</v>
      </c>
      <c r="BD39" s="292">
        <f>SUM(BE39:BJ39)</f>
        <v>118</v>
      </c>
      <c r="BE39" s="292">
        <v>0</v>
      </c>
      <c r="BF39" s="292">
        <v>86</v>
      </c>
      <c r="BG39" s="292">
        <v>0</v>
      </c>
      <c r="BH39" s="292">
        <v>7</v>
      </c>
      <c r="BI39" s="292">
        <v>0</v>
      </c>
      <c r="BJ39" s="292">
        <v>25</v>
      </c>
      <c r="BK39" s="292">
        <f>SUM(BL39:BQ39)</f>
        <v>22</v>
      </c>
      <c r="BL39" s="292">
        <v>0</v>
      </c>
      <c r="BM39" s="292">
        <v>20</v>
      </c>
      <c r="BN39" s="292">
        <v>0</v>
      </c>
      <c r="BO39" s="292">
        <v>2</v>
      </c>
      <c r="BP39" s="292">
        <v>0</v>
      </c>
      <c r="BQ39" s="292">
        <v>0</v>
      </c>
      <c r="BR39" s="292">
        <f>SUM(BY39,CF39)</f>
        <v>2505</v>
      </c>
      <c r="BS39" s="292">
        <f>SUM(BZ39,CG39)</f>
        <v>0</v>
      </c>
      <c r="BT39" s="292">
        <f>SUM(CA39,CH39)</f>
        <v>1783</v>
      </c>
      <c r="BU39" s="292">
        <f>SUM(CB39,CI39)</f>
        <v>43</v>
      </c>
      <c r="BV39" s="292">
        <f>SUM(CC39,CJ39)</f>
        <v>624</v>
      </c>
      <c r="BW39" s="292">
        <f>SUM(CD39,CK39)</f>
        <v>0</v>
      </c>
      <c r="BX39" s="292">
        <f>SUM(CE39,CL39)</f>
        <v>55</v>
      </c>
      <c r="BY39" s="292">
        <f>SUM(BZ39:CE39)</f>
        <v>2387</v>
      </c>
      <c r="BZ39" s="292">
        <f>F39</f>
        <v>0</v>
      </c>
      <c r="CA39" s="292">
        <f>J39</f>
        <v>1697</v>
      </c>
      <c r="CB39" s="292">
        <f>N39</f>
        <v>43</v>
      </c>
      <c r="CC39" s="292">
        <f>R39</f>
        <v>617</v>
      </c>
      <c r="CD39" s="292">
        <f>V39</f>
        <v>0</v>
      </c>
      <c r="CE39" s="292">
        <f>Z39</f>
        <v>30</v>
      </c>
      <c r="CF39" s="292">
        <f>SUM(CG39:CL39)</f>
        <v>118</v>
      </c>
      <c r="CG39" s="292">
        <f>BE39</f>
        <v>0</v>
      </c>
      <c r="CH39" s="292">
        <f>BF39</f>
        <v>86</v>
      </c>
      <c r="CI39" s="292">
        <f>BG39</f>
        <v>0</v>
      </c>
      <c r="CJ39" s="292">
        <f>BH39</f>
        <v>7</v>
      </c>
      <c r="CK39" s="292">
        <f>BI39</f>
        <v>0</v>
      </c>
      <c r="CL39" s="292">
        <f>BJ39</f>
        <v>25</v>
      </c>
      <c r="CM39" s="292">
        <f>SUM(CT39,DA39)</f>
        <v>391</v>
      </c>
      <c r="CN39" s="292">
        <f>SUM(CU39,DB39)</f>
        <v>0</v>
      </c>
      <c r="CO39" s="292">
        <f>SUM(CV39,DC39)</f>
        <v>389</v>
      </c>
      <c r="CP39" s="292">
        <f>SUM(CW39,DD39)</f>
        <v>0</v>
      </c>
      <c r="CQ39" s="292">
        <f>SUM(CX39,DE39)</f>
        <v>2</v>
      </c>
      <c r="CR39" s="292">
        <f>SUM(CY39,DF39)</f>
        <v>0</v>
      </c>
      <c r="CS39" s="292">
        <f>SUM(CZ39,DG39)</f>
        <v>0</v>
      </c>
      <c r="CT39" s="292">
        <f>SUM(CU39:CZ39)</f>
        <v>369</v>
      </c>
      <c r="CU39" s="292">
        <f>AE39</f>
        <v>0</v>
      </c>
      <c r="CV39" s="292">
        <f>AI39</f>
        <v>369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22</v>
      </c>
      <c r="DB39" s="292">
        <f>BL39</f>
        <v>0</v>
      </c>
      <c r="DC39" s="292">
        <f>BM39</f>
        <v>20</v>
      </c>
      <c r="DD39" s="292">
        <f>BN39</f>
        <v>0</v>
      </c>
      <c r="DE39" s="292">
        <f>BO39</f>
        <v>2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5182</v>
      </c>
      <c r="E40" s="292">
        <f>SUM(F40,J40,N40,R40,V40,Z40)</f>
        <v>3636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3060</v>
      </c>
      <c r="K40" s="292">
        <v>0</v>
      </c>
      <c r="L40" s="292">
        <v>3060</v>
      </c>
      <c r="M40" s="292">
        <v>0</v>
      </c>
      <c r="N40" s="292">
        <f>SUM(O40:Q40)</f>
        <v>193</v>
      </c>
      <c r="O40" s="292">
        <v>54</v>
      </c>
      <c r="P40" s="292">
        <v>139</v>
      </c>
      <c r="Q40" s="292">
        <v>0</v>
      </c>
      <c r="R40" s="292">
        <f>SUM(S40:U40)</f>
        <v>327</v>
      </c>
      <c r="S40" s="292">
        <v>0</v>
      </c>
      <c r="T40" s="292">
        <v>327</v>
      </c>
      <c r="U40" s="292">
        <v>0</v>
      </c>
      <c r="V40" s="292">
        <f>SUM(W40:Y40)</f>
        <v>6</v>
      </c>
      <c r="W40" s="292">
        <v>0</v>
      </c>
      <c r="X40" s="292">
        <v>6</v>
      </c>
      <c r="Y40" s="292">
        <v>0</v>
      </c>
      <c r="Z40" s="292">
        <f>SUM(AA40:AC40)</f>
        <v>50</v>
      </c>
      <c r="AA40" s="292">
        <v>50</v>
      </c>
      <c r="AB40" s="292">
        <v>0</v>
      </c>
      <c r="AC40" s="292">
        <v>0</v>
      </c>
      <c r="AD40" s="292">
        <f>SUM(AE40,AI40,AM40,AQ40,AU40,AY40)</f>
        <v>998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959</v>
      </c>
      <c r="AJ40" s="292">
        <v>0</v>
      </c>
      <c r="AK40" s="292">
        <v>0</v>
      </c>
      <c r="AL40" s="292">
        <v>959</v>
      </c>
      <c r="AM40" s="292">
        <f>SUM(AN40:AP40)</f>
        <v>1</v>
      </c>
      <c r="AN40" s="292">
        <v>0</v>
      </c>
      <c r="AO40" s="292">
        <v>0</v>
      </c>
      <c r="AP40" s="292">
        <v>1</v>
      </c>
      <c r="AQ40" s="292">
        <f>SUM(AR40:AT40)</f>
        <v>38</v>
      </c>
      <c r="AR40" s="292">
        <v>0</v>
      </c>
      <c r="AS40" s="292">
        <v>38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548</v>
      </c>
      <c r="BD40" s="292">
        <f>SUM(BE40:BJ40)</f>
        <v>404</v>
      </c>
      <c r="BE40" s="292">
        <v>0</v>
      </c>
      <c r="BF40" s="292">
        <v>131</v>
      </c>
      <c r="BG40" s="292">
        <v>0</v>
      </c>
      <c r="BH40" s="292">
        <v>235</v>
      </c>
      <c r="BI40" s="292">
        <v>0</v>
      </c>
      <c r="BJ40" s="292">
        <v>38</v>
      </c>
      <c r="BK40" s="292">
        <f>SUM(BL40:BQ40)</f>
        <v>144</v>
      </c>
      <c r="BL40" s="292">
        <v>0</v>
      </c>
      <c r="BM40" s="292">
        <v>134</v>
      </c>
      <c r="BN40" s="292">
        <v>2</v>
      </c>
      <c r="BO40" s="292">
        <v>0</v>
      </c>
      <c r="BP40" s="292">
        <v>0</v>
      </c>
      <c r="BQ40" s="292">
        <v>8</v>
      </c>
      <c r="BR40" s="292">
        <f>SUM(BY40,CF40)</f>
        <v>4040</v>
      </c>
      <c r="BS40" s="292">
        <f>SUM(BZ40,CG40)</f>
        <v>0</v>
      </c>
      <c r="BT40" s="292">
        <f>SUM(CA40,CH40)</f>
        <v>3191</v>
      </c>
      <c r="BU40" s="292">
        <f>SUM(CB40,CI40)</f>
        <v>193</v>
      </c>
      <c r="BV40" s="292">
        <f>SUM(CC40,CJ40)</f>
        <v>562</v>
      </c>
      <c r="BW40" s="292">
        <f>SUM(CD40,CK40)</f>
        <v>6</v>
      </c>
      <c r="BX40" s="292">
        <f>SUM(CE40,CL40)</f>
        <v>88</v>
      </c>
      <c r="BY40" s="292">
        <f>SUM(BZ40:CE40)</f>
        <v>3636</v>
      </c>
      <c r="BZ40" s="292">
        <f>F40</f>
        <v>0</v>
      </c>
      <c r="CA40" s="292">
        <f>J40</f>
        <v>3060</v>
      </c>
      <c r="CB40" s="292">
        <f>N40</f>
        <v>193</v>
      </c>
      <c r="CC40" s="292">
        <f>R40</f>
        <v>327</v>
      </c>
      <c r="CD40" s="292">
        <f>V40</f>
        <v>6</v>
      </c>
      <c r="CE40" s="292">
        <f>Z40</f>
        <v>50</v>
      </c>
      <c r="CF40" s="292">
        <f>SUM(CG40:CL40)</f>
        <v>404</v>
      </c>
      <c r="CG40" s="292">
        <f>BE40</f>
        <v>0</v>
      </c>
      <c r="CH40" s="292">
        <f>BF40</f>
        <v>131</v>
      </c>
      <c r="CI40" s="292">
        <f>BG40</f>
        <v>0</v>
      </c>
      <c r="CJ40" s="292">
        <f>BH40</f>
        <v>235</v>
      </c>
      <c r="CK40" s="292">
        <f>BI40</f>
        <v>0</v>
      </c>
      <c r="CL40" s="292">
        <f>BJ40</f>
        <v>38</v>
      </c>
      <c r="CM40" s="292">
        <f>SUM(CT40,DA40)</f>
        <v>1142</v>
      </c>
      <c r="CN40" s="292">
        <f>SUM(CU40,DB40)</f>
        <v>0</v>
      </c>
      <c r="CO40" s="292">
        <f>SUM(CV40,DC40)</f>
        <v>1093</v>
      </c>
      <c r="CP40" s="292">
        <f>SUM(CW40,DD40)</f>
        <v>3</v>
      </c>
      <c r="CQ40" s="292">
        <f>SUM(CX40,DE40)</f>
        <v>38</v>
      </c>
      <c r="CR40" s="292">
        <f>SUM(CY40,DF40)</f>
        <v>0</v>
      </c>
      <c r="CS40" s="292">
        <f>SUM(CZ40,DG40)</f>
        <v>8</v>
      </c>
      <c r="CT40" s="292">
        <f>SUM(CU40:CZ40)</f>
        <v>998</v>
      </c>
      <c r="CU40" s="292">
        <f>AE40</f>
        <v>0</v>
      </c>
      <c r="CV40" s="292">
        <f>AI40</f>
        <v>959</v>
      </c>
      <c r="CW40" s="292">
        <f>AM40</f>
        <v>1</v>
      </c>
      <c r="CX40" s="292">
        <f>AQ40</f>
        <v>38</v>
      </c>
      <c r="CY40" s="292">
        <f>AU40</f>
        <v>0</v>
      </c>
      <c r="CZ40" s="292">
        <f>AY40</f>
        <v>0</v>
      </c>
      <c r="DA40" s="292">
        <f>SUM(DB40:DG40)</f>
        <v>144</v>
      </c>
      <c r="DB40" s="292">
        <f>BL40</f>
        <v>0</v>
      </c>
      <c r="DC40" s="292">
        <f>BM40</f>
        <v>134</v>
      </c>
      <c r="DD40" s="292">
        <f>BN40</f>
        <v>2</v>
      </c>
      <c r="DE40" s="292">
        <f>BO40</f>
        <v>0</v>
      </c>
      <c r="DF40" s="292">
        <f>BP40</f>
        <v>0</v>
      </c>
      <c r="DG40" s="292">
        <f>BQ40</f>
        <v>8</v>
      </c>
      <c r="DH40" s="292">
        <v>142</v>
      </c>
      <c r="DI40" s="292">
        <f>SUM(DJ40:DM40)</f>
        <v>1</v>
      </c>
      <c r="DJ40" s="292">
        <v>0</v>
      </c>
      <c r="DK40" s="292">
        <v>1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16226</v>
      </c>
      <c r="E41" s="292">
        <f>SUM(F41,J41,N41,R41,V41,Z41)</f>
        <v>11332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10132</v>
      </c>
      <c r="K41" s="292">
        <v>0</v>
      </c>
      <c r="L41" s="292">
        <v>10132</v>
      </c>
      <c r="M41" s="292">
        <v>0</v>
      </c>
      <c r="N41" s="292">
        <f>SUM(O41:Q41)</f>
        <v>458</v>
      </c>
      <c r="O41" s="292">
        <v>139</v>
      </c>
      <c r="P41" s="292">
        <v>319</v>
      </c>
      <c r="Q41" s="292">
        <v>0</v>
      </c>
      <c r="R41" s="292">
        <f>SUM(S41:U41)</f>
        <v>590</v>
      </c>
      <c r="S41" s="292">
        <v>0</v>
      </c>
      <c r="T41" s="292">
        <v>590</v>
      </c>
      <c r="U41" s="292">
        <v>0</v>
      </c>
      <c r="V41" s="292">
        <f>SUM(W41:Y41)</f>
        <v>23</v>
      </c>
      <c r="W41" s="292">
        <v>0</v>
      </c>
      <c r="X41" s="292">
        <v>23</v>
      </c>
      <c r="Y41" s="292">
        <v>0</v>
      </c>
      <c r="Z41" s="292">
        <f>SUM(AA41:AC41)</f>
        <v>129</v>
      </c>
      <c r="AA41" s="292">
        <v>129</v>
      </c>
      <c r="AB41" s="292">
        <v>0</v>
      </c>
      <c r="AC41" s="292">
        <v>0</v>
      </c>
      <c r="AD41" s="292">
        <f>SUM(AE41,AI41,AM41,AQ41,AU41,AY41)</f>
        <v>3201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3194</v>
      </c>
      <c r="AJ41" s="292">
        <v>0</v>
      </c>
      <c r="AK41" s="292">
        <v>0</v>
      </c>
      <c r="AL41" s="292">
        <v>3194</v>
      </c>
      <c r="AM41" s="292">
        <f>SUM(AN41:AP41)</f>
        <v>7</v>
      </c>
      <c r="AN41" s="292">
        <v>0</v>
      </c>
      <c r="AO41" s="292">
        <v>0</v>
      </c>
      <c r="AP41" s="292">
        <v>7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1693</v>
      </c>
      <c r="BD41" s="292">
        <f>SUM(BE41:BJ41)</f>
        <v>1420</v>
      </c>
      <c r="BE41" s="292">
        <v>0</v>
      </c>
      <c r="BF41" s="292">
        <v>790</v>
      </c>
      <c r="BG41" s="292">
        <v>1</v>
      </c>
      <c r="BH41" s="292">
        <v>491</v>
      </c>
      <c r="BI41" s="292">
        <v>0</v>
      </c>
      <c r="BJ41" s="292">
        <v>138</v>
      </c>
      <c r="BK41" s="292">
        <f>SUM(BL41:BQ41)</f>
        <v>273</v>
      </c>
      <c r="BL41" s="292">
        <v>0</v>
      </c>
      <c r="BM41" s="292">
        <v>248</v>
      </c>
      <c r="BN41" s="292">
        <v>4</v>
      </c>
      <c r="BO41" s="292">
        <v>0</v>
      </c>
      <c r="BP41" s="292">
        <v>3</v>
      </c>
      <c r="BQ41" s="292">
        <v>18</v>
      </c>
      <c r="BR41" s="292">
        <f>SUM(BY41,CF41)</f>
        <v>12752</v>
      </c>
      <c r="BS41" s="292">
        <f>SUM(BZ41,CG41)</f>
        <v>0</v>
      </c>
      <c r="BT41" s="292">
        <f>SUM(CA41,CH41)</f>
        <v>10922</v>
      </c>
      <c r="BU41" s="292">
        <f>SUM(CB41,CI41)</f>
        <v>459</v>
      </c>
      <c r="BV41" s="292">
        <f>SUM(CC41,CJ41)</f>
        <v>1081</v>
      </c>
      <c r="BW41" s="292">
        <f>SUM(CD41,CK41)</f>
        <v>23</v>
      </c>
      <c r="BX41" s="292">
        <f>SUM(CE41,CL41)</f>
        <v>267</v>
      </c>
      <c r="BY41" s="292">
        <f>SUM(BZ41:CE41)</f>
        <v>11332</v>
      </c>
      <c r="BZ41" s="292">
        <f>F41</f>
        <v>0</v>
      </c>
      <c r="CA41" s="292">
        <f>J41</f>
        <v>10132</v>
      </c>
      <c r="CB41" s="292">
        <f>N41</f>
        <v>458</v>
      </c>
      <c r="CC41" s="292">
        <f>R41</f>
        <v>590</v>
      </c>
      <c r="CD41" s="292">
        <f>V41</f>
        <v>23</v>
      </c>
      <c r="CE41" s="292">
        <f>Z41</f>
        <v>129</v>
      </c>
      <c r="CF41" s="292">
        <f>SUM(CG41:CL41)</f>
        <v>1420</v>
      </c>
      <c r="CG41" s="292">
        <f>BE41</f>
        <v>0</v>
      </c>
      <c r="CH41" s="292">
        <f>BF41</f>
        <v>790</v>
      </c>
      <c r="CI41" s="292">
        <f>BG41</f>
        <v>1</v>
      </c>
      <c r="CJ41" s="292">
        <f>BH41</f>
        <v>491</v>
      </c>
      <c r="CK41" s="292">
        <f>BI41</f>
        <v>0</v>
      </c>
      <c r="CL41" s="292">
        <f>BJ41</f>
        <v>138</v>
      </c>
      <c r="CM41" s="292">
        <f>SUM(CT41,DA41)</f>
        <v>3474</v>
      </c>
      <c r="CN41" s="292">
        <f>SUM(CU41,DB41)</f>
        <v>0</v>
      </c>
      <c r="CO41" s="292">
        <f>SUM(CV41,DC41)</f>
        <v>3442</v>
      </c>
      <c r="CP41" s="292">
        <f>SUM(CW41,DD41)</f>
        <v>11</v>
      </c>
      <c r="CQ41" s="292">
        <f>SUM(CX41,DE41)</f>
        <v>0</v>
      </c>
      <c r="CR41" s="292">
        <f>SUM(CY41,DF41)</f>
        <v>3</v>
      </c>
      <c r="CS41" s="292">
        <f>SUM(CZ41,DG41)</f>
        <v>18</v>
      </c>
      <c r="CT41" s="292">
        <f>SUM(CU41:CZ41)</f>
        <v>3201</v>
      </c>
      <c r="CU41" s="292">
        <f>AE41</f>
        <v>0</v>
      </c>
      <c r="CV41" s="292">
        <f>AI41</f>
        <v>3194</v>
      </c>
      <c r="CW41" s="292">
        <f>AM41</f>
        <v>7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273</v>
      </c>
      <c r="DB41" s="292">
        <f>BL41</f>
        <v>0</v>
      </c>
      <c r="DC41" s="292">
        <f>BM41</f>
        <v>248</v>
      </c>
      <c r="DD41" s="292">
        <f>BN41</f>
        <v>4</v>
      </c>
      <c r="DE41" s="292">
        <f>BO41</f>
        <v>0</v>
      </c>
      <c r="DF41" s="292">
        <f>BP41</f>
        <v>3</v>
      </c>
      <c r="DG41" s="292">
        <f>BQ41</f>
        <v>18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9517</v>
      </c>
      <c r="E42" s="292">
        <f>SUM(F42,J42,N42,R42,V42,Z42)</f>
        <v>6470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5892</v>
      </c>
      <c r="K42" s="292">
        <v>63</v>
      </c>
      <c r="L42" s="292">
        <v>5829</v>
      </c>
      <c r="M42" s="292">
        <v>0</v>
      </c>
      <c r="N42" s="292">
        <f>SUM(O42:Q42)</f>
        <v>220</v>
      </c>
      <c r="O42" s="292">
        <v>81</v>
      </c>
      <c r="P42" s="292">
        <v>139</v>
      </c>
      <c r="Q42" s="292">
        <v>0</v>
      </c>
      <c r="R42" s="292">
        <f>SUM(S42:U42)</f>
        <v>268</v>
      </c>
      <c r="S42" s="292">
        <v>0</v>
      </c>
      <c r="T42" s="292">
        <v>268</v>
      </c>
      <c r="U42" s="292">
        <v>0</v>
      </c>
      <c r="V42" s="292">
        <f>SUM(W42:Y42)</f>
        <v>15</v>
      </c>
      <c r="W42" s="292">
        <v>0</v>
      </c>
      <c r="X42" s="292">
        <v>15</v>
      </c>
      <c r="Y42" s="292">
        <v>0</v>
      </c>
      <c r="Z42" s="292">
        <f>SUM(AA42:AC42)</f>
        <v>75</v>
      </c>
      <c r="AA42" s="292">
        <v>75</v>
      </c>
      <c r="AB42" s="292">
        <v>0</v>
      </c>
      <c r="AC42" s="292">
        <v>0</v>
      </c>
      <c r="AD42" s="292">
        <f>SUM(AE42,AI42,AM42,AQ42,AU42,AY42)</f>
        <v>1533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1533</v>
      </c>
      <c r="AJ42" s="292">
        <v>0</v>
      </c>
      <c r="AK42" s="292">
        <v>0</v>
      </c>
      <c r="AL42" s="292">
        <v>1533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1514</v>
      </c>
      <c r="BD42" s="292">
        <f>SUM(BE42:BJ42)</f>
        <v>1401</v>
      </c>
      <c r="BE42" s="292">
        <v>0</v>
      </c>
      <c r="BF42" s="292">
        <v>499</v>
      </c>
      <c r="BG42" s="292">
        <v>0</v>
      </c>
      <c r="BH42" s="292">
        <v>810</v>
      </c>
      <c r="BI42" s="292">
        <v>0</v>
      </c>
      <c r="BJ42" s="292">
        <v>92</v>
      </c>
      <c r="BK42" s="292">
        <f>SUM(BL42:BQ42)</f>
        <v>113</v>
      </c>
      <c r="BL42" s="292">
        <v>0</v>
      </c>
      <c r="BM42" s="292">
        <v>97</v>
      </c>
      <c r="BN42" s="292">
        <v>9</v>
      </c>
      <c r="BO42" s="292">
        <v>0</v>
      </c>
      <c r="BP42" s="292">
        <v>0</v>
      </c>
      <c r="BQ42" s="292">
        <v>7</v>
      </c>
      <c r="BR42" s="292">
        <f>SUM(BY42,CF42)</f>
        <v>7871</v>
      </c>
      <c r="BS42" s="292">
        <f>SUM(BZ42,CG42)</f>
        <v>0</v>
      </c>
      <c r="BT42" s="292">
        <f>SUM(CA42,CH42)</f>
        <v>6391</v>
      </c>
      <c r="BU42" s="292">
        <f>SUM(CB42,CI42)</f>
        <v>220</v>
      </c>
      <c r="BV42" s="292">
        <f>SUM(CC42,CJ42)</f>
        <v>1078</v>
      </c>
      <c r="BW42" s="292">
        <f>SUM(CD42,CK42)</f>
        <v>15</v>
      </c>
      <c r="BX42" s="292">
        <f>SUM(CE42,CL42)</f>
        <v>167</v>
      </c>
      <c r="BY42" s="292">
        <f>SUM(BZ42:CE42)</f>
        <v>6470</v>
      </c>
      <c r="BZ42" s="292">
        <f>F42</f>
        <v>0</v>
      </c>
      <c r="CA42" s="292">
        <f>J42</f>
        <v>5892</v>
      </c>
      <c r="CB42" s="292">
        <f>N42</f>
        <v>220</v>
      </c>
      <c r="CC42" s="292">
        <f>R42</f>
        <v>268</v>
      </c>
      <c r="CD42" s="292">
        <f>V42</f>
        <v>15</v>
      </c>
      <c r="CE42" s="292">
        <f>Z42</f>
        <v>75</v>
      </c>
      <c r="CF42" s="292">
        <f>SUM(CG42:CL42)</f>
        <v>1401</v>
      </c>
      <c r="CG42" s="292">
        <f>BE42</f>
        <v>0</v>
      </c>
      <c r="CH42" s="292">
        <f>BF42</f>
        <v>499</v>
      </c>
      <c r="CI42" s="292">
        <f>BG42</f>
        <v>0</v>
      </c>
      <c r="CJ42" s="292">
        <f>BH42</f>
        <v>810</v>
      </c>
      <c r="CK42" s="292">
        <f>BI42</f>
        <v>0</v>
      </c>
      <c r="CL42" s="292">
        <f>BJ42</f>
        <v>92</v>
      </c>
      <c r="CM42" s="292">
        <f>SUM(CT42,DA42)</f>
        <v>1646</v>
      </c>
      <c r="CN42" s="292">
        <f>SUM(CU42,DB42)</f>
        <v>0</v>
      </c>
      <c r="CO42" s="292">
        <f>SUM(CV42,DC42)</f>
        <v>1630</v>
      </c>
      <c r="CP42" s="292">
        <f>SUM(CW42,DD42)</f>
        <v>9</v>
      </c>
      <c r="CQ42" s="292">
        <f>SUM(CX42,DE42)</f>
        <v>0</v>
      </c>
      <c r="CR42" s="292">
        <f>SUM(CY42,DF42)</f>
        <v>0</v>
      </c>
      <c r="CS42" s="292">
        <f>SUM(CZ42,DG42)</f>
        <v>7</v>
      </c>
      <c r="CT42" s="292">
        <f>SUM(CU42:CZ42)</f>
        <v>1533</v>
      </c>
      <c r="CU42" s="292">
        <f>AE42</f>
        <v>0</v>
      </c>
      <c r="CV42" s="292">
        <f>AI42</f>
        <v>1533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113</v>
      </c>
      <c r="DB42" s="292">
        <f>BL42</f>
        <v>0</v>
      </c>
      <c r="DC42" s="292">
        <f>BM42</f>
        <v>97</v>
      </c>
      <c r="DD42" s="292">
        <f>BN42</f>
        <v>9</v>
      </c>
      <c r="DE42" s="292">
        <f>BO42</f>
        <v>0</v>
      </c>
      <c r="DF42" s="292">
        <f>BP42</f>
        <v>0</v>
      </c>
      <c r="DG42" s="292">
        <f>BQ42</f>
        <v>7</v>
      </c>
      <c r="DH42" s="292">
        <v>93</v>
      </c>
      <c r="DI42" s="292">
        <f>SUM(DJ42:DM42)</f>
        <v>2</v>
      </c>
      <c r="DJ42" s="292">
        <v>2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>SUM(E7,T7,AI7,AX7,BM7,CB7,CQ7,DF7,DU7,DZ7)</f>
        <v>683260</v>
      </c>
      <c r="E7" s="305">
        <f>SUM(F7,M7)</f>
        <v>587452</v>
      </c>
      <c r="F7" s="305">
        <f>SUM(G7:L7)</f>
        <v>531375</v>
      </c>
      <c r="G7" s="305">
        <f t="shared" ref="G7:L7" si="0">SUM(G$8:G$207)</f>
        <v>0</v>
      </c>
      <c r="H7" s="305">
        <f t="shared" si="0"/>
        <v>531153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222</v>
      </c>
      <c r="M7" s="305">
        <f>SUM(N7:S7)</f>
        <v>56077</v>
      </c>
      <c r="N7" s="305">
        <f t="shared" ref="N7:S7" si="1">SUM(N$8:N$207)</f>
        <v>0</v>
      </c>
      <c r="O7" s="305">
        <f t="shared" si="1"/>
        <v>55373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704</v>
      </c>
      <c r="T7" s="305">
        <f>SUM(U7,AB7)</f>
        <v>43789</v>
      </c>
      <c r="U7" s="305">
        <f>SUM(V7:AA7)</f>
        <v>32736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17137</v>
      </c>
      <c r="Y7" s="305">
        <f t="shared" si="2"/>
        <v>9482</v>
      </c>
      <c r="Z7" s="305">
        <f t="shared" si="2"/>
        <v>168</v>
      </c>
      <c r="AA7" s="305">
        <f t="shared" si="2"/>
        <v>5949</v>
      </c>
      <c r="AB7" s="305">
        <f>SUM(AC7:AH7)</f>
        <v>11053</v>
      </c>
      <c r="AC7" s="305">
        <f t="shared" ref="AC7:AH7" si="3">SUM(AC$8:AC$207)</f>
        <v>0</v>
      </c>
      <c r="AD7" s="305">
        <f t="shared" si="3"/>
        <v>140</v>
      </c>
      <c r="AE7" s="305">
        <f t="shared" si="3"/>
        <v>4865</v>
      </c>
      <c r="AF7" s="305">
        <f t="shared" si="3"/>
        <v>359</v>
      </c>
      <c r="AG7" s="305">
        <f t="shared" si="3"/>
        <v>3</v>
      </c>
      <c r="AH7" s="305">
        <f t="shared" si="3"/>
        <v>5686</v>
      </c>
      <c r="AI7" s="305">
        <f>SUM(AJ7,AQ7)</f>
        <v>595</v>
      </c>
      <c r="AJ7" s="305">
        <f>SUM(AK7:AP7)</f>
        <v>588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60</v>
      </c>
      <c r="AO7" s="305">
        <f t="shared" si="4"/>
        <v>528</v>
      </c>
      <c r="AP7" s="305">
        <f t="shared" si="4"/>
        <v>0</v>
      </c>
      <c r="AQ7" s="305">
        <f>SUM(AR7:AW7)</f>
        <v>7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7</v>
      </c>
      <c r="AW7" s="305">
        <f t="shared" si="5"/>
        <v>0</v>
      </c>
      <c r="AX7" s="305">
        <f>SUM(AY7,BF7)</f>
        <v>20</v>
      </c>
      <c r="AY7" s="305">
        <f>SUM(AZ7:BE7)</f>
        <v>19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19</v>
      </c>
      <c r="BD7" s="305">
        <f t="shared" si="6"/>
        <v>0</v>
      </c>
      <c r="BE7" s="305">
        <f t="shared" si="6"/>
        <v>0</v>
      </c>
      <c r="BF7" s="305">
        <f>SUM(BG7:BL7)</f>
        <v>1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1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4415</v>
      </c>
      <c r="CC7" s="305">
        <f>SUM(CD7:CI7)</f>
        <v>4041</v>
      </c>
      <c r="CD7" s="305">
        <f t="shared" ref="CD7:CI7" si="10">SUM(CD$8:CD$207)</f>
        <v>0</v>
      </c>
      <c r="CE7" s="305">
        <f t="shared" si="10"/>
        <v>4033</v>
      </c>
      <c r="CF7" s="305">
        <f t="shared" si="10"/>
        <v>0</v>
      </c>
      <c r="CG7" s="305">
        <f t="shared" si="10"/>
        <v>8</v>
      </c>
      <c r="CH7" s="305">
        <f t="shared" si="10"/>
        <v>0</v>
      </c>
      <c r="CI7" s="305">
        <f t="shared" si="10"/>
        <v>0</v>
      </c>
      <c r="CJ7" s="305">
        <f>SUM(CK7:CP7)</f>
        <v>374</v>
      </c>
      <c r="CK7" s="305">
        <f t="shared" ref="CK7:CP7" si="11">SUM(CK$8:CK$207)</f>
        <v>0</v>
      </c>
      <c r="CL7" s="305">
        <f t="shared" si="11"/>
        <v>374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21900</v>
      </c>
      <c r="CR7" s="305">
        <f>SUM(CS7:CX7)</f>
        <v>15646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1264</v>
      </c>
      <c r="CV7" s="305">
        <f t="shared" si="12"/>
        <v>12750</v>
      </c>
      <c r="CW7" s="305">
        <f t="shared" si="12"/>
        <v>216</v>
      </c>
      <c r="CX7" s="305">
        <f t="shared" si="12"/>
        <v>1416</v>
      </c>
      <c r="CY7" s="305">
        <f>SUM(CZ7:DE7)</f>
        <v>6254</v>
      </c>
      <c r="CZ7" s="305">
        <f t="shared" ref="CZ7:DE7" si="13">SUM(CZ$8:CZ$207)</f>
        <v>0</v>
      </c>
      <c r="DA7" s="305">
        <f t="shared" si="13"/>
        <v>262</v>
      </c>
      <c r="DB7" s="305">
        <f t="shared" si="13"/>
        <v>790</v>
      </c>
      <c r="DC7" s="305">
        <f t="shared" si="13"/>
        <v>4167</v>
      </c>
      <c r="DD7" s="305">
        <f t="shared" si="13"/>
        <v>2</v>
      </c>
      <c r="DE7" s="305">
        <f t="shared" si="13"/>
        <v>1033</v>
      </c>
      <c r="DF7" s="305">
        <f>SUM(DG7,DN7)</f>
        <v>659</v>
      </c>
      <c r="DG7" s="305">
        <f>SUM(DH7:DM7)</f>
        <v>464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225</v>
      </c>
      <c r="DK7" s="305">
        <f t="shared" si="14"/>
        <v>0</v>
      </c>
      <c r="DL7" s="305">
        <f t="shared" si="14"/>
        <v>196</v>
      </c>
      <c r="DM7" s="305">
        <f t="shared" si="14"/>
        <v>43</v>
      </c>
      <c r="DN7" s="305">
        <f>SUM(DO7:DT7)</f>
        <v>195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22</v>
      </c>
      <c r="DR7" s="305">
        <f t="shared" si="15"/>
        <v>173</v>
      </c>
      <c r="DS7" s="305">
        <f t="shared" si="15"/>
        <v>0</v>
      </c>
      <c r="DT7" s="305">
        <f t="shared" si="15"/>
        <v>0</v>
      </c>
      <c r="DU7" s="305">
        <f>SUM(DV7:DY7)</f>
        <v>23616</v>
      </c>
      <c r="DV7" s="305">
        <f>SUM(DV$8:DV$207)</f>
        <v>17352</v>
      </c>
      <c r="DW7" s="305">
        <f>SUM(DW$8:DW$207)</f>
        <v>74</v>
      </c>
      <c r="DX7" s="305">
        <f>SUM(DX$8:DX$207)</f>
        <v>6190</v>
      </c>
      <c r="DY7" s="305">
        <f>SUM(DY$8:DY$207)</f>
        <v>0</v>
      </c>
      <c r="DZ7" s="305">
        <f>SUM(EA7,EH7)</f>
        <v>814</v>
      </c>
      <c r="EA7" s="305">
        <f>SUM(EB7:EG7)</f>
        <v>103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94</v>
      </c>
      <c r="EE7" s="305">
        <f t="shared" si="16"/>
        <v>0</v>
      </c>
      <c r="EF7" s="305">
        <f t="shared" si="16"/>
        <v>9</v>
      </c>
      <c r="EG7" s="305">
        <f t="shared" si="16"/>
        <v>0</v>
      </c>
      <c r="EH7" s="305">
        <f>SUM(EI7:EN7)</f>
        <v>711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18</v>
      </c>
      <c r="EL7" s="305">
        <f t="shared" si="17"/>
        <v>0</v>
      </c>
      <c r="EM7" s="305">
        <f t="shared" si="17"/>
        <v>693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105249</v>
      </c>
      <c r="E8" s="292">
        <f>SUM(F8,M8)</f>
        <v>88751</v>
      </c>
      <c r="F8" s="292">
        <f>SUM(G8:L8)</f>
        <v>86698</v>
      </c>
      <c r="G8" s="292">
        <v>0</v>
      </c>
      <c r="H8" s="292">
        <v>86698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2053</v>
      </c>
      <c r="N8" s="292">
        <v>0</v>
      </c>
      <c r="O8" s="292">
        <v>2053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7668</v>
      </c>
      <c r="U8" s="292">
        <f>SUM(V8:AA8)</f>
        <v>6096</v>
      </c>
      <c r="V8" s="292">
        <v>0</v>
      </c>
      <c r="W8" s="292">
        <v>0</v>
      </c>
      <c r="X8" s="292">
        <v>2690</v>
      </c>
      <c r="Y8" s="292">
        <v>3283</v>
      </c>
      <c r="Z8" s="292">
        <v>0</v>
      </c>
      <c r="AA8" s="292">
        <v>123</v>
      </c>
      <c r="AB8" s="292">
        <f>SUM(AC8:AH8)</f>
        <v>1572</v>
      </c>
      <c r="AC8" s="292">
        <v>0</v>
      </c>
      <c r="AD8" s="292">
        <v>0</v>
      </c>
      <c r="AE8" s="292">
        <v>167</v>
      </c>
      <c r="AF8" s="292">
        <v>0</v>
      </c>
      <c r="AG8" s="292">
        <v>0</v>
      </c>
      <c r="AH8" s="292">
        <v>1405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4453</v>
      </c>
      <c r="CR8" s="292">
        <f>SUM(CS8:CX8)</f>
        <v>4453</v>
      </c>
      <c r="CS8" s="292">
        <v>0</v>
      </c>
      <c r="CT8" s="292">
        <v>0</v>
      </c>
      <c r="CU8" s="292">
        <v>0</v>
      </c>
      <c r="CV8" s="292">
        <v>2843</v>
      </c>
      <c r="CW8" s="292">
        <v>198</v>
      </c>
      <c r="CX8" s="292">
        <v>1412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4366</v>
      </c>
      <c r="DV8" s="292">
        <v>102</v>
      </c>
      <c r="DW8" s="292">
        <v>0</v>
      </c>
      <c r="DX8" s="292">
        <v>4264</v>
      </c>
      <c r="DY8" s="292">
        <v>0</v>
      </c>
      <c r="DZ8" s="292">
        <f>SUM(EA8,EH8)</f>
        <v>11</v>
      </c>
      <c r="EA8" s="292">
        <f>SUM(EB8:EG8)</f>
        <v>9</v>
      </c>
      <c r="EB8" s="292">
        <v>0</v>
      </c>
      <c r="EC8" s="292">
        <v>0</v>
      </c>
      <c r="ED8" s="292">
        <v>0</v>
      </c>
      <c r="EE8" s="292">
        <v>0</v>
      </c>
      <c r="EF8" s="292">
        <v>9</v>
      </c>
      <c r="EG8" s="292">
        <v>0</v>
      </c>
      <c r="EH8" s="292">
        <f>SUM(EI8:EN8)</f>
        <v>2</v>
      </c>
      <c r="EI8" s="292">
        <v>0</v>
      </c>
      <c r="EJ8" s="292">
        <v>0</v>
      </c>
      <c r="EK8" s="292">
        <v>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124810</v>
      </c>
      <c r="E9" s="292">
        <f>SUM(F9,M9)</f>
        <v>108480</v>
      </c>
      <c r="F9" s="292">
        <f>SUM(G9:L9)</f>
        <v>104902</v>
      </c>
      <c r="G9" s="292">
        <v>0</v>
      </c>
      <c r="H9" s="292">
        <v>104902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3578</v>
      </c>
      <c r="N9" s="292">
        <v>0</v>
      </c>
      <c r="O9" s="292">
        <v>3578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7080</v>
      </c>
      <c r="U9" s="292">
        <f>SUM(V9:AA9)</f>
        <v>5104</v>
      </c>
      <c r="V9" s="292">
        <v>0</v>
      </c>
      <c r="W9" s="292">
        <v>0</v>
      </c>
      <c r="X9" s="292">
        <v>4594</v>
      </c>
      <c r="Y9" s="292">
        <v>0</v>
      </c>
      <c r="Z9" s="292">
        <v>0</v>
      </c>
      <c r="AA9" s="292">
        <v>510</v>
      </c>
      <c r="AB9" s="292">
        <f>SUM(AC9:AH9)</f>
        <v>1976</v>
      </c>
      <c r="AC9" s="292">
        <v>0</v>
      </c>
      <c r="AD9" s="292">
        <v>0</v>
      </c>
      <c r="AE9" s="292">
        <v>1778</v>
      </c>
      <c r="AF9" s="292">
        <v>0</v>
      </c>
      <c r="AG9" s="292">
        <v>0</v>
      </c>
      <c r="AH9" s="292">
        <v>198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3602</v>
      </c>
      <c r="CR9" s="292">
        <f>SUM(CS9:CX9)</f>
        <v>2952</v>
      </c>
      <c r="CS9" s="292">
        <v>0</v>
      </c>
      <c r="CT9" s="292">
        <v>0</v>
      </c>
      <c r="CU9" s="292">
        <v>0</v>
      </c>
      <c r="CV9" s="292">
        <v>2952</v>
      </c>
      <c r="CW9" s="292">
        <v>0</v>
      </c>
      <c r="CX9" s="292">
        <v>0</v>
      </c>
      <c r="CY9" s="292">
        <f>SUM(CZ9:DE9)</f>
        <v>650</v>
      </c>
      <c r="CZ9" s="292">
        <v>0</v>
      </c>
      <c r="DA9" s="292">
        <v>0</v>
      </c>
      <c r="DB9" s="292">
        <v>0</v>
      </c>
      <c r="DC9" s="292">
        <v>650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4955</v>
      </c>
      <c r="DV9" s="292">
        <v>4955</v>
      </c>
      <c r="DW9" s="292">
        <v>0</v>
      </c>
      <c r="DX9" s="292">
        <v>0</v>
      </c>
      <c r="DY9" s="292">
        <v>0</v>
      </c>
      <c r="DZ9" s="292">
        <f>SUM(EA9,EH9)</f>
        <v>693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693</v>
      </c>
      <c r="EI9" s="292">
        <v>0</v>
      </c>
      <c r="EJ9" s="292">
        <v>0</v>
      </c>
      <c r="EK9" s="292">
        <v>0</v>
      </c>
      <c r="EL9" s="292">
        <v>0</v>
      </c>
      <c r="EM9" s="292">
        <v>693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41366</v>
      </c>
      <c r="E10" s="292">
        <f>SUM(F10,M10)</f>
        <v>36499</v>
      </c>
      <c r="F10" s="292">
        <f>SUM(G10:L10)</f>
        <v>31974</v>
      </c>
      <c r="G10" s="292">
        <v>0</v>
      </c>
      <c r="H10" s="292">
        <v>31974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4525</v>
      </c>
      <c r="N10" s="292">
        <v>0</v>
      </c>
      <c r="O10" s="292">
        <v>4525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2937</v>
      </c>
      <c r="U10" s="292">
        <f>SUM(V10:AA10)</f>
        <v>2304</v>
      </c>
      <c r="V10" s="292">
        <v>0</v>
      </c>
      <c r="W10" s="292">
        <v>0</v>
      </c>
      <c r="X10" s="292">
        <v>825</v>
      </c>
      <c r="Y10" s="292">
        <v>1178</v>
      </c>
      <c r="Z10" s="292">
        <v>0</v>
      </c>
      <c r="AA10" s="292">
        <v>301</v>
      </c>
      <c r="AB10" s="292">
        <f>SUM(AC10:AH10)</f>
        <v>633</v>
      </c>
      <c r="AC10" s="292">
        <v>0</v>
      </c>
      <c r="AD10" s="292">
        <v>0</v>
      </c>
      <c r="AE10" s="292">
        <v>180</v>
      </c>
      <c r="AF10" s="292">
        <v>0</v>
      </c>
      <c r="AG10" s="292">
        <v>0</v>
      </c>
      <c r="AH10" s="292">
        <v>453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282</v>
      </c>
      <c r="CR10" s="292">
        <f>SUM(CS10:CX10)</f>
        <v>282</v>
      </c>
      <c r="CS10" s="292">
        <v>0</v>
      </c>
      <c r="CT10" s="292">
        <v>0</v>
      </c>
      <c r="CU10" s="292">
        <v>0</v>
      </c>
      <c r="CV10" s="292">
        <v>282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1648</v>
      </c>
      <c r="DV10" s="292">
        <v>1620</v>
      </c>
      <c r="DW10" s="292">
        <v>28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74869</v>
      </c>
      <c r="E11" s="292">
        <f>SUM(F11,M11)</f>
        <v>63710</v>
      </c>
      <c r="F11" s="292">
        <f>SUM(G11:L11)</f>
        <v>60388</v>
      </c>
      <c r="G11" s="292">
        <v>0</v>
      </c>
      <c r="H11" s="292">
        <v>60388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3322</v>
      </c>
      <c r="N11" s="292">
        <v>0</v>
      </c>
      <c r="O11" s="292">
        <v>3322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6529</v>
      </c>
      <c r="U11" s="292">
        <f>SUM(V11:AA11)</f>
        <v>6000</v>
      </c>
      <c r="V11" s="292">
        <v>0</v>
      </c>
      <c r="W11" s="292">
        <v>0</v>
      </c>
      <c r="X11" s="292">
        <v>1995</v>
      </c>
      <c r="Y11" s="292">
        <v>1100</v>
      </c>
      <c r="Z11" s="292">
        <v>0</v>
      </c>
      <c r="AA11" s="292">
        <v>2905</v>
      </c>
      <c r="AB11" s="292">
        <f>SUM(AC11:AH11)</f>
        <v>529</v>
      </c>
      <c r="AC11" s="292">
        <v>0</v>
      </c>
      <c r="AD11" s="292">
        <v>0</v>
      </c>
      <c r="AE11" s="292">
        <v>467</v>
      </c>
      <c r="AF11" s="292">
        <v>38</v>
      </c>
      <c r="AG11" s="292">
        <v>0</v>
      </c>
      <c r="AH11" s="292">
        <v>24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1997</v>
      </c>
      <c r="CR11" s="292">
        <f>SUM(CS11:CX11)</f>
        <v>1003</v>
      </c>
      <c r="CS11" s="292">
        <v>0</v>
      </c>
      <c r="CT11" s="292">
        <v>0</v>
      </c>
      <c r="CU11" s="292">
        <v>0</v>
      </c>
      <c r="CV11" s="292">
        <v>988</v>
      </c>
      <c r="CW11" s="292">
        <v>15</v>
      </c>
      <c r="CX11" s="292">
        <v>0</v>
      </c>
      <c r="CY11" s="292">
        <f>SUM(CZ11:DE11)</f>
        <v>994</v>
      </c>
      <c r="CZ11" s="292">
        <v>0</v>
      </c>
      <c r="DA11" s="292">
        <v>0</v>
      </c>
      <c r="DB11" s="292">
        <v>0</v>
      </c>
      <c r="DC11" s="292">
        <v>994</v>
      </c>
      <c r="DD11" s="292">
        <v>0</v>
      </c>
      <c r="DE11" s="292">
        <v>0</v>
      </c>
      <c r="DF11" s="292">
        <f>SUM(DG11,DN11)</f>
        <v>196</v>
      </c>
      <c r="DG11" s="292">
        <f>SUM(DH11:DM11)</f>
        <v>196</v>
      </c>
      <c r="DH11" s="292">
        <v>0</v>
      </c>
      <c r="DI11" s="292">
        <v>0</v>
      </c>
      <c r="DJ11" s="292">
        <v>0</v>
      </c>
      <c r="DK11" s="292">
        <v>0</v>
      </c>
      <c r="DL11" s="292">
        <v>196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2437</v>
      </c>
      <c r="DV11" s="292">
        <v>2437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79319</v>
      </c>
      <c r="E12" s="292">
        <f>SUM(F12,M12)</f>
        <v>69419</v>
      </c>
      <c r="F12" s="292">
        <f>SUM(G12:L12)</f>
        <v>63401</v>
      </c>
      <c r="G12" s="292">
        <v>0</v>
      </c>
      <c r="H12" s="292">
        <v>63401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6018</v>
      </c>
      <c r="N12" s="292">
        <v>0</v>
      </c>
      <c r="O12" s="292">
        <v>6018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7006</v>
      </c>
      <c r="U12" s="292">
        <f>SUM(V12:AA12)</f>
        <v>5037</v>
      </c>
      <c r="V12" s="292">
        <v>0</v>
      </c>
      <c r="W12" s="292">
        <v>0</v>
      </c>
      <c r="X12" s="292">
        <v>1438</v>
      </c>
      <c r="Y12" s="292">
        <v>2256</v>
      </c>
      <c r="Z12" s="292">
        <v>124</v>
      </c>
      <c r="AA12" s="292">
        <v>1219</v>
      </c>
      <c r="AB12" s="292">
        <f>SUM(AC12:AH12)</f>
        <v>1969</v>
      </c>
      <c r="AC12" s="292">
        <v>0</v>
      </c>
      <c r="AD12" s="292">
        <v>0</v>
      </c>
      <c r="AE12" s="292">
        <v>364</v>
      </c>
      <c r="AF12" s="292">
        <v>0</v>
      </c>
      <c r="AG12" s="292">
        <v>0</v>
      </c>
      <c r="AH12" s="292">
        <v>1605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2620</v>
      </c>
      <c r="CR12" s="292">
        <f>SUM(CS12:CX12)</f>
        <v>294</v>
      </c>
      <c r="CS12" s="292">
        <v>0</v>
      </c>
      <c r="CT12" s="292">
        <v>0</v>
      </c>
      <c r="CU12" s="292">
        <v>0</v>
      </c>
      <c r="CV12" s="292">
        <v>294</v>
      </c>
      <c r="CW12" s="292">
        <v>0</v>
      </c>
      <c r="CX12" s="292">
        <v>0</v>
      </c>
      <c r="CY12" s="292">
        <f>SUM(CZ12:DE12)</f>
        <v>2326</v>
      </c>
      <c r="CZ12" s="292">
        <v>0</v>
      </c>
      <c r="DA12" s="292">
        <v>0</v>
      </c>
      <c r="DB12" s="292">
        <v>0</v>
      </c>
      <c r="DC12" s="292">
        <v>2326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274</v>
      </c>
      <c r="DV12" s="292">
        <v>274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18937</v>
      </c>
      <c r="E13" s="292">
        <f>SUM(F13,M13)</f>
        <v>16118</v>
      </c>
      <c r="F13" s="292">
        <f>SUM(G13:L13)</f>
        <v>12342</v>
      </c>
      <c r="G13" s="292">
        <v>0</v>
      </c>
      <c r="H13" s="292">
        <v>12342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3776</v>
      </c>
      <c r="N13" s="292">
        <v>0</v>
      </c>
      <c r="O13" s="292">
        <v>3776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772</v>
      </c>
      <c r="CR13" s="292">
        <f>SUM(CS13:CX13)</f>
        <v>469</v>
      </c>
      <c r="CS13" s="292">
        <v>0</v>
      </c>
      <c r="CT13" s="292">
        <v>0</v>
      </c>
      <c r="CU13" s="292">
        <v>469</v>
      </c>
      <c r="CV13" s="292">
        <v>0</v>
      </c>
      <c r="CW13" s="292">
        <v>0</v>
      </c>
      <c r="CX13" s="292">
        <v>0</v>
      </c>
      <c r="CY13" s="292">
        <f>SUM(CZ13:DE13)</f>
        <v>303</v>
      </c>
      <c r="CZ13" s="292">
        <v>0</v>
      </c>
      <c r="DA13" s="292">
        <v>0</v>
      </c>
      <c r="DB13" s="292">
        <v>303</v>
      </c>
      <c r="DC13" s="292">
        <v>0</v>
      </c>
      <c r="DD13" s="292">
        <v>0</v>
      </c>
      <c r="DE13" s="292">
        <v>0</v>
      </c>
      <c r="DF13" s="292">
        <f>SUM(DG13,DN13)</f>
        <v>99</v>
      </c>
      <c r="DG13" s="292">
        <f>SUM(DH13:DM13)</f>
        <v>77</v>
      </c>
      <c r="DH13" s="292">
        <v>0</v>
      </c>
      <c r="DI13" s="292">
        <v>0</v>
      </c>
      <c r="DJ13" s="292">
        <v>77</v>
      </c>
      <c r="DK13" s="292">
        <v>0</v>
      </c>
      <c r="DL13" s="292">
        <v>0</v>
      </c>
      <c r="DM13" s="292">
        <v>0</v>
      </c>
      <c r="DN13" s="292">
        <f>SUM(DO13:DT13)</f>
        <v>22</v>
      </c>
      <c r="DO13" s="292">
        <v>0</v>
      </c>
      <c r="DP13" s="292">
        <v>0</v>
      </c>
      <c r="DQ13" s="292">
        <v>22</v>
      </c>
      <c r="DR13" s="292">
        <v>0</v>
      </c>
      <c r="DS13" s="292">
        <v>0</v>
      </c>
      <c r="DT13" s="292">
        <v>0</v>
      </c>
      <c r="DU13" s="292">
        <f>SUM(DV13:DY13)</f>
        <v>1921</v>
      </c>
      <c r="DV13" s="292">
        <v>1921</v>
      </c>
      <c r="DW13" s="292">
        <v>0</v>
      </c>
      <c r="DX13" s="292">
        <v>0</v>
      </c>
      <c r="DY13" s="292">
        <v>0</v>
      </c>
      <c r="DZ13" s="292">
        <f>SUM(EA13,EH13)</f>
        <v>27</v>
      </c>
      <c r="EA13" s="292">
        <f>SUM(EB13:EG13)</f>
        <v>14</v>
      </c>
      <c r="EB13" s="292">
        <v>0</v>
      </c>
      <c r="EC13" s="292">
        <v>0</v>
      </c>
      <c r="ED13" s="292">
        <v>14</v>
      </c>
      <c r="EE13" s="292">
        <v>0</v>
      </c>
      <c r="EF13" s="292">
        <v>0</v>
      </c>
      <c r="EG13" s="292">
        <v>0</v>
      </c>
      <c r="EH13" s="292">
        <f>SUM(EI13:EN13)</f>
        <v>13</v>
      </c>
      <c r="EI13" s="292">
        <v>0</v>
      </c>
      <c r="EJ13" s="292">
        <v>0</v>
      </c>
      <c r="EK13" s="292">
        <v>13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25076</v>
      </c>
      <c r="E14" s="292">
        <f>SUM(F14,M14)</f>
        <v>21548</v>
      </c>
      <c r="F14" s="292">
        <f>SUM(G14:L14)</f>
        <v>20221</v>
      </c>
      <c r="G14" s="292">
        <v>0</v>
      </c>
      <c r="H14" s="292">
        <v>20221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1327</v>
      </c>
      <c r="N14" s="292">
        <v>0</v>
      </c>
      <c r="O14" s="292">
        <v>1327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555</v>
      </c>
      <c r="U14" s="292">
        <f>SUM(V14:AA14)</f>
        <v>282</v>
      </c>
      <c r="V14" s="292">
        <v>0</v>
      </c>
      <c r="W14" s="292">
        <v>0</v>
      </c>
      <c r="X14" s="292">
        <v>147</v>
      </c>
      <c r="Y14" s="292">
        <v>133</v>
      </c>
      <c r="Z14" s="292">
        <v>0</v>
      </c>
      <c r="AA14" s="292">
        <v>2</v>
      </c>
      <c r="AB14" s="292">
        <f>SUM(AC14:AH14)</f>
        <v>273</v>
      </c>
      <c r="AC14" s="292">
        <v>0</v>
      </c>
      <c r="AD14" s="292">
        <v>0</v>
      </c>
      <c r="AE14" s="292">
        <v>19</v>
      </c>
      <c r="AF14" s="292">
        <v>161</v>
      </c>
      <c r="AG14" s="292">
        <v>0</v>
      </c>
      <c r="AH14" s="292">
        <v>93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1279</v>
      </c>
      <c r="CR14" s="292">
        <f>SUM(CS14:CX14)</f>
        <v>1256</v>
      </c>
      <c r="CS14" s="292">
        <v>0</v>
      </c>
      <c r="CT14" s="292">
        <v>0</v>
      </c>
      <c r="CU14" s="292">
        <v>0</v>
      </c>
      <c r="CV14" s="292">
        <v>1256</v>
      </c>
      <c r="CW14" s="292">
        <v>0</v>
      </c>
      <c r="CX14" s="292">
        <v>0</v>
      </c>
      <c r="CY14" s="292">
        <f>SUM(CZ14:DE14)</f>
        <v>23</v>
      </c>
      <c r="CZ14" s="292">
        <v>0</v>
      </c>
      <c r="DA14" s="292">
        <v>0</v>
      </c>
      <c r="DB14" s="292">
        <v>0</v>
      </c>
      <c r="DC14" s="292">
        <v>23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1694</v>
      </c>
      <c r="DV14" s="292">
        <v>1444</v>
      </c>
      <c r="DW14" s="292">
        <v>27</v>
      </c>
      <c r="DX14" s="292">
        <v>223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30236</v>
      </c>
      <c r="E15" s="292">
        <f>SUM(F15,M15)</f>
        <v>28113</v>
      </c>
      <c r="F15" s="292">
        <f>SUM(G15:L15)</f>
        <v>17808</v>
      </c>
      <c r="G15" s="292">
        <v>0</v>
      </c>
      <c r="H15" s="292">
        <v>17710</v>
      </c>
      <c r="I15" s="292">
        <v>0</v>
      </c>
      <c r="J15" s="292">
        <v>0</v>
      </c>
      <c r="K15" s="292">
        <v>0</v>
      </c>
      <c r="L15" s="292">
        <v>98</v>
      </c>
      <c r="M15" s="292">
        <f>SUM(N15:S15)</f>
        <v>10305</v>
      </c>
      <c r="N15" s="292">
        <v>0</v>
      </c>
      <c r="O15" s="292">
        <v>10301</v>
      </c>
      <c r="P15" s="292">
        <v>0</v>
      </c>
      <c r="Q15" s="292">
        <v>0</v>
      </c>
      <c r="R15" s="292">
        <v>0</v>
      </c>
      <c r="S15" s="292">
        <v>4</v>
      </c>
      <c r="T15" s="292">
        <f>SUM(U15,AB15)</f>
        <v>1644</v>
      </c>
      <c r="U15" s="292">
        <f>SUM(V15:AA15)</f>
        <v>1326</v>
      </c>
      <c r="V15" s="292">
        <v>0</v>
      </c>
      <c r="W15" s="292">
        <v>0</v>
      </c>
      <c r="X15" s="292">
        <v>1202</v>
      </c>
      <c r="Y15" s="292">
        <v>0</v>
      </c>
      <c r="Z15" s="292">
        <v>0</v>
      </c>
      <c r="AA15" s="292">
        <v>124</v>
      </c>
      <c r="AB15" s="292">
        <f>SUM(AC15:AH15)</f>
        <v>318</v>
      </c>
      <c r="AC15" s="292">
        <v>0</v>
      </c>
      <c r="AD15" s="292">
        <v>0</v>
      </c>
      <c r="AE15" s="292">
        <v>313</v>
      </c>
      <c r="AF15" s="292">
        <v>0</v>
      </c>
      <c r="AG15" s="292">
        <v>0</v>
      </c>
      <c r="AH15" s="292">
        <v>5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8</v>
      </c>
      <c r="CC15" s="292">
        <f>SUM(CD15:CI15)</f>
        <v>8</v>
      </c>
      <c r="CD15" s="292">
        <v>0</v>
      </c>
      <c r="CE15" s="292">
        <v>0</v>
      </c>
      <c r="CF15" s="292">
        <v>0</v>
      </c>
      <c r="CG15" s="292">
        <v>8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471</v>
      </c>
      <c r="CR15" s="292">
        <f>SUM(CS15:CX15)</f>
        <v>471</v>
      </c>
      <c r="CS15" s="292">
        <v>0</v>
      </c>
      <c r="CT15" s="292">
        <v>0</v>
      </c>
      <c r="CU15" s="292">
        <v>0</v>
      </c>
      <c r="CV15" s="292">
        <v>471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26920</v>
      </c>
      <c r="E16" s="292">
        <f>SUM(F16,M16)</f>
        <v>23522</v>
      </c>
      <c r="F16" s="292">
        <f>SUM(G16:L16)</f>
        <v>19282</v>
      </c>
      <c r="G16" s="292">
        <v>0</v>
      </c>
      <c r="H16" s="292">
        <v>19282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4240</v>
      </c>
      <c r="N16" s="292">
        <v>0</v>
      </c>
      <c r="O16" s="292">
        <v>4240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2230</v>
      </c>
      <c r="U16" s="292">
        <f>SUM(V16:AA16)</f>
        <v>583</v>
      </c>
      <c r="V16" s="292">
        <v>0</v>
      </c>
      <c r="W16" s="292">
        <v>0</v>
      </c>
      <c r="X16" s="292">
        <v>571</v>
      </c>
      <c r="Y16" s="292">
        <v>0</v>
      </c>
      <c r="Z16" s="292">
        <v>0</v>
      </c>
      <c r="AA16" s="292">
        <v>12</v>
      </c>
      <c r="AB16" s="292">
        <f>SUM(AC16:AH16)</f>
        <v>1647</v>
      </c>
      <c r="AC16" s="292">
        <v>0</v>
      </c>
      <c r="AD16" s="292">
        <v>0</v>
      </c>
      <c r="AE16" s="292">
        <v>502</v>
      </c>
      <c r="AF16" s="292">
        <v>0</v>
      </c>
      <c r="AG16" s="292">
        <v>0</v>
      </c>
      <c r="AH16" s="292">
        <v>1145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1168</v>
      </c>
      <c r="CR16" s="292">
        <f>SUM(CS16:CX16)</f>
        <v>1168</v>
      </c>
      <c r="CS16" s="292">
        <v>0</v>
      </c>
      <c r="CT16" s="292">
        <v>0</v>
      </c>
      <c r="CU16" s="292">
        <v>0</v>
      </c>
      <c r="CV16" s="292">
        <v>1166</v>
      </c>
      <c r="CW16" s="292">
        <v>2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16706</v>
      </c>
      <c r="E17" s="292">
        <f>SUM(F17,M17)</f>
        <v>14494</v>
      </c>
      <c r="F17" s="292">
        <f>SUM(G17:L17)</f>
        <v>13088</v>
      </c>
      <c r="G17" s="292">
        <v>0</v>
      </c>
      <c r="H17" s="292">
        <v>13088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1406</v>
      </c>
      <c r="N17" s="292">
        <v>0</v>
      </c>
      <c r="O17" s="292">
        <v>1406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1695</v>
      </c>
      <c r="CR17" s="292">
        <f>SUM(CS17:CX17)</f>
        <v>1274</v>
      </c>
      <c r="CS17" s="292">
        <v>0</v>
      </c>
      <c r="CT17" s="292">
        <v>0</v>
      </c>
      <c r="CU17" s="292">
        <v>471</v>
      </c>
      <c r="CV17" s="292">
        <v>803</v>
      </c>
      <c r="CW17" s="292">
        <v>0</v>
      </c>
      <c r="CX17" s="292">
        <v>0</v>
      </c>
      <c r="CY17" s="292">
        <f>SUM(CZ17:DE17)</f>
        <v>421</v>
      </c>
      <c r="CZ17" s="292">
        <v>0</v>
      </c>
      <c r="DA17" s="292">
        <v>0</v>
      </c>
      <c r="DB17" s="292">
        <v>421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517</v>
      </c>
      <c r="DV17" s="292">
        <v>517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19161</v>
      </c>
      <c r="E18" s="292">
        <f>SUM(F18,M18)</f>
        <v>17704</v>
      </c>
      <c r="F18" s="292">
        <f>SUM(G18:L18)</f>
        <v>16205</v>
      </c>
      <c r="G18" s="292">
        <v>0</v>
      </c>
      <c r="H18" s="292">
        <v>16198</v>
      </c>
      <c r="I18" s="292">
        <v>0</v>
      </c>
      <c r="J18" s="292">
        <v>0</v>
      </c>
      <c r="K18" s="292">
        <v>0</v>
      </c>
      <c r="L18" s="292">
        <v>7</v>
      </c>
      <c r="M18" s="292">
        <f>SUM(N18:S18)</f>
        <v>1499</v>
      </c>
      <c r="N18" s="292">
        <v>0</v>
      </c>
      <c r="O18" s="292">
        <v>1183</v>
      </c>
      <c r="P18" s="292">
        <v>0</v>
      </c>
      <c r="Q18" s="292">
        <v>0</v>
      </c>
      <c r="R18" s="292">
        <v>0</v>
      </c>
      <c r="S18" s="292">
        <v>316</v>
      </c>
      <c r="T18" s="292">
        <f>SUM(U18,AB18)</f>
        <v>948</v>
      </c>
      <c r="U18" s="292">
        <f>SUM(V18:AA18)</f>
        <v>817</v>
      </c>
      <c r="V18" s="292">
        <v>0</v>
      </c>
      <c r="W18" s="292">
        <v>0</v>
      </c>
      <c r="X18" s="292">
        <v>817</v>
      </c>
      <c r="Y18" s="292">
        <v>0</v>
      </c>
      <c r="Z18" s="292">
        <v>0</v>
      </c>
      <c r="AA18" s="292">
        <v>0</v>
      </c>
      <c r="AB18" s="292">
        <f>SUM(AC18:AH18)</f>
        <v>131</v>
      </c>
      <c r="AC18" s="292">
        <v>0</v>
      </c>
      <c r="AD18" s="292">
        <v>0</v>
      </c>
      <c r="AE18" s="292">
        <v>35</v>
      </c>
      <c r="AF18" s="292">
        <v>0</v>
      </c>
      <c r="AG18" s="292">
        <v>0</v>
      </c>
      <c r="AH18" s="292">
        <v>96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509</v>
      </c>
      <c r="DV18" s="292">
        <v>437</v>
      </c>
      <c r="DW18" s="292">
        <v>0</v>
      </c>
      <c r="DX18" s="292">
        <v>72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17217</v>
      </c>
      <c r="E19" s="292">
        <f>SUM(F19,M19)</f>
        <v>15829</v>
      </c>
      <c r="F19" s="292">
        <f>SUM(G19:L19)</f>
        <v>13991</v>
      </c>
      <c r="G19" s="292">
        <v>0</v>
      </c>
      <c r="H19" s="292">
        <v>13991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1838</v>
      </c>
      <c r="N19" s="292">
        <v>0</v>
      </c>
      <c r="O19" s="292">
        <v>1838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1297</v>
      </c>
      <c r="U19" s="292">
        <f>SUM(V19:AA19)</f>
        <v>1091</v>
      </c>
      <c r="V19" s="292">
        <v>0</v>
      </c>
      <c r="W19" s="292">
        <v>0</v>
      </c>
      <c r="X19" s="292">
        <v>280</v>
      </c>
      <c r="Y19" s="292">
        <v>472</v>
      </c>
      <c r="Z19" s="292">
        <v>0</v>
      </c>
      <c r="AA19" s="292">
        <v>339</v>
      </c>
      <c r="AB19" s="292">
        <f>SUM(AC19:AH19)</f>
        <v>206</v>
      </c>
      <c r="AC19" s="292">
        <v>0</v>
      </c>
      <c r="AD19" s="292">
        <v>0</v>
      </c>
      <c r="AE19" s="292">
        <v>59</v>
      </c>
      <c r="AF19" s="292">
        <v>0</v>
      </c>
      <c r="AG19" s="292">
        <v>0</v>
      </c>
      <c r="AH19" s="292">
        <v>147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72</v>
      </c>
      <c r="CR19" s="292">
        <f>SUM(CS19:CX19)</f>
        <v>72</v>
      </c>
      <c r="CS19" s="292">
        <v>0</v>
      </c>
      <c r="CT19" s="292">
        <v>0</v>
      </c>
      <c r="CU19" s="292">
        <v>0</v>
      </c>
      <c r="CV19" s="292">
        <v>72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19</v>
      </c>
      <c r="DV19" s="292">
        <v>0</v>
      </c>
      <c r="DW19" s="292">
        <v>19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4174</v>
      </c>
      <c r="E20" s="292">
        <f>SUM(F20,M20)</f>
        <v>3729</v>
      </c>
      <c r="F20" s="292">
        <f>SUM(G20:L20)</f>
        <v>3114</v>
      </c>
      <c r="G20" s="292">
        <v>0</v>
      </c>
      <c r="H20" s="292">
        <v>3096</v>
      </c>
      <c r="I20" s="292">
        <v>0</v>
      </c>
      <c r="J20" s="292">
        <v>0</v>
      </c>
      <c r="K20" s="292">
        <v>0</v>
      </c>
      <c r="L20" s="292">
        <v>18</v>
      </c>
      <c r="M20" s="292">
        <f>SUM(N20:S20)</f>
        <v>615</v>
      </c>
      <c r="N20" s="292">
        <v>0</v>
      </c>
      <c r="O20" s="292">
        <v>614</v>
      </c>
      <c r="P20" s="292">
        <v>0</v>
      </c>
      <c r="Q20" s="292">
        <v>0</v>
      </c>
      <c r="R20" s="292">
        <v>0</v>
      </c>
      <c r="S20" s="292">
        <v>1</v>
      </c>
      <c r="T20" s="292">
        <f>SUM(U20,AB20)</f>
        <v>338</v>
      </c>
      <c r="U20" s="292">
        <f>SUM(V20:AA20)</f>
        <v>278</v>
      </c>
      <c r="V20" s="292">
        <v>0</v>
      </c>
      <c r="W20" s="292">
        <v>0</v>
      </c>
      <c r="X20" s="292">
        <v>252</v>
      </c>
      <c r="Y20" s="292">
        <v>0</v>
      </c>
      <c r="Z20" s="292">
        <v>0</v>
      </c>
      <c r="AA20" s="292">
        <v>26</v>
      </c>
      <c r="AB20" s="292">
        <f>SUM(AC20:AH20)</f>
        <v>60</v>
      </c>
      <c r="AC20" s="292">
        <v>0</v>
      </c>
      <c r="AD20" s="292">
        <v>0</v>
      </c>
      <c r="AE20" s="292">
        <v>59</v>
      </c>
      <c r="AF20" s="292">
        <v>0</v>
      </c>
      <c r="AG20" s="292">
        <v>0</v>
      </c>
      <c r="AH20" s="292">
        <v>1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23</v>
      </c>
      <c r="CR20" s="292">
        <f>SUM(CS20:CX20)</f>
        <v>23</v>
      </c>
      <c r="CS20" s="292">
        <v>0</v>
      </c>
      <c r="CT20" s="292">
        <v>0</v>
      </c>
      <c r="CU20" s="292">
        <v>0</v>
      </c>
      <c r="CV20" s="292">
        <v>23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84</v>
      </c>
      <c r="DV20" s="292">
        <v>84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7069</v>
      </c>
      <c r="E21" s="292">
        <f>SUM(F21,M21)</f>
        <v>6630</v>
      </c>
      <c r="F21" s="292">
        <f>SUM(G21:L21)</f>
        <v>4809</v>
      </c>
      <c r="G21" s="292">
        <v>0</v>
      </c>
      <c r="H21" s="292">
        <v>4782</v>
      </c>
      <c r="I21" s="292">
        <v>0</v>
      </c>
      <c r="J21" s="292">
        <v>0</v>
      </c>
      <c r="K21" s="292">
        <v>0</v>
      </c>
      <c r="L21" s="292">
        <v>27</v>
      </c>
      <c r="M21" s="292">
        <f>SUM(N21:S21)</f>
        <v>1821</v>
      </c>
      <c r="N21" s="292">
        <v>0</v>
      </c>
      <c r="O21" s="292">
        <v>1820</v>
      </c>
      <c r="P21" s="292">
        <v>0</v>
      </c>
      <c r="Q21" s="292">
        <v>0</v>
      </c>
      <c r="R21" s="292">
        <v>0</v>
      </c>
      <c r="S21" s="292">
        <v>1</v>
      </c>
      <c r="T21" s="292">
        <f>SUM(U21,AB21)</f>
        <v>311</v>
      </c>
      <c r="U21" s="292">
        <f>SUM(V21:AA21)</f>
        <v>274</v>
      </c>
      <c r="V21" s="292">
        <v>0</v>
      </c>
      <c r="W21" s="292">
        <v>0</v>
      </c>
      <c r="X21" s="292">
        <v>248</v>
      </c>
      <c r="Y21" s="292">
        <v>0</v>
      </c>
      <c r="Z21" s="292">
        <v>0</v>
      </c>
      <c r="AA21" s="292">
        <v>26</v>
      </c>
      <c r="AB21" s="292">
        <f>SUM(AC21:AH21)</f>
        <v>37</v>
      </c>
      <c r="AC21" s="292">
        <v>0</v>
      </c>
      <c r="AD21" s="292">
        <v>0</v>
      </c>
      <c r="AE21" s="292">
        <v>36</v>
      </c>
      <c r="AF21" s="292">
        <v>0</v>
      </c>
      <c r="AG21" s="292">
        <v>0</v>
      </c>
      <c r="AH21" s="292">
        <v>1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128</v>
      </c>
      <c r="CR21" s="292">
        <f>SUM(CS21:CX21)</f>
        <v>128</v>
      </c>
      <c r="CS21" s="292">
        <v>0</v>
      </c>
      <c r="CT21" s="292">
        <v>0</v>
      </c>
      <c r="CU21" s="292">
        <v>0</v>
      </c>
      <c r="CV21" s="292">
        <v>128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249</v>
      </c>
      <c r="E22" s="292">
        <f>SUM(F22,M22)</f>
        <v>150</v>
      </c>
      <c r="F22" s="292">
        <f>SUM(G22:L22)</f>
        <v>150</v>
      </c>
      <c r="G22" s="292">
        <v>0</v>
      </c>
      <c r="H22" s="292">
        <v>150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56</v>
      </c>
      <c r="AJ22" s="292">
        <f>SUM(AK22:AP22)</f>
        <v>56</v>
      </c>
      <c r="AK22" s="292">
        <v>0</v>
      </c>
      <c r="AL22" s="292">
        <v>0</v>
      </c>
      <c r="AM22" s="292">
        <v>0</v>
      </c>
      <c r="AN22" s="292">
        <v>56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43</v>
      </c>
      <c r="DG22" s="292">
        <f>SUM(DH22:DM22)</f>
        <v>43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43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605</v>
      </c>
      <c r="E23" s="292">
        <f>SUM(F23,M23)</f>
        <v>5</v>
      </c>
      <c r="F23" s="292">
        <f>SUM(G23:L23)</f>
        <v>5</v>
      </c>
      <c r="G23" s="292">
        <v>0</v>
      </c>
      <c r="H23" s="292">
        <v>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426</v>
      </c>
      <c r="CC23" s="292">
        <f>SUM(CD23:CI23)</f>
        <v>426</v>
      </c>
      <c r="CD23" s="292">
        <v>0</v>
      </c>
      <c r="CE23" s="292">
        <v>426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174</v>
      </c>
      <c r="CR23" s="292">
        <f>SUM(CS23:CX23)</f>
        <v>111</v>
      </c>
      <c r="CS23" s="292">
        <v>0</v>
      </c>
      <c r="CT23" s="292">
        <v>0</v>
      </c>
      <c r="CU23" s="292">
        <v>0</v>
      </c>
      <c r="CV23" s="292">
        <v>110</v>
      </c>
      <c r="CW23" s="292">
        <v>1</v>
      </c>
      <c r="CX23" s="292">
        <v>0</v>
      </c>
      <c r="CY23" s="292">
        <f>SUM(CZ23:DE23)</f>
        <v>63</v>
      </c>
      <c r="CZ23" s="292">
        <v>0</v>
      </c>
      <c r="DA23" s="292">
        <v>0</v>
      </c>
      <c r="DB23" s="292">
        <v>0</v>
      </c>
      <c r="DC23" s="292">
        <v>63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1913</v>
      </c>
      <c r="E24" s="292">
        <f>SUM(F24,M24)</f>
        <v>1695</v>
      </c>
      <c r="F24" s="292">
        <f>SUM(G24:L24)</f>
        <v>1231</v>
      </c>
      <c r="G24" s="292">
        <v>0</v>
      </c>
      <c r="H24" s="292">
        <v>1231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464</v>
      </c>
      <c r="N24" s="292">
        <v>0</v>
      </c>
      <c r="O24" s="292">
        <v>464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146</v>
      </c>
      <c r="CR24" s="292">
        <f>SUM(CS24:CX24)</f>
        <v>94</v>
      </c>
      <c r="CS24" s="292">
        <v>0</v>
      </c>
      <c r="CT24" s="292">
        <v>0</v>
      </c>
      <c r="CU24" s="292">
        <v>62</v>
      </c>
      <c r="CV24" s="292">
        <v>32</v>
      </c>
      <c r="CW24" s="292">
        <v>0</v>
      </c>
      <c r="CX24" s="292">
        <v>0</v>
      </c>
      <c r="CY24" s="292">
        <f>SUM(CZ24:DE24)</f>
        <v>52</v>
      </c>
      <c r="CZ24" s="292">
        <v>0</v>
      </c>
      <c r="DA24" s="292">
        <v>0</v>
      </c>
      <c r="DB24" s="292">
        <v>33</v>
      </c>
      <c r="DC24" s="292">
        <v>0</v>
      </c>
      <c r="DD24" s="292">
        <v>0</v>
      </c>
      <c r="DE24" s="292">
        <v>19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72</v>
      </c>
      <c r="DV24" s="292">
        <v>63</v>
      </c>
      <c r="DW24" s="292">
        <v>0</v>
      </c>
      <c r="DX24" s="292">
        <v>9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483</v>
      </c>
      <c r="E25" s="292">
        <f>SUM(F25,M25)</f>
        <v>424</v>
      </c>
      <c r="F25" s="292">
        <f>SUM(G25:L25)</f>
        <v>315</v>
      </c>
      <c r="G25" s="292">
        <v>0</v>
      </c>
      <c r="H25" s="292">
        <v>315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109</v>
      </c>
      <c r="N25" s="292">
        <v>0</v>
      </c>
      <c r="O25" s="292">
        <v>109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43</v>
      </c>
      <c r="CR25" s="292">
        <f>SUM(CS25:CX25)</f>
        <v>24</v>
      </c>
      <c r="CS25" s="292">
        <v>0</v>
      </c>
      <c r="CT25" s="292">
        <v>0</v>
      </c>
      <c r="CU25" s="292">
        <v>16</v>
      </c>
      <c r="CV25" s="292">
        <v>8</v>
      </c>
      <c r="CW25" s="292">
        <v>0</v>
      </c>
      <c r="CX25" s="292">
        <v>0</v>
      </c>
      <c r="CY25" s="292">
        <f>SUM(CZ25:DE25)</f>
        <v>19</v>
      </c>
      <c r="CZ25" s="292">
        <v>0</v>
      </c>
      <c r="DA25" s="292">
        <v>0</v>
      </c>
      <c r="DB25" s="292">
        <v>8</v>
      </c>
      <c r="DC25" s="292">
        <v>4</v>
      </c>
      <c r="DD25" s="292">
        <v>2</v>
      </c>
      <c r="DE25" s="292">
        <v>5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16</v>
      </c>
      <c r="DV25" s="292">
        <v>16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2734</v>
      </c>
      <c r="E26" s="292">
        <f>SUM(F26,M26)</f>
        <v>2142</v>
      </c>
      <c r="F26" s="292">
        <f>SUM(G26:L26)</f>
        <v>1839</v>
      </c>
      <c r="G26" s="292">
        <v>0</v>
      </c>
      <c r="H26" s="292">
        <v>1839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303</v>
      </c>
      <c r="N26" s="292">
        <v>0</v>
      </c>
      <c r="O26" s="292">
        <v>303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</v>
      </c>
      <c r="U26" s="292">
        <f>SUM(V26:AA26)</f>
        <v>2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2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4</v>
      </c>
      <c r="CR26" s="292">
        <f>SUM(CS26:CX26)</f>
        <v>4</v>
      </c>
      <c r="CS26" s="292">
        <v>0</v>
      </c>
      <c r="CT26" s="292">
        <v>0</v>
      </c>
      <c r="CU26" s="292">
        <v>0</v>
      </c>
      <c r="CV26" s="292">
        <v>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97</v>
      </c>
      <c r="DG26" s="292">
        <f>SUM(DH26:DM26)</f>
        <v>97</v>
      </c>
      <c r="DH26" s="292">
        <v>0</v>
      </c>
      <c r="DI26" s="292">
        <v>0</v>
      </c>
      <c r="DJ26" s="292">
        <v>97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489</v>
      </c>
      <c r="DV26" s="292">
        <v>489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6137</v>
      </c>
      <c r="E27" s="292">
        <f>SUM(F27,M27)</f>
        <v>5230</v>
      </c>
      <c r="F27" s="292">
        <f>SUM(G27:L27)</f>
        <v>3726</v>
      </c>
      <c r="G27" s="292">
        <v>0</v>
      </c>
      <c r="H27" s="292">
        <v>3722</v>
      </c>
      <c r="I27" s="292">
        <v>0</v>
      </c>
      <c r="J27" s="292">
        <v>0</v>
      </c>
      <c r="K27" s="292">
        <v>0</v>
      </c>
      <c r="L27" s="292">
        <v>4</v>
      </c>
      <c r="M27" s="292">
        <f>SUM(N27:S27)</f>
        <v>1504</v>
      </c>
      <c r="N27" s="292">
        <v>0</v>
      </c>
      <c r="O27" s="292">
        <v>1496</v>
      </c>
      <c r="P27" s="292">
        <v>0</v>
      </c>
      <c r="Q27" s="292">
        <v>0</v>
      </c>
      <c r="R27" s="292">
        <v>0</v>
      </c>
      <c r="S27" s="292">
        <v>8</v>
      </c>
      <c r="T27" s="292">
        <f>SUM(U27,AB27)</f>
        <v>513</v>
      </c>
      <c r="U27" s="292">
        <f>SUM(V27:AA27)</f>
        <v>163</v>
      </c>
      <c r="V27" s="292">
        <v>0</v>
      </c>
      <c r="W27" s="292">
        <v>0</v>
      </c>
      <c r="X27" s="292">
        <v>138</v>
      </c>
      <c r="Y27" s="292">
        <v>21</v>
      </c>
      <c r="Z27" s="292">
        <v>0</v>
      </c>
      <c r="AA27" s="292">
        <v>4</v>
      </c>
      <c r="AB27" s="292">
        <f>SUM(AC27:AH27)</f>
        <v>350</v>
      </c>
      <c r="AC27" s="292">
        <v>0</v>
      </c>
      <c r="AD27" s="292">
        <v>70</v>
      </c>
      <c r="AE27" s="292">
        <v>274</v>
      </c>
      <c r="AF27" s="292">
        <v>0</v>
      </c>
      <c r="AG27" s="292">
        <v>0</v>
      </c>
      <c r="AH27" s="292">
        <v>6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103</v>
      </c>
      <c r="CR27" s="292">
        <f>SUM(CS27:CX27)</f>
        <v>103</v>
      </c>
      <c r="CS27" s="292">
        <v>0</v>
      </c>
      <c r="CT27" s="292">
        <v>0</v>
      </c>
      <c r="CU27" s="292">
        <v>0</v>
      </c>
      <c r="CV27" s="292">
        <v>103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291</v>
      </c>
      <c r="DV27" s="292">
        <v>291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2567</v>
      </c>
      <c r="E28" s="292">
        <f>SUM(F28,M28)</f>
        <v>2139</v>
      </c>
      <c r="F28" s="292">
        <f>SUM(G28:L28)</f>
        <v>1823</v>
      </c>
      <c r="G28" s="292">
        <v>0</v>
      </c>
      <c r="H28" s="292">
        <v>1813</v>
      </c>
      <c r="I28" s="292">
        <v>0</v>
      </c>
      <c r="J28" s="292">
        <v>0</v>
      </c>
      <c r="K28" s="292">
        <v>0</v>
      </c>
      <c r="L28" s="292">
        <v>10</v>
      </c>
      <c r="M28" s="292">
        <f>SUM(N28:S28)</f>
        <v>316</v>
      </c>
      <c r="N28" s="292">
        <v>0</v>
      </c>
      <c r="O28" s="292">
        <v>271</v>
      </c>
      <c r="P28" s="292">
        <v>0</v>
      </c>
      <c r="Q28" s="292">
        <v>0</v>
      </c>
      <c r="R28" s="292">
        <v>0</v>
      </c>
      <c r="S28" s="292">
        <v>45</v>
      </c>
      <c r="T28" s="292">
        <f>SUM(U28,AB28)</f>
        <v>258</v>
      </c>
      <c r="U28" s="292">
        <f>SUM(V28:AA28)</f>
        <v>226</v>
      </c>
      <c r="V28" s="292">
        <v>0</v>
      </c>
      <c r="W28" s="292">
        <v>0</v>
      </c>
      <c r="X28" s="292">
        <v>200</v>
      </c>
      <c r="Y28" s="292">
        <v>0</v>
      </c>
      <c r="Z28" s="292">
        <v>0</v>
      </c>
      <c r="AA28" s="292">
        <v>26</v>
      </c>
      <c r="AB28" s="292">
        <f>SUM(AC28:AH28)</f>
        <v>32</v>
      </c>
      <c r="AC28" s="292">
        <v>0</v>
      </c>
      <c r="AD28" s="292">
        <v>0</v>
      </c>
      <c r="AE28" s="292">
        <v>13</v>
      </c>
      <c r="AF28" s="292">
        <v>0</v>
      </c>
      <c r="AG28" s="292">
        <v>0</v>
      </c>
      <c r="AH28" s="292">
        <v>19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170</v>
      </c>
      <c r="DV28" s="292">
        <v>170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4719</v>
      </c>
      <c r="E29" s="292">
        <f>SUM(F29,M29)</f>
        <v>4047</v>
      </c>
      <c r="F29" s="292">
        <f>SUM(G29:L29)</f>
        <v>3977</v>
      </c>
      <c r="G29" s="292">
        <v>0</v>
      </c>
      <c r="H29" s="292">
        <v>3949</v>
      </c>
      <c r="I29" s="292">
        <v>0</v>
      </c>
      <c r="J29" s="292">
        <v>0</v>
      </c>
      <c r="K29" s="292">
        <v>0</v>
      </c>
      <c r="L29" s="292">
        <v>28</v>
      </c>
      <c r="M29" s="292">
        <f>SUM(N29:S29)</f>
        <v>70</v>
      </c>
      <c r="N29" s="292">
        <v>0</v>
      </c>
      <c r="O29" s="292">
        <v>34</v>
      </c>
      <c r="P29" s="292">
        <v>0</v>
      </c>
      <c r="Q29" s="292">
        <v>0</v>
      </c>
      <c r="R29" s="292">
        <v>0</v>
      </c>
      <c r="S29" s="292">
        <v>36</v>
      </c>
      <c r="T29" s="292">
        <f>SUM(U29,AB29)</f>
        <v>407</v>
      </c>
      <c r="U29" s="292">
        <f>SUM(V29:AA29)</f>
        <v>380</v>
      </c>
      <c r="V29" s="292">
        <v>0</v>
      </c>
      <c r="W29" s="292">
        <v>0</v>
      </c>
      <c r="X29" s="292">
        <v>327</v>
      </c>
      <c r="Y29" s="292">
        <v>0</v>
      </c>
      <c r="Z29" s="292">
        <v>0</v>
      </c>
      <c r="AA29" s="292">
        <v>53</v>
      </c>
      <c r="AB29" s="292">
        <f>SUM(AC29:AH29)</f>
        <v>27</v>
      </c>
      <c r="AC29" s="292">
        <v>0</v>
      </c>
      <c r="AD29" s="292">
        <v>0</v>
      </c>
      <c r="AE29" s="292">
        <v>7</v>
      </c>
      <c r="AF29" s="292">
        <v>0</v>
      </c>
      <c r="AG29" s="292">
        <v>0</v>
      </c>
      <c r="AH29" s="292">
        <v>20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265</v>
      </c>
      <c r="DV29" s="292">
        <v>265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5209</v>
      </c>
      <c r="E30" s="292">
        <f>SUM(F30,M30)</f>
        <v>4292</v>
      </c>
      <c r="F30" s="292">
        <f>SUM(G30:L30)</f>
        <v>3400</v>
      </c>
      <c r="G30" s="292">
        <v>0</v>
      </c>
      <c r="H30" s="292">
        <v>3400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892</v>
      </c>
      <c r="N30" s="292">
        <v>0</v>
      </c>
      <c r="O30" s="292">
        <v>892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311</v>
      </c>
      <c r="U30" s="292">
        <f>SUM(V30:AA30)</f>
        <v>189</v>
      </c>
      <c r="V30" s="292">
        <v>0</v>
      </c>
      <c r="W30" s="292">
        <v>0</v>
      </c>
      <c r="X30" s="292">
        <v>189</v>
      </c>
      <c r="Y30" s="292">
        <v>0</v>
      </c>
      <c r="Z30" s="292">
        <v>0</v>
      </c>
      <c r="AA30" s="292">
        <v>0</v>
      </c>
      <c r="AB30" s="292">
        <f>SUM(AC30:AH30)</f>
        <v>122</v>
      </c>
      <c r="AC30" s="292">
        <v>0</v>
      </c>
      <c r="AD30" s="292">
        <v>0</v>
      </c>
      <c r="AE30" s="292">
        <v>55</v>
      </c>
      <c r="AF30" s="292">
        <v>0</v>
      </c>
      <c r="AG30" s="292">
        <v>0</v>
      </c>
      <c r="AH30" s="292">
        <v>67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606</v>
      </c>
      <c r="CR30" s="292">
        <f>SUM(CS30:CX30)</f>
        <v>499</v>
      </c>
      <c r="CS30" s="292">
        <v>0</v>
      </c>
      <c r="CT30" s="292">
        <v>0</v>
      </c>
      <c r="CU30" s="292">
        <v>0</v>
      </c>
      <c r="CV30" s="292">
        <v>499</v>
      </c>
      <c r="CW30" s="292">
        <v>0</v>
      </c>
      <c r="CX30" s="292">
        <v>0</v>
      </c>
      <c r="CY30" s="292">
        <f>SUM(CZ30:DE30)</f>
        <v>107</v>
      </c>
      <c r="CZ30" s="292">
        <v>0</v>
      </c>
      <c r="DA30" s="292">
        <v>0</v>
      </c>
      <c r="DB30" s="292">
        <v>0</v>
      </c>
      <c r="DC30" s="292">
        <v>107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1032</v>
      </c>
      <c r="E31" s="292">
        <f>SUM(F31,M31)</f>
        <v>881</v>
      </c>
      <c r="F31" s="292">
        <f>SUM(G31:L31)</f>
        <v>698</v>
      </c>
      <c r="G31" s="292">
        <v>0</v>
      </c>
      <c r="H31" s="292">
        <v>698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183</v>
      </c>
      <c r="N31" s="292">
        <v>0</v>
      </c>
      <c r="O31" s="292">
        <v>183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83</v>
      </c>
      <c r="U31" s="292">
        <f>SUM(V31:AA31)</f>
        <v>28</v>
      </c>
      <c r="V31" s="292">
        <v>0</v>
      </c>
      <c r="W31" s="292">
        <v>0</v>
      </c>
      <c r="X31" s="292">
        <v>28</v>
      </c>
      <c r="Y31" s="292">
        <v>0</v>
      </c>
      <c r="Z31" s="292">
        <v>0</v>
      </c>
      <c r="AA31" s="292">
        <v>0</v>
      </c>
      <c r="AB31" s="292">
        <f>SUM(AC31:AH31)</f>
        <v>55</v>
      </c>
      <c r="AC31" s="292">
        <v>0</v>
      </c>
      <c r="AD31" s="292">
        <v>13</v>
      </c>
      <c r="AE31" s="292">
        <v>42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19</v>
      </c>
      <c r="CR31" s="292">
        <f>SUM(CS31:CX31)</f>
        <v>19</v>
      </c>
      <c r="CS31" s="292">
        <v>0</v>
      </c>
      <c r="CT31" s="292">
        <v>0</v>
      </c>
      <c r="CU31" s="292">
        <v>0</v>
      </c>
      <c r="CV31" s="292">
        <v>19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49</v>
      </c>
      <c r="DV31" s="292">
        <v>49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4748</v>
      </c>
      <c r="E32" s="292">
        <f>SUM(F32,M32)</f>
        <v>4072</v>
      </c>
      <c r="F32" s="292">
        <f>SUM(G32:L32)</f>
        <v>3135</v>
      </c>
      <c r="G32" s="292">
        <v>0</v>
      </c>
      <c r="H32" s="292">
        <v>3135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937</v>
      </c>
      <c r="N32" s="292">
        <v>0</v>
      </c>
      <c r="O32" s="292">
        <v>937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380</v>
      </c>
      <c r="U32" s="292">
        <f>SUM(V32:AA32)</f>
        <v>118</v>
      </c>
      <c r="V32" s="292">
        <v>0</v>
      </c>
      <c r="W32" s="292">
        <v>0</v>
      </c>
      <c r="X32" s="292">
        <v>83</v>
      </c>
      <c r="Y32" s="292">
        <v>35</v>
      </c>
      <c r="Z32" s="292">
        <v>0</v>
      </c>
      <c r="AA32" s="292">
        <v>0</v>
      </c>
      <c r="AB32" s="292">
        <f>SUM(AC32:AH32)</f>
        <v>262</v>
      </c>
      <c r="AC32" s="292">
        <v>0</v>
      </c>
      <c r="AD32" s="292">
        <v>57</v>
      </c>
      <c r="AE32" s="292">
        <v>205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82</v>
      </c>
      <c r="CR32" s="292">
        <f>SUM(CS32:CX32)</f>
        <v>82</v>
      </c>
      <c r="CS32" s="292">
        <v>0</v>
      </c>
      <c r="CT32" s="292">
        <v>0</v>
      </c>
      <c r="CU32" s="292">
        <v>0</v>
      </c>
      <c r="CV32" s="292">
        <v>82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214</v>
      </c>
      <c r="DV32" s="292">
        <v>214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2381</v>
      </c>
      <c r="E33" s="292">
        <f>SUM(F33,M33)</f>
        <v>2106</v>
      </c>
      <c r="F33" s="292">
        <f>SUM(G33:L33)</f>
        <v>1062</v>
      </c>
      <c r="G33" s="292">
        <v>0</v>
      </c>
      <c r="H33" s="292">
        <v>1062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1044</v>
      </c>
      <c r="N33" s="292">
        <v>0</v>
      </c>
      <c r="O33" s="292">
        <v>1044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127</v>
      </c>
      <c r="CR33" s="292">
        <f>SUM(CS33:CX33)</f>
        <v>127</v>
      </c>
      <c r="CS33" s="292">
        <v>0</v>
      </c>
      <c r="CT33" s="292">
        <v>0</v>
      </c>
      <c r="CU33" s="292">
        <v>35</v>
      </c>
      <c r="CV33" s="292">
        <v>92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148</v>
      </c>
      <c r="DV33" s="292">
        <v>0</v>
      </c>
      <c r="DW33" s="292">
        <v>0</v>
      </c>
      <c r="DX33" s="292">
        <v>148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1062</v>
      </c>
      <c r="E34" s="292">
        <f>SUM(F34,M34)</f>
        <v>893</v>
      </c>
      <c r="F34" s="292">
        <f>SUM(G34:L34)</f>
        <v>515</v>
      </c>
      <c r="G34" s="292">
        <v>0</v>
      </c>
      <c r="H34" s="292">
        <v>515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378</v>
      </c>
      <c r="N34" s="292">
        <v>0</v>
      </c>
      <c r="O34" s="292">
        <v>378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14</v>
      </c>
      <c r="U34" s="292">
        <f>SUM(V34:AA34)</f>
        <v>14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14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139</v>
      </c>
      <c r="DV34" s="292">
        <v>139</v>
      </c>
      <c r="DW34" s="292">
        <v>0</v>
      </c>
      <c r="DX34" s="292">
        <v>0</v>
      </c>
      <c r="DY34" s="292">
        <v>0</v>
      </c>
      <c r="DZ34" s="292">
        <f>SUM(EA34,EH34)</f>
        <v>16</v>
      </c>
      <c r="EA34" s="292">
        <f>SUM(EB34:EG34)</f>
        <v>16</v>
      </c>
      <c r="EB34" s="292">
        <v>0</v>
      </c>
      <c r="EC34" s="292">
        <v>0</v>
      </c>
      <c r="ED34" s="292">
        <v>16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1970</v>
      </c>
      <c r="E35" s="292">
        <f>SUM(F35,M35)</f>
        <v>1919</v>
      </c>
      <c r="F35" s="292">
        <f>SUM(G35:L35)</f>
        <v>1188</v>
      </c>
      <c r="G35" s="292">
        <v>0</v>
      </c>
      <c r="H35" s="292">
        <v>1188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731</v>
      </c>
      <c r="N35" s="292">
        <v>0</v>
      </c>
      <c r="O35" s="292">
        <v>731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0</v>
      </c>
      <c r="CR35" s="292">
        <f>SUM(CS35:CX35)</f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51</v>
      </c>
      <c r="DG35" s="292">
        <f>SUM(DH35:DM35)</f>
        <v>51</v>
      </c>
      <c r="DH35" s="292">
        <v>0</v>
      </c>
      <c r="DI35" s="292">
        <v>0</v>
      </c>
      <c r="DJ35" s="292">
        <v>51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5859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996</v>
      </c>
      <c r="U36" s="292">
        <f>SUM(V36:AA36)</f>
        <v>396</v>
      </c>
      <c r="V36" s="292">
        <v>0</v>
      </c>
      <c r="W36" s="292">
        <v>0</v>
      </c>
      <c r="X36" s="292">
        <v>191</v>
      </c>
      <c r="Y36" s="292">
        <v>196</v>
      </c>
      <c r="Z36" s="292">
        <v>0</v>
      </c>
      <c r="AA36" s="292">
        <v>9</v>
      </c>
      <c r="AB36" s="292">
        <f>SUM(AC36:AH36)</f>
        <v>600</v>
      </c>
      <c r="AC36" s="292">
        <v>0</v>
      </c>
      <c r="AD36" s="292">
        <v>0</v>
      </c>
      <c r="AE36" s="292">
        <v>215</v>
      </c>
      <c r="AF36" s="292">
        <v>17</v>
      </c>
      <c r="AG36" s="292">
        <v>0</v>
      </c>
      <c r="AH36" s="292">
        <v>368</v>
      </c>
      <c r="AI36" s="292">
        <f>SUM(AJ36,AQ36)</f>
        <v>535</v>
      </c>
      <c r="AJ36" s="292">
        <f>SUM(AK36:AP36)</f>
        <v>528</v>
      </c>
      <c r="AK36" s="292">
        <v>0</v>
      </c>
      <c r="AL36" s="292">
        <v>0</v>
      </c>
      <c r="AM36" s="292">
        <v>0</v>
      </c>
      <c r="AN36" s="292">
        <v>0</v>
      </c>
      <c r="AO36" s="292">
        <v>528</v>
      </c>
      <c r="AP36" s="292">
        <v>0</v>
      </c>
      <c r="AQ36" s="292">
        <f>SUM(AR36:AW36)</f>
        <v>7</v>
      </c>
      <c r="AR36" s="292">
        <v>0</v>
      </c>
      <c r="AS36" s="292">
        <v>0</v>
      </c>
      <c r="AT36" s="292">
        <v>0</v>
      </c>
      <c r="AU36" s="292">
        <v>0</v>
      </c>
      <c r="AV36" s="292">
        <v>7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3981</v>
      </c>
      <c r="CC36" s="292">
        <f>SUM(CD36:CI36)</f>
        <v>3607</v>
      </c>
      <c r="CD36" s="292">
        <v>0</v>
      </c>
      <c r="CE36" s="292">
        <v>3607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374</v>
      </c>
      <c r="CK36" s="292">
        <v>0</v>
      </c>
      <c r="CL36" s="292">
        <v>374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347</v>
      </c>
      <c r="DV36" s="292">
        <v>245</v>
      </c>
      <c r="DW36" s="292">
        <v>0</v>
      </c>
      <c r="DX36" s="292">
        <v>102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12893</v>
      </c>
      <c r="E37" s="292">
        <f>SUM(F37,M37)</f>
        <v>10695</v>
      </c>
      <c r="F37" s="292">
        <f>SUM(G37:L37)</f>
        <v>10435</v>
      </c>
      <c r="G37" s="292">
        <v>0</v>
      </c>
      <c r="H37" s="292">
        <v>10435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260</v>
      </c>
      <c r="N37" s="292">
        <v>0</v>
      </c>
      <c r="O37" s="292">
        <v>260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1882</v>
      </c>
      <c r="CR37" s="292">
        <f>SUM(CS37:CX37)</f>
        <v>586</v>
      </c>
      <c r="CS37" s="292">
        <v>0</v>
      </c>
      <c r="CT37" s="292">
        <v>0</v>
      </c>
      <c r="CU37" s="292">
        <v>211</v>
      </c>
      <c r="CV37" s="292">
        <v>371</v>
      </c>
      <c r="CW37" s="292">
        <v>0</v>
      </c>
      <c r="CX37" s="292">
        <v>4</v>
      </c>
      <c r="CY37" s="292">
        <f>SUM(CZ37:DE37)</f>
        <v>1296</v>
      </c>
      <c r="CZ37" s="292">
        <v>0</v>
      </c>
      <c r="DA37" s="292">
        <v>262</v>
      </c>
      <c r="DB37" s="292">
        <v>25</v>
      </c>
      <c r="DC37" s="292">
        <v>0</v>
      </c>
      <c r="DD37" s="292">
        <v>0</v>
      </c>
      <c r="DE37" s="292">
        <v>1009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316</v>
      </c>
      <c r="DV37" s="292">
        <v>316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3769</v>
      </c>
      <c r="E38" s="292">
        <f>SUM(F38,M38)</f>
        <v>3052</v>
      </c>
      <c r="F38" s="292">
        <f>SUM(G38:L38)</f>
        <v>2787</v>
      </c>
      <c r="G38" s="292">
        <v>0</v>
      </c>
      <c r="H38" s="292">
        <v>2787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265</v>
      </c>
      <c r="N38" s="292">
        <v>0</v>
      </c>
      <c r="O38" s="292">
        <v>265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202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202</v>
      </c>
      <c r="AC38" s="292">
        <v>0</v>
      </c>
      <c r="AD38" s="292">
        <v>0</v>
      </c>
      <c r="AE38" s="292">
        <v>59</v>
      </c>
      <c r="AF38" s="292">
        <v>143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152</v>
      </c>
      <c r="CR38" s="292">
        <f>SUM(CS38:CX38)</f>
        <v>152</v>
      </c>
      <c r="CS38" s="292">
        <v>0</v>
      </c>
      <c r="CT38" s="292">
        <v>0</v>
      </c>
      <c r="CU38" s="292">
        <v>0</v>
      </c>
      <c r="CV38" s="292">
        <v>152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296</v>
      </c>
      <c r="DV38" s="292">
        <v>295</v>
      </c>
      <c r="DW38" s="292">
        <v>0</v>
      </c>
      <c r="DX38" s="292">
        <v>1</v>
      </c>
      <c r="DY38" s="292">
        <v>0</v>
      </c>
      <c r="DZ38" s="292">
        <f>SUM(EA38,EH38)</f>
        <v>67</v>
      </c>
      <c r="EA38" s="292">
        <f>SUM(EB38:EG38)</f>
        <v>64</v>
      </c>
      <c r="EB38" s="292">
        <v>0</v>
      </c>
      <c r="EC38" s="292">
        <v>0</v>
      </c>
      <c r="ED38" s="292">
        <v>64</v>
      </c>
      <c r="EE38" s="292">
        <v>0</v>
      </c>
      <c r="EF38" s="292">
        <v>0</v>
      </c>
      <c r="EG38" s="292">
        <v>0</v>
      </c>
      <c r="EH38" s="292">
        <f>SUM(EI38:EN38)</f>
        <v>3</v>
      </c>
      <c r="EI38" s="292">
        <v>0</v>
      </c>
      <c r="EJ38" s="292">
        <v>0</v>
      </c>
      <c r="EK38" s="292">
        <v>3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2896</v>
      </c>
      <c r="E39" s="292">
        <f>SUM(F39,M39)</f>
        <v>2202</v>
      </c>
      <c r="F39" s="292">
        <f>SUM(G39:L39)</f>
        <v>2096</v>
      </c>
      <c r="G39" s="292">
        <v>0</v>
      </c>
      <c r="H39" s="292">
        <v>2066</v>
      </c>
      <c r="I39" s="292">
        <v>0</v>
      </c>
      <c r="J39" s="292">
        <v>0</v>
      </c>
      <c r="K39" s="292">
        <v>0</v>
      </c>
      <c r="L39" s="292">
        <v>30</v>
      </c>
      <c r="M39" s="292">
        <f>SUM(N39:S39)</f>
        <v>106</v>
      </c>
      <c r="N39" s="292">
        <v>0</v>
      </c>
      <c r="O39" s="292">
        <v>106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73</v>
      </c>
      <c r="U39" s="292">
        <f>SUM(V39:AA39)</f>
        <v>48</v>
      </c>
      <c r="V39" s="292">
        <v>0</v>
      </c>
      <c r="W39" s="292">
        <v>0</v>
      </c>
      <c r="X39" s="292">
        <v>43</v>
      </c>
      <c r="Y39" s="292">
        <v>5</v>
      </c>
      <c r="Z39" s="292">
        <v>0</v>
      </c>
      <c r="AA39" s="292">
        <v>0</v>
      </c>
      <c r="AB39" s="292">
        <f>SUM(AC39:AH39)</f>
        <v>25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25</v>
      </c>
      <c r="AI39" s="292">
        <f>SUM(AJ39,AQ39)</f>
        <v>1</v>
      </c>
      <c r="AJ39" s="292">
        <f>SUM(AK39:AP39)</f>
        <v>1</v>
      </c>
      <c r="AK39" s="292">
        <v>0</v>
      </c>
      <c r="AL39" s="292">
        <v>0</v>
      </c>
      <c r="AM39" s="292">
        <v>0</v>
      </c>
      <c r="AN39" s="292">
        <v>1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620</v>
      </c>
      <c r="DV39" s="292">
        <v>611</v>
      </c>
      <c r="DW39" s="292">
        <v>0</v>
      </c>
      <c r="DX39" s="292">
        <v>9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5182</v>
      </c>
      <c r="E40" s="292">
        <f>SUM(F40,M40)</f>
        <v>4325</v>
      </c>
      <c r="F40" s="292">
        <f>SUM(G40:L40)</f>
        <v>4019</v>
      </c>
      <c r="G40" s="292">
        <v>0</v>
      </c>
      <c r="H40" s="292">
        <v>4019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306</v>
      </c>
      <c r="N40" s="292">
        <v>0</v>
      </c>
      <c r="O40" s="292">
        <v>265</v>
      </c>
      <c r="P40" s="292">
        <v>0</v>
      </c>
      <c r="Q40" s="292">
        <v>0</v>
      </c>
      <c r="R40" s="292">
        <v>0</v>
      </c>
      <c r="S40" s="292">
        <v>41</v>
      </c>
      <c r="T40" s="292">
        <f>SUM(U40,AB40)</f>
        <v>372</v>
      </c>
      <c r="U40" s="292">
        <f>SUM(V40:AA40)</f>
        <v>365</v>
      </c>
      <c r="V40" s="292">
        <v>0</v>
      </c>
      <c r="W40" s="292">
        <v>0</v>
      </c>
      <c r="X40" s="292">
        <v>194</v>
      </c>
      <c r="Y40" s="292">
        <v>115</v>
      </c>
      <c r="Z40" s="292">
        <v>6</v>
      </c>
      <c r="AA40" s="292">
        <v>50</v>
      </c>
      <c r="AB40" s="292">
        <f>SUM(AC40:AH40)</f>
        <v>7</v>
      </c>
      <c r="AC40" s="292">
        <v>0</v>
      </c>
      <c r="AD40" s="292">
        <v>0</v>
      </c>
      <c r="AE40" s="292">
        <v>2</v>
      </c>
      <c r="AF40" s="292">
        <v>0</v>
      </c>
      <c r="AG40" s="292">
        <v>0</v>
      </c>
      <c r="AH40" s="292">
        <v>5</v>
      </c>
      <c r="AI40" s="292">
        <f>SUM(AJ40,AQ40)</f>
        <v>3</v>
      </c>
      <c r="AJ40" s="292">
        <f>SUM(AK40:AP40)</f>
        <v>3</v>
      </c>
      <c r="AK40" s="292">
        <v>0</v>
      </c>
      <c r="AL40" s="292">
        <v>0</v>
      </c>
      <c r="AM40" s="292">
        <v>0</v>
      </c>
      <c r="AN40" s="292">
        <v>3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19</v>
      </c>
      <c r="AY40" s="292">
        <f>SUM(AZ40:BE40)</f>
        <v>19</v>
      </c>
      <c r="AZ40" s="292">
        <v>0</v>
      </c>
      <c r="BA40" s="292">
        <v>0</v>
      </c>
      <c r="BB40" s="292">
        <v>0</v>
      </c>
      <c r="BC40" s="292">
        <v>19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463</v>
      </c>
      <c r="DV40" s="292">
        <v>228</v>
      </c>
      <c r="DW40" s="292">
        <v>0</v>
      </c>
      <c r="DX40" s="292">
        <v>235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16226</v>
      </c>
      <c r="E41" s="292">
        <f>SUM(F41,M41)</f>
        <v>14519</v>
      </c>
      <c r="F41" s="292">
        <f>SUM(G41:L41)</f>
        <v>13326</v>
      </c>
      <c r="G41" s="292">
        <v>0</v>
      </c>
      <c r="H41" s="292">
        <v>13326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1193</v>
      </c>
      <c r="N41" s="292">
        <v>0</v>
      </c>
      <c r="O41" s="292">
        <v>1038</v>
      </c>
      <c r="P41" s="292">
        <v>0</v>
      </c>
      <c r="Q41" s="292">
        <v>0</v>
      </c>
      <c r="R41" s="292">
        <v>0</v>
      </c>
      <c r="S41" s="292">
        <v>155</v>
      </c>
      <c r="T41" s="292">
        <f>SUM(U41,AB41)</f>
        <v>1046</v>
      </c>
      <c r="U41" s="292">
        <f>SUM(V41:AA41)</f>
        <v>1037</v>
      </c>
      <c r="V41" s="292">
        <v>0</v>
      </c>
      <c r="W41" s="292">
        <v>0</v>
      </c>
      <c r="X41" s="292">
        <v>465</v>
      </c>
      <c r="Y41" s="292">
        <v>420</v>
      </c>
      <c r="Z41" s="292">
        <v>23</v>
      </c>
      <c r="AA41" s="292">
        <v>129</v>
      </c>
      <c r="AB41" s="292">
        <f>SUM(AC41:AH41)</f>
        <v>9</v>
      </c>
      <c r="AC41" s="292">
        <v>0</v>
      </c>
      <c r="AD41" s="292">
        <v>0</v>
      </c>
      <c r="AE41" s="292">
        <v>5</v>
      </c>
      <c r="AF41" s="292">
        <v>0</v>
      </c>
      <c r="AG41" s="292">
        <v>3</v>
      </c>
      <c r="AH41" s="292">
        <v>1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661</v>
      </c>
      <c r="DV41" s="292">
        <v>170</v>
      </c>
      <c r="DW41" s="292">
        <v>0</v>
      </c>
      <c r="DX41" s="292">
        <v>491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9517</v>
      </c>
      <c r="E42" s="292">
        <f>SUM(F42,M42)</f>
        <v>8118</v>
      </c>
      <c r="F42" s="292">
        <f>SUM(G42:L42)</f>
        <v>7425</v>
      </c>
      <c r="G42" s="292">
        <v>0</v>
      </c>
      <c r="H42" s="292">
        <v>7425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693</v>
      </c>
      <c r="N42" s="292">
        <v>0</v>
      </c>
      <c r="O42" s="292">
        <v>596</v>
      </c>
      <c r="P42" s="292">
        <v>0</v>
      </c>
      <c r="Q42" s="292">
        <v>0</v>
      </c>
      <c r="R42" s="292">
        <v>0</v>
      </c>
      <c r="S42" s="292">
        <v>97</v>
      </c>
      <c r="T42" s="292">
        <f>SUM(U42,AB42)</f>
        <v>589</v>
      </c>
      <c r="U42" s="292">
        <f>SUM(V42:AA42)</f>
        <v>578</v>
      </c>
      <c r="V42" s="292">
        <v>0</v>
      </c>
      <c r="W42" s="292">
        <v>0</v>
      </c>
      <c r="X42" s="292">
        <v>220</v>
      </c>
      <c r="Y42" s="292">
        <v>268</v>
      </c>
      <c r="Z42" s="292">
        <v>15</v>
      </c>
      <c r="AA42" s="292">
        <v>75</v>
      </c>
      <c r="AB42" s="292">
        <f>SUM(AC42:AH42)</f>
        <v>11</v>
      </c>
      <c r="AC42" s="292">
        <v>0</v>
      </c>
      <c r="AD42" s="292">
        <v>0</v>
      </c>
      <c r="AE42" s="292">
        <v>9</v>
      </c>
      <c r="AF42" s="292">
        <v>0</v>
      </c>
      <c r="AG42" s="292">
        <v>0</v>
      </c>
      <c r="AH42" s="292">
        <v>2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1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1</v>
      </c>
      <c r="BG42" s="292">
        <v>0</v>
      </c>
      <c r="BH42" s="292">
        <v>0</v>
      </c>
      <c r="BI42" s="292">
        <v>0</v>
      </c>
      <c r="BJ42" s="292">
        <v>1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173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173</v>
      </c>
      <c r="DO42" s="292">
        <v>0</v>
      </c>
      <c r="DP42" s="292">
        <v>0</v>
      </c>
      <c r="DQ42" s="292">
        <v>0</v>
      </c>
      <c r="DR42" s="292">
        <v>173</v>
      </c>
      <c r="DS42" s="292">
        <v>0</v>
      </c>
      <c r="DT42" s="292">
        <v>0</v>
      </c>
      <c r="DU42" s="292">
        <f>SUM(DV42:DY42)</f>
        <v>636</v>
      </c>
      <c r="DV42" s="292">
        <v>0</v>
      </c>
      <c r="DW42" s="292">
        <v>0</v>
      </c>
      <c r="DX42" s="292">
        <v>636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>SUM(E7,F7,N7,O7)</f>
        <v>683256</v>
      </c>
      <c r="E7" s="305">
        <f>+Q7</f>
        <v>587460</v>
      </c>
      <c r="F7" s="305">
        <f>SUM(G7:M7)</f>
        <v>71377</v>
      </c>
      <c r="G7" s="305">
        <f t="shared" ref="G7:M7" si="0">SUM(G$8:G$207)</f>
        <v>43789</v>
      </c>
      <c r="H7" s="305">
        <f t="shared" si="0"/>
        <v>595</v>
      </c>
      <c r="I7" s="305">
        <f t="shared" si="0"/>
        <v>20</v>
      </c>
      <c r="J7" s="305">
        <f t="shared" si="0"/>
        <v>0</v>
      </c>
      <c r="K7" s="305">
        <f t="shared" si="0"/>
        <v>4415</v>
      </c>
      <c r="L7" s="305">
        <f t="shared" si="0"/>
        <v>22072</v>
      </c>
      <c r="M7" s="305">
        <f t="shared" si="0"/>
        <v>486</v>
      </c>
      <c r="N7" s="305">
        <f>+AA7</f>
        <v>814</v>
      </c>
      <c r="O7" s="305">
        <f>+資源化量内訳!Y7</f>
        <v>23605</v>
      </c>
      <c r="P7" s="305">
        <f>+SUM(Q7,R7)</f>
        <v>604530</v>
      </c>
      <c r="Q7" s="305">
        <f>SUM(Q$8:Q$207)</f>
        <v>587460</v>
      </c>
      <c r="R7" s="305">
        <f>+SUM(S7,T7,U7,V7,W7,X7,Y7)</f>
        <v>17070</v>
      </c>
      <c r="S7" s="305">
        <f t="shared" ref="S7:Y7" si="1">SUM(S$8:S$207)</f>
        <v>15370</v>
      </c>
      <c r="T7" s="305">
        <f t="shared" si="1"/>
        <v>264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1436</v>
      </c>
      <c r="Y7" s="305">
        <f t="shared" si="1"/>
        <v>0</v>
      </c>
      <c r="Z7" s="305">
        <f>SUM(AA7:AC7)</f>
        <v>71290</v>
      </c>
      <c r="AA7" s="305">
        <f>SUM(AA$8:AA$207)</f>
        <v>814</v>
      </c>
      <c r="AB7" s="305">
        <f>SUM(AB$8:AB$207)</f>
        <v>58932</v>
      </c>
      <c r="AC7" s="305">
        <f>SUM(AD7:AJ7)</f>
        <v>11544</v>
      </c>
      <c r="AD7" s="305">
        <f t="shared" ref="AD7:AJ7" si="2">SUM(AD$8:AD$207)</f>
        <v>10578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13</v>
      </c>
      <c r="AI7" s="305">
        <f t="shared" si="2"/>
        <v>467</v>
      </c>
      <c r="AJ7" s="305">
        <f t="shared" si="2"/>
        <v>486</v>
      </c>
      <c r="AK7" s="305">
        <f>SUM(AL7:AS7)</f>
        <v>2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2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105249</v>
      </c>
      <c r="E8" s="292">
        <f>+Q8</f>
        <v>88751</v>
      </c>
      <c r="F8" s="292">
        <f>SUM(G8:M8)</f>
        <v>12121</v>
      </c>
      <c r="G8" s="292">
        <v>7668</v>
      </c>
      <c r="H8" s="292">
        <v>0</v>
      </c>
      <c r="I8" s="292">
        <v>0</v>
      </c>
      <c r="J8" s="292">
        <v>0</v>
      </c>
      <c r="K8" s="292">
        <v>0</v>
      </c>
      <c r="L8" s="292">
        <v>4453</v>
      </c>
      <c r="M8" s="292">
        <v>0</v>
      </c>
      <c r="N8" s="292">
        <f>+AA8</f>
        <v>11</v>
      </c>
      <c r="O8" s="292">
        <f>+資源化量内訳!Y8</f>
        <v>4366</v>
      </c>
      <c r="P8" s="292">
        <f>+SUM(Q8,R8)</f>
        <v>90917</v>
      </c>
      <c r="Q8" s="292">
        <v>88751</v>
      </c>
      <c r="R8" s="292">
        <f>+SUM(S8,T8,U8,V8,W8,X8,Y8)</f>
        <v>2166</v>
      </c>
      <c r="S8" s="292">
        <v>2166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10543</v>
      </c>
      <c r="AA8" s="292">
        <v>11</v>
      </c>
      <c r="AB8" s="292">
        <v>8621</v>
      </c>
      <c r="AC8" s="292">
        <f>SUM(AD8:AJ8)</f>
        <v>1911</v>
      </c>
      <c r="AD8" s="292">
        <v>1907</v>
      </c>
      <c r="AE8" s="292">
        <v>0</v>
      </c>
      <c r="AF8" s="292">
        <v>0</v>
      </c>
      <c r="AG8" s="292">
        <v>0</v>
      </c>
      <c r="AH8" s="292">
        <v>0</v>
      </c>
      <c r="AI8" s="292">
        <v>4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124810</v>
      </c>
      <c r="E9" s="292">
        <f>+Q9</f>
        <v>108480</v>
      </c>
      <c r="F9" s="292">
        <f>SUM(G9:M9)</f>
        <v>10682</v>
      </c>
      <c r="G9" s="292">
        <v>7080</v>
      </c>
      <c r="H9" s="292">
        <v>0</v>
      </c>
      <c r="I9" s="292">
        <v>0</v>
      </c>
      <c r="J9" s="292">
        <v>0</v>
      </c>
      <c r="K9" s="292">
        <v>0</v>
      </c>
      <c r="L9" s="292">
        <v>3602</v>
      </c>
      <c r="M9" s="292">
        <v>0</v>
      </c>
      <c r="N9" s="292">
        <f>+AA9</f>
        <v>693</v>
      </c>
      <c r="O9" s="292">
        <f>+資源化量内訳!Y9</f>
        <v>4955</v>
      </c>
      <c r="P9" s="292">
        <f>+SUM(Q9,R9)</f>
        <v>112382</v>
      </c>
      <c r="Q9" s="292">
        <v>108480</v>
      </c>
      <c r="R9" s="292">
        <f>+SUM(S9,T9,U9,V9,W9,X9,Y9)</f>
        <v>3902</v>
      </c>
      <c r="S9" s="292">
        <v>3098</v>
      </c>
      <c r="T9" s="292">
        <v>0</v>
      </c>
      <c r="U9" s="292">
        <v>0</v>
      </c>
      <c r="V9" s="292">
        <v>0</v>
      </c>
      <c r="W9" s="292">
        <v>0</v>
      </c>
      <c r="X9" s="292">
        <v>804</v>
      </c>
      <c r="Y9" s="292">
        <v>0</v>
      </c>
      <c r="Z9" s="292">
        <f>SUM(AA9:AC9)</f>
        <v>17033</v>
      </c>
      <c r="AA9" s="292">
        <v>693</v>
      </c>
      <c r="AB9" s="292">
        <v>14321</v>
      </c>
      <c r="AC9" s="292">
        <f>SUM(AD9:AJ9)</f>
        <v>2019</v>
      </c>
      <c r="AD9" s="292">
        <v>1918</v>
      </c>
      <c r="AE9" s="292">
        <v>0</v>
      </c>
      <c r="AF9" s="292">
        <v>0</v>
      </c>
      <c r="AG9" s="292">
        <v>0</v>
      </c>
      <c r="AH9" s="292">
        <v>0</v>
      </c>
      <c r="AI9" s="292">
        <v>101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41366</v>
      </c>
      <c r="E10" s="292">
        <f>+Q10</f>
        <v>36499</v>
      </c>
      <c r="F10" s="292">
        <f>SUM(G10:M10)</f>
        <v>3219</v>
      </c>
      <c r="G10" s="292">
        <v>2937</v>
      </c>
      <c r="H10" s="292">
        <v>0</v>
      </c>
      <c r="I10" s="292">
        <v>0</v>
      </c>
      <c r="J10" s="292">
        <v>0</v>
      </c>
      <c r="K10" s="292">
        <v>0</v>
      </c>
      <c r="L10" s="292">
        <v>282</v>
      </c>
      <c r="M10" s="292">
        <v>0</v>
      </c>
      <c r="N10" s="292">
        <f>+AA10</f>
        <v>0</v>
      </c>
      <c r="O10" s="292">
        <f>+資源化量内訳!Y10</f>
        <v>1648</v>
      </c>
      <c r="P10" s="292">
        <f>+SUM(Q10,R10)</f>
        <v>37752</v>
      </c>
      <c r="Q10" s="292">
        <v>36499</v>
      </c>
      <c r="R10" s="292">
        <f>+SUM(S10,T10,U10,V10,W10,X10,Y10)</f>
        <v>1253</v>
      </c>
      <c r="S10" s="292">
        <v>1222</v>
      </c>
      <c r="T10" s="292">
        <v>0</v>
      </c>
      <c r="U10" s="292">
        <v>0</v>
      </c>
      <c r="V10" s="292">
        <v>0</v>
      </c>
      <c r="W10" s="292">
        <v>0</v>
      </c>
      <c r="X10" s="292">
        <v>31</v>
      </c>
      <c r="Y10" s="292">
        <v>0</v>
      </c>
      <c r="Z10" s="292">
        <f>SUM(AA10:AC10)</f>
        <v>4456</v>
      </c>
      <c r="AA10" s="292">
        <v>0</v>
      </c>
      <c r="AB10" s="292">
        <v>3851</v>
      </c>
      <c r="AC10" s="292">
        <f>SUM(AD10:AJ10)</f>
        <v>605</v>
      </c>
      <c r="AD10" s="292">
        <v>605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74869</v>
      </c>
      <c r="E11" s="292">
        <f>+Q11</f>
        <v>63710</v>
      </c>
      <c r="F11" s="292">
        <f>SUM(G11:M11)</f>
        <v>8722</v>
      </c>
      <c r="G11" s="292">
        <v>6529</v>
      </c>
      <c r="H11" s="292">
        <v>0</v>
      </c>
      <c r="I11" s="292">
        <v>0</v>
      </c>
      <c r="J11" s="292">
        <v>0</v>
      </c>
      <c r="K11" s="292">
        <v>0</v>
      </c>
      <c r="L11" s="292">
        <v>1997</v>
      </c>
      <c r="M11" s="292">
        <v>196</v>
      </c>
      <c r="N11" s="292">
        <f>+AA11</f>
        <v>0</v>
      </c>
      <c r="O11" s="292">
        <f>+資源化量内訳!Y11</f>
        <v>2437</v>
      </c>
      <c r="P11" s="292">
        <f>+SUM(Q11,R11)</f>
        <v>66676</v>
      </c>
      <c r="Q11" s="292">
        <v>63710</v>
      </c>
      <c r="R11" s="292">
        <f>+SUM(S11,T11,U11,V11,W11,X11,Y11)</f>
        <v>2966</v>
      </c>
      <c r="S11" s="292">
        <v>2966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7748</v>
      </c>
      <c r="AA11" s="292">
        <v>0</v>
      </c>
      <c r="AB11" s="292">
        <v>6299</v>
      </c>
      <c r="AC11" s="292">
        <f>SUM(AD11:AJ11)</f>
        <v>1449</v>
      </c>
      <c r="AD11" s="292">
        <v>1247</v>
      </c>
      <c r="AE11" s="292">
        <v>0</v>
      </c>
      <c r="AF11" s="292">
        <v>0</v>
      </c>
      <c r="AG11" s="292">
        <v>0</v>
      </c>
      <c r="AH11" s="292">
        <v>0</v>
      </c>
      <c r="AI11" s="292">
        <v>6</v>
      </c>
      <c r="AJ11" s="292">
        <v>196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79319</v>
      </c>
      <c r="E12" s="292">
        <f>+Q12</f>
        <v>69419</v>
      </c>
      <c r="F12" s="292">
        <f>SUM(G12:M12)</f>
        <v>9626</v>
      </c>
      <c r="G12" s="292">
        <v>7006</v>
      </c>
      <c r="H12" s="292">
        <v>0</v>
      </c>
      <c r="I12" s="292">
        <v>0</v>
      </c>
      <c r="J12" s="292">
        <v>0</v>
      </c>
      <c r="K12" s="292">
        <v>0</v>
      </c>
      <c r="L12" s="292">
        <v>2620</v>
      </c>
      <c r="M12" s="292">
        <v>0</v>
      </c>
      <c r="N12" s="292">
        <f>+AA12</f>
        <v>0</v>
      </c>
      <c r="O12" s="292">
        <f>+資源化量内訳!Y12</f>
        <v>274</v>
      </c>
      <c r="P12" s="292">
        <f>+SUM(Q12,R12)</f>
        <v>71469</v>
      </c>
      <c r="Q12" s="292">
        <v>69419</v>
      </c>
      <c r="R12" s="292">
        <f>+SUM(S12,T12,U12,V12,W12,X12,Y12)</f>
        <v>2050</v>
      </c>
      <c r="S12" s="292">
        <v>2050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4126</v>
      </c>
      <c r="AA12" s="292">
        <v>0</v>
      </c>
      <c r="AB12" s="292">
        <v>2754</v>
      </c>
      <c r="AC12" s="292">
        <f>SUM(AD12:AJ12)</f>
        <v>1372</v>
      </c>
      <c r="AD12" s="292">
        <v>1372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18937</v>
      </c>
      <c r="E13" s="292">
        <f>+Q13</f>
        <v>16118</v>
      </c>
      <c r="F13" s="292">
        <f>SUM(G13:M13)</f>
        <v>871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772</v>
      </c>
      <c r="M13" s="292">
        <v>99</v>
      </c>
      <c r="N13" s="292">
        <f>+AA13</f>
        <v>27</v>
      </c>
      <c r="O13" s="292">
        <f>+資源化量内訳!Y13</f>
        <v>1921</v>
      </c>
      <c r="P13" s="292">
        <f>+SUM(Q13,R13)</f>
        <v>16118</v>
      </c>
      <c r="Q13" s="292">
        <v>16118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2082</v>
      </c>
      <c r="AA13" s="292">
        <v>27</v>
      </c>
      <c r="AB13" s="292">
        <v>1956</v>
      </c>
      <c r="AC13" s="292">
        <f>SUM(AD13:AJ13)</f>
        <v>99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99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25076</v>
      </c>
      <c r="E14" s="292">
        <f>+Q14</f>
        <v>21548</v>
      </c>
      <c r="F14" s="292">
        <f>SUM(G14:M14)</f>
        <v>1834</v>
      </c>
      <c r="G14" s="292">
        <v>555</v>
      </c>
      <c r="H14" s="292">
        <v>0</v>
      </c>
      <c r="I14" s="292">
        <v>0</v>
      </c>
      <c r="J14" s="292">
        <v>0</v>
      </c>
      <c r="K14" s="292">
        <v>0</v>
      </c>
      <c r="L14" s="292">
        <v>1279</v>
      </c>
      <c r="M14" s="292">
        <v>0</v>
      </c>
      <c r="N14" s="292">
        <f>+AA14</f>
        <v>0</v>
      </c>
      <c r="O14" s="292">
        <f>+資源化量内訳!Y14</f>
        <v>1694</v>
      </c>
      <c r="P14" s="292">
        <f>+SUM(Q14,R14)</f>
        <v>21742</v>
      </c>
      <c r="Q14" s="292">
        <v>21548</v>
      </c>
      <c r="R14" s="292">
        <f>+SUM(S14,T14,U14,V14,W14,X14,Y14)</f>
        <v>194</v>
      </c>
      <c r="S14" s="292">
        <v>194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1833</v>
      </c>
      <c r="AA14" s="292">
        <v>0</v>
      </c>
      <c r="AB14" s="292">
        <v>1766</v>
      </c>
      <c r="AC14" s="292">
        <f>SUM(AD14:AJ14)</f>
        <v>67</v>
      </c>
      <c r="AD14" s="292">
        <v>67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30236</v>
      </c>
      <c r="E15" s="292">
        <f>+Q15</f>
        <v>28113</v>
      </c>
      <c r="F15" s="292">
        <f>SUM(G15:M15)</f>
        <v>2123</v>
      </c>
      <c r="G15" s="292">
        <v>1644</v>
      </c>
      <c r="H15" s="292">
        <v>0</v>
      </c>
      <c r="I15" s="292">
        <v>0</v>
      </c>
      <c r="J15" s="292">
        <v>0</v>
      </c>
      <c r="K15" s="292">
        <v>8</v>
      </c>
      <c r="L15" s="292">
        <v>471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28867</v>
      </c>
      <c r="Q15" s="292">
        <v>28113</v>
      </c>
      <c r="R15" s="292">
        <f>+SUM(S15,T15,U15,V15,W15,X15,Y15)</f>
        <v>754</v>
      </c>
      <c r="S15" s="292">
        <v>754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3633</v>
      </c>
      <c r="AA15" s="292">
        <v>0</v>
      </c>
      <c r="AB15" s="292">
        <v>3148</v>
      </c>
      <c r="AC15" s="292">
        <f>SUM(AD15:AJ15)</f>
        <v>485</v>
      </c>
      <c r="AD15" s="292">
        <v>485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26920</v>
      </c>
      <c r="E16" s="292">
        <f>+Q16</f>
        <v>23522</v>
      </c>
      <c r="F16" s="292">
        <f>SUM(G16:M16)</f>
        <v>3398</v>
      </c>
      <c r="G16" s="292">
        <v>2230</v>
      </c>
      <c r="H16" s="292">
        <v>0</v>
      </c>
      <c r="I16" s="292">
        <v>0</v>
      </c>
      <c r="J16" s="292">
        <v>0</v>
      </c>
      <c r="K16" s="292">
        <v>0</v>
      </c>
      <c r="L16" s="292">
        <v>1168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24436</v>
      </c>
      <c r="Q16" s="292">
        <v>23522</v>
      </c>
      <c r="R16" s="292">
        <f>+SUM(S16,T16,U16,V16,W16,X16,Y16)</f>
        <v>914</v>
      </c>
      <c r="S16" s="292">
        <v>914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1383</v>
      </c>
      <c r="AA16" s="292">
        <v>0</v>
      </c>
      <c r="AB16" s="292">
        <v>643</v>
      </c>
      <c r="AC16" s="292">
        <f>SUM(AD16:AJ16)</f>
        <v>740</v>
      </c>
      <c r="AD16" s="292">
        <v>738</v>
      </c>
      <c r="AE16" s="292">
        <v>0</v>
      </c>
      <c r="AF16" s="292">
        <v>0</v>
      </c>
      <c r="AG16" s="292">
        <v>0</v>
      </c>
      <c r="AH16" s="292">
        <v>0</v>
      </c>
      <c r="AI16" s="292">
        <v>2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16706</v>
      </c>
      <c r="E17" s="292">
        <f>+Q17</f>
        <v>14494</v>
      </c>
      <c r="F17" s="292">
        <f>SUM(G17:M17)</f>
        <v>1695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1695</v>
      </c>
      <c r="M17" s="292">
        <v>0</v>
      </c>
      <c r="N17" s="292">
        <f>+AA17</f>
        <v>0</v>
      </c>
      <c r="O17" s="292">
        <f>+資源化量内訳!Y17</f>
        <v>517</v>
      </c>
      <c r="P17" s="292">
        <f>+SUM(Q17,R17)</f>
        <v>14596</v>
      </c>
      <c r="Q17" s="292">
        <v>14494</v>
      </c>
      <c r="R17" s="292">
        <f>+SUM(S17,T17,U17,V17,W17,X17,Y17)</f>
        <v>102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102</v>
      </c>
      <c r="Y17" s="292">
        <v>0</v>
      </c>
      <c r="Z17" s="292">
        <f>SUM(AA17:AC17)</f>
        <v>1726</v>
      </c>
      <c r="AA17" s="292">
        <v>0</v>
      </c>
      <c r="AB17" s="292">
        <v>1537</v>
      </c>
      <c r="AC17" s="292">
        <f>SUM(AD17:AJ17)</f>
        <v>189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189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19161</v>
      </c>
      <c r="E18" s="292">
        <f>+Q18</f>
        <v>17704</v>
      </c>
      <c r="F18" s="292">
        <f>SUM(G18:M18)</f>
        <v>948</v>
      </c>
      <c r="G18" s="292">
        <v>948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509</v>
      </c>
      <c r="P18" s="292">
        <f>+SUM(Q18,R18)</f>
        <v>17704</v>
      </c>
      <c r="Q18" s="292">
        <v>17704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2847</v>
      </c>
      <c r="AA18" s="292">
        <v>0</v>
      </c>
      <c r="AB18" s="292">
        <v>2365</v>
      </c>
      <c r="AC18" s="292">
        <f>SUM(AD18:AJ18)</f>
        <v>482</v>
      </c>
      <c r="AD18" s="292">
        <v>482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17217</v>
      </c>
      <c r="E19" s="292">
        <f>+Q19</f>
        <v>15829</v>
      </c>
      <c r="F19" s="292">
        <f>SUM(G19:M19)</f>
        <v>1369</v>
      </c>
      <c r="G19" s="292">
        <v>1297</v>
      </c>
      <c r="H19" s="292">
        <v>0</v>
      </c>
      <c r="I19" s="292">
        <v>0</v>
      </c>
      <c r="J19" s="292">
        <v>0</v>
      </c>
      <c r="K19" s="292">
        <v>0</v>
      </c>
      <c r="L19" s="292">
        <v>72</v>
      </c>
      <c r="M19" s="292">
        <v>0</v>
      </c>
      <c r="N19" s="292">
        <f>+AA19</f>
        <v>0</v>
      </c>
      <c r="O19" s="292">
        <f>+資源化量内訳!Y19</f>
        <v>19</v>
      </c>
      <c r="P19" s="292">
        <f>+SUM(Q19,R19)</f>
        <v>16467</v>
      </c>
      <c r="Q19" s="292">
        <v>15829</v>
      </c>
      <c r="R19" s="292">
        <f>+SUM(S19,T19,U19,V19,W19,X19,Y19)</f>
        <v>638</v>
      </c>
      <c r="S19" s="292">
        <v>630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2204</v>
      </c>
      <c r="AA19" s="292">
        <v>0</v>
      </c>
      <c r="AB19" s="292">
        <v>1936</v>
      </c>
      <c r="AC19" s="292">
        <f>SUM(AD19:AJ19)</f>
        <v>268</v>
      </c>
      <c r="AD19" s="292">
        <v>268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4174</v>
      </c>
      <c r="E20" s="292">
        <f>+Q20</f>
        <v>3729</v>
      </c>
      <c r="F20" s="292">
        <f>SUM(G20:M20)</f>
        <v>361</v>
      </c>
      <c r="G20" s="292">
        <v>338</v>
      </c>
      <c r="H20" s="292">
        <v>0</v>
      </c>
      <c r="I20" s="292">
        <v>0</v>
      </c>
      <c r="J20" s="292">
        <v>0</v>
      </c>
      <c r="K20" s="292">
        <v>0</v>
      </c>
      <c r="L20" s="292">
        <v>23</v>
      </c>
      <c r="M20" s="292">
        <v>0</v>
      </c>
      <c r="N20" s="292">
        <f>+AA20</f>
        <v>0</v>
      </c>
      <c r="O20" s="292">
        <f>+資源化量内訳!Y20</f>
        <v>84</v>
      </c>
      <c r="P20" s="292">
        <f>+SUM(Q20,R20)</f>
        <v>3884</v>
      </c>
      <c r="Q20" s="292">
        <v>3729</v>
      </c>
      <c r="R20" s="292">
        <f>+SUM(S20,T20,U20,V20,W20,X20,Y20)</f>
        <v>155</v>
      </c>
      <c r="S20" s="292">
        <v>155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518</v>
      </c>
      <c r="AA20" s="292">
        <v>0</v>
      </c>
      <c r="AB20" s="292">
        <v>418</v>
      </c>
      <c r="AC20" s="292">
        <f>SUM(AD20:AJ20)</f>
        <v>100</v>
      </c>
      <c r="AD20" s="292">
        <v>100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7069</v>
      </c>
      <c r="E21" s="292">
        <f>+Q21</f>
        <v>6630</v>
      </c>
      <c r="F21" s="292">
        <f>SUM(G21:M21)</f>
        <v>439</v>
      </c>
      <c r="G21" s="292">
        <v>311</v>
      </c>
      <c r="H21" s="292">
        <v>0</v>
      </c>
      <c r="I21" s="292">
        <v>0</v>
      </c>
      <c r="J21" s="292">
        <v>0</v>
      </c>
      <c r="K21" s="292">
        <v>0</v>
      </c>
      <c r="L21" s="292">
        <v>128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6772</v>
      </c>
      <c r="Q21" s="292">
        <v>6630</v>
      </c>
      <c r="R21" s="292">
        <f>+SUM(S21,T21,U21,V21,W21,X21,Y21)</f>
        <v>142</v>
      </c>
      <c r="S21" s="292">
        <v>142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834</v>
      </c>
      <c r="AA21" s="292">
        <v>0</v>
      </c>
      <c r="AB21" s="292">
        <v>742</v>
      </c>
      <c r="AC21" s="292">
        <f>SUM(AD21:AJ21)</f>
        <v>92</v>
      </c>
      <c r="AD21" s="292">
        <v>92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249</v>
      </c>
      <c r="E22" s="292">
        <f>+Q22</f>
        <v>150</v>
      </c>
      <c r="F22" s="292">
        <f>SUM(G22:M22)</f>
        <v>99</v>
      </c>
      <c r="G22" s="292">
        <v>0</v>
      </c>
      <c r="H22" s="292">
        <v>56</v>
      </c>
      <c r="I22" s="292">
        <v>0</v>
      </c>
      <c r="J22" s="292">
        <v>0</v>
      </c>
      <c r="K22" s="292">
        <v>0</v>
      </c>
      <c r="L22" s="292">
        <v>0</v>
      </c>
      <c r="M22" s="292">
        <v>43</v>
      </c>
      <c r="N22" s="292">
        <f>+AA22</f>
        <v>0</v>
      </c>
      <c r="O22" s="292">
        <f>+資源化量内訳!Y22</f>
        <v>0</v>
      </c>
      <c r="P22" s="292">
        <f>+SUM(Q22,R22)</f>
        <v>150</v>
      </c>
      <c r="Q22" s="292">
        <v>150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63</v>
      </c>
      <c r="AA22" s="292">
        <v>0</v>
      </c>
      <c r="AB22" s="292">
        <v>20</v>
      </c>
      <c r="AC22" s="292">
        <f>SUM(AD22:AJ22)</f>
        <v>43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43</v>
      </c>
      <c r="AK22" s="290">
        <f>SUM(AL22:AS22)</f>
        <v>2</v>
      </c>
      <c r="AL22" s="290">
        <v>0</v>
      </c>
      <c r="AM22" s="290">
        <v>0</v>
      </c>
      <c r="AN22" s="290">
        <v>2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605</v>
      </c>
      <c r="E23" s="292">
        <f>+Q23</f>
        <v>5</v>
      </c>
      <c r="F23" s="292">
        <f>SUM(G23:M23)</f>
        <v>600</v>
      </c>
      <c r="G23" s="292">
        <v>0</v>
      </c>
      <c r="H23" s="292">
        <v>0</v>
      </c>
      <c r="I23" s="292">
        <v>0</v>
      </c>
      <c r="J23" s="292">
        <v>0</v>
      </c>
      <c r="K23" s="292">
        <v>426</v>
      </c>
      <c r="L23" s="292">
        <v>174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5</v>
      </c>
      <c r="Q23" s="292">
        <v>5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37</v>
      </c>
      <c r="AA23" s="292">
        <v>0</v>
      </c>
      <c r="AB23" s="292">
        <v>0</v>
      </c>
      <c r="AC23" s="292">
        <f>SUM(AD23:AJ23)</f>
        <v>37</v>
      </c>
      <c r="AD23" s="292">
        <v>0</v>
      </c>
      <c r="AE23" s="292">
        <v>0</v>
      </c>
      <c r="AF23" s="292">
        <v>0</v>
      </c>
      <c r="AG23" s="292">
        <v>0</v>
      </c>
      <c r="AH23" s="292">
        <v>13</v>
      </c>
      <c r="AI23" s="292">
        <v>24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1904</v>
      </c>
      <c r="E24" s="292">
        <f>+Q24</f>
        <v>1695</v>
      </c>
      <c r="F24" s="292">
        <f>SUM(G24:M24)</f>
        <v>146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146</v>
      </c>
      <c r="M24" s="292">
        <v>0</v>
      </c>
      <c r="N24" s="292">
        <f>+AA24</f>
        <v>0</v>
      </c>
      <c r="O24" s="292">
        <f>+資源化量内訳!Y24</f>
        <v>63</v>
      </c>
      <c r="P24" s="292">
        <f>+SUM(Q24,R24)</f>
        <v>1695</v>
      </c>
      <c r="Q24" s="292">
        <v>1695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268</v>
      </c>
      <c r="AA24" s="292">
        <v>0</v>
      </c>
      <c r="AB24" s="292">
        <v>213</v>
      </c>
      <c r="AC24" s="292">
        <f>SUM(AD24:AJ24)</f>
        <v>55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55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488</v>
      </c>
      <c r="E25" s="292">
        <f>+Q25</f>
        <v>432</v>
      </c>
      <c r="F25" s="292">
        <f>SUM(G25:M25)</f>
        <v>42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42</v>
      </c>
      <c r="M25" s="292">
        <v>0</v>
      </c>
      <c r="N25" s="292">
        <f>+AA25</f>
        <v>0</v>
      </c>
      <c r="O25" s="292">
        <f>+資源化量内訳!Y25</f>
        <v>14</v>
      </c>
      <c r="P25" s="292">
        <f>+SUM(Q25,R25)</f>
        <v>432</v>
      </c>
      <c r="Q25" s="292">
        <v>432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68</v>
      </c>
      <c r="AA25" s="292">
        <v>0</v>
      </c>
      <c r="AB25" s="292">
        <v>54</v>
      </c>
      <c r="AC25" s="292">
        <f>SUM(AD25:AJ25)</f>
        <v>14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2734</v>
      </c>
      <c r="E26" s="292">
        <f>+Q26</f>
        <v>2142</v>
      </c>
      <c r="F26" s="292">
        <f>SUM(G26:M26)</f>
        <v>103</v>
      </c>
      <c r="G26" s="292">
        <v>2</v>
      </c>
      <c r="H26" s="292">
        <v>0</v>
      </c>
      <c r="I26" s="292">
        <v>0</v>
      </c>
      <c r="J26" s="292">
        <v>0</v>
      </c>
      <c r="K26" s="292">
        <v>0</v>
      </c>
      <c r="L26" s="292">
        <v>4</v>
      </c>
      <c r="M26" s="292">
        <v>97</v>
      </c>
      <c r="N26" s="292">
        <f>+AA26</f>
        <v>0</v>
      </c>
      <c r="O26" s="292">
        <f>+資源化量内訳!Y26</f>
        <v>489</v>
      </c>
      <c r="P26" s="292">
        <f>+SUM(Q26,R26)</f>
        <v>2142</v>
      </c>
      <c r="Q26" s="292">
        <v>2142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319</v>
      </c>
      <c r="AA26" s="292">
        <v>0</v>
      </c>
      <c r="AB26" s="292">
        <v>222</v>
      </c>
      <c r="AC26" s="292">
        <f>SUM(AD26:AJ26)</f>
        <v>97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97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6137</v>
      </c>
      <c r="E27" s="292">
        <f>+Q27</f>
        <v>5230</v>
      </c>
      <c r="F27" s="292">
        <f>SUM(G27:M27)</f>
        <v>616</v>
      </c>
      <c r="G27" s="292">
        <v>513</v>
      </c>
      <c r="H27" s="292">
        <v>0</v>
      </c>
      <c r="I27" s="292">
        <v>0</v>
      </c>
      <c r="J27" s="292">
        <v>0</v>
      </c>
      <c r="K27" s="292">
        <v>0</v>
      </c>
      <c r="L27" s="292">
        <v>103</v>
      </c>
      <c r="M27" s="292">
        <v>0</v>
      </c>
      <c r="N27" s="292">
        <f>+AA27</f>
        <v>0</v>
      </c>
      <c r="O27" s="292">
        <f>+資源化量内訳!Y27</f>
        <v>291</v>
      </c>
      <c r="P27" s="292">
        <f>+SUM(Q27,R27)</f>
        <v>5255</v>
      </c>
      <c r="Q27" s="292">
        <v>5230</v>
      </c>
      <c r="R27" s="292">
        <f>+SUM(S27,T27,U27,V27,W27,X27,Y27)</f>
        <v>25</v>
      </c>
      <c r="S27" s="292">
        <v>25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735</v>
      </c>
      <c r="AA27" s="292">
        <v>0</v>
      </c>
      <c r="AB27" s="292">
        <v>606</v>
      </c>
      <c r="AC27" s="292">
        <f>SUM(AD27:AJ27)</f>
        <v>129</v>
      </c>
      <c r="AD27" s="292">
        <v>129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2567</v>
      </c>
      <c r="E28" s="292">
        <f>+Q28</f>
        <v>2139</v>
      </c>
      <c r="F28" s="292">
        <f>SUM(G28:M28)</f>
        <v>258</v>
      </c>
      <c r="G28" s="292">
        <v>258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170</v>
      </c>
      <c r="P28" s="292">
        <f>+SUM(Q28,R28)</f>
        <v>2181</v>
      </c>
      <c r="Q28" s="292">
        <v>2139</v>
      </c>
      <c r="R28" s="292">
        <f>+SUM(S28,T28,U28,V28,W28,X28,Y28)</f>
        <v>42</v>
      </c>
      <c r="S28" s="292">
        <v>42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389</v>
      </c>
      <c r="AA28" s="292">
        <v>0</v>
      </c>
      <c r="AB28" s="292">
        <v>264</v>
      </c>
      <c r="AC28" s="292">
        <f>SUM(AD28:AJ28)</f>
        <v>125</v>
      </c>
      <c r="AD28" s="292">
        <v>125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4719</v>
      </c>
      <c r="E29" s="292">
        <f>+Q29</f>
        <v>4047</v>
      </c>
      <c r="F29" s="292">
        <f>SUM(G29:M29)</f>
        <v>407</v>
      </c>
      <c r="G29" s="292">
        <v>407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265</v>
      </c>
      <c r="P29" s="292">
        <f>+SUM(Q29,R29)</f>
        <v>4113</v>
      </c>
      <c r="Q29" s="292">
        <v>4047</v>
      </c>
      <c r="R29" s="292">
        <f>+SUM(S29,T29,U29,V29,W29,X29,Y29)</f>
        <v>66</v>
      </c>
      <c r="S29" s="292">
        <v>66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697</v>
      </c>
      <c r="AA29" s="292">
        <v>0</v>
      </c>
      <c r="AB29" s="292">
        <v>499</v>
      </c>
      <c r="AC29" s="292">
        <f>SUM(AD29:AJ29)</f>
        <v>198</v>
      </c>
      <c r="AD29" s="292">
        <v>198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5209</v>
      </c>
      <c r="E30" s="292">
        <f>+Q30</f>
        <v>4292</v>
      </c>
      <c r="F30" s="292">
        <f>SUM(G30:M30)</f>
        <v>917</v>
      </c>
      <c r="G30" s="292">
        <v>311</v>
      </c>
      <c r="H30" s="292">
        <v>0</v>
      </c>
      <c r="I30" s="292">
        <v>0</v>
      </c>
      <c r="J30" s="292">
        <v>0</v>
      </c>
      <c r="K30" s="292">
        <v>0</v>
      </c>
      <c r="L30" s="292">
        <v>606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4566</v>
      </c>
      <c r="Q30" s="292">
        <v>4292</v>
      </c>
      <c r="R30" s="292">
        <f>+SUM(S30,T30,U30,V30,W30,X30,Y30)</f>
        <v>274</v>
      </c>
      <c r="S30" s="292">
        <v>274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474</v>
      </c>
      <c r="AA30" s="292">
        <v>0</v>
      </c>
      <c r="AB30" s="292">
        <v>446</v>
      </c>
      <c r="AC30" s="292">
        <f>SUM(AD30:AJ30)</f>
        <v>28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27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1032</v>
      </c>
      <c r="E31" s="292">
        <f>+Q31</f>
        <v>881</v>
      </c>
      <c r="F31" s="292">
        <f>SUM(G31:M31)</f>
        <v>102</v>
      </c>
      <c r="G31" s="292">
        <v>83</v>
      </c>
      <c r="H31" s="292">
        <v>0</v>
      </c>
      <c r="I31" s="292">
        <v>0</v>
      </c>
      <c r="J31" s="292">
        <v>0</v>
      </c>
      <c r="K31" s="292">
        <v>0</v>
      </c>
      <c r="L31" s="292">
        <v>19</v>
      </c>
      <c r="M31" s="292">
        <v>0</v>
      </c>
      <c r="N31" s="292">
        <f>+AA31</f>
        <v>0</v>
      </c>
      <c r="O31" s="292">
        <f>+資源化量内訳!Y31</f>
        <v>49</v>
      </c>
      <c r="P31" s="292">
        <f>+SUM(Q31,R31)</f>
        <v>884</v>
      </c>
      <c r="Q31" s="292">
        <v>881</v>
      </c>
      <c r="R31" s="292">
        <f>+SUM(S31,T31,U31,V31,W31,X31,Y31)</f>
        <v>3</v>
      </c>
      <c r="S31" s="292">
        <v>3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126</v>
      </c>
      <c r="AA31" s="292">
        <v>0</v>
      </c>
      <c r="AB31" s="292">
        <v>106</v>
      </c>
      <c r="AC31" s="292">
        <f>SUM(AD31:AJ31)</f>
        <v>20</v>
      </c>
      <c r="AD31" s="292">
        <v>20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4748</v>
      </c>
      <c r="E32" s="292">
        <f>+Q32</f>
        <v>4072</v>
      </c>
      <c r="F32" s="292">
        <f>SUM(G32:M32)</f>
        <v>462</v>
      </c>
      <c r="G32" s="292">
        <v>380</v>
      </c>
      <c r="H32" s="292">
        <v>0</v>
      </c>
      <c r="I32" s="292">
        <v>0</v>
      </c>
      <c r="J32" s="292">
        <v>0</v>
      </c>
      <c r="K32" s="292">
        <v>0</v>
      </c>
      <c r="L32" s="292">
        <v>82</v>
      </c>
      <c r="M32" s="292">
        <v>0</v>
      </c>
      <c r="N32" s="292">
        <f>+AA32</f>
        <v>0</v>
      </c>
      <c r="O32" s="292">
        <f>+資源化量内訳!Y32</f>
        <v>214</v>
      </c>
      <c r="P32" s="292">
        <f>+SUM(Q32,R32)</f>
        <v>4087</v>
      </c>
      <c r="Q32" s="292">
        <v>4072</v>
      </c>
      <c r="R32" s="292">
        <f>+SUM(S32,T32,U32,V32,W32,X32,Y32)</f>
        <v>15</v>
      </c>
      <c r="S32" s="292">
        <v>15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580</v>
      </c>
      <c r="AA32" s="292">
        <v>0</v>
      </c>
      <c r="AB32" s="292">
        <v>489</v>
      </c>
      <c r="AC32" s="292">
        <f>SUM(AD32:AJ32)</f>
        <v>91</v>
      </c>
      <c r="AD32" s="292">
        <v>91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2381</v>
      </c>
      <c r="E33" s="292">
        <f>+Q33</f>
        <v>2106</v>
      </c>
      <c r="F33" s="292">
        <f>SUM(G33:M33)</f>
        <v>127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127</v>
      </c>
      <c r="M33" s="292">
        <v>0</v>
      </c>
      <c r="N33" s="292">
        <f>+AA33</f>
        <v>0</v>
      </c>
      <c r="O33" s="292">
        <f>+資源化量内訳!Y33</f>
        <v>148</v>
      </c>
      <c r="P33" s="292">
        <f>+SUM(Q33,R33)</f>
        <v>2106</v>
      </c>
      <c r="Q33" s="292">
        <v>2106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258</v>
      </c>
      <c r="AA33" s="292">
        <v>0</v>
      </c>
      <c r="AB33" s="292">
        <v>223</v>
      </c>
      <c r="AC33" s="292">
        <f>SUM(AD33:AJ33)</f>
        <v>35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35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1062</v>
      </c>
      <c r="E34" s="292">
        <f>+Q34</f>
        <v>893</v>
      </c>
      <c r="F34" s="292">
        <f>SUM(G34:M34)</f>
        <v>14</v>
      </c>
      <c r="G34" s="292">
        <v>14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16</v>
      </c>
      <c r="O34" s="292">
        <f>+資源化量内訳!Y34</f>
        <v>139</v>
      </c>
      <c r="P34" s="292">
        <f>+SUM(Q34,R34)</f>
        <v>893</v>
      </c>
      <c r="Q34" s="292">
        <v>893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139</v>
      </c>
      <c r="AA34" s="292">
        <v>16</v>
      </c>
      <c r="AB34" s="292">
        <v>109</v>
      </c>
      <c r="AC34" s="292">
        <f>SUM(AD34:AJ34)</f>
        <v>14</v>
      </c>
      <c r="AD34" s="292">
        <v>14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1970</v>
      </c>
      <c r="E35" s="292">
        <f>+Q35</f>
        <v>1919</v>
      </c>
      <c r="F35" s="292">
        <f>SUM(G35:M35)</f>
        <v>51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51</v>
      </c>
      <c r="N35" s="292">
        <f>+AA35</f>
        <v>0</v>
      </c>
      <c r="O35" s="292">
        <f>+資源化量内訳!Y35</f>
        <v>0</v>
      </c>
      <c r="P35" s="292">
        <f>+SUM(Q35,R35)</f>
        <v>1919</v>
      </c>
      <c r="Q35" s="292">
        <v>1919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244</v>
      </c>
      <c r="AA35" s="292">
        <v>0</v>
      </c>
      <c r="AB35" s="292">
        <v>193</v>
      </c>
      <c r="AC35" s="292">
        <f>SUM(AD35:AJ35)</f>
        <v>51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51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5859</v>
      </c>
      <c r="E36" s="292">
        <f>+Q36</f>
        <v>0</v>
      </c>
      <c r="F36" s="292">
        <f>SUM(G36:M36)</f>
        <v>5512</v>
      </c>
      <c r="G36" s="292">
        <v>996</v>
      </c>
      <c r="H36" s="292">
        <v>535</v>
      </c>
      <c r="I36" s="292">
        <v>0</v>
      </c>
      <c r="J36" s="292">
        <v>0</v>
      </c>
      <c r="K36" s="292">
        <v>3981</v>
      </c>
      <c r="L36" s="292">
        <v>0</v>
      </c>
      <c r="M36" s="292">
        <v>0</v>
      </c>
      <c r="N36" s="292">
        <f>+AA36</f>
        <v>0</v>
      </c>
      <c r="O36" s="292">
        <f>+資源化量内訳!Y36</f>
        <v>347</v>
      </c>
      <c r="P36" s="292">
        <f>+SUM(Q36,R36)</f>
        <v>621</v>
      </c>
      <c r="Q36" s="292">
        <v>0</v>
      </c>
      <c r="R36" s="292">
        <f>+SUM(S36,T36,U36,V36,W36,X36,Y36)</f>
        <v>621</v>
      </c>
      <c r="S36" s="292">
        <v>357</v>
      </c>
      <c r="T36" s="292">
        <v>264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200</v>
      </c>
      <c r="AA36" s="292">
        <v>0</v>
      </c>
      <c r="AB36" s="292">
        <v>3</v>
      </c>
      <c r="AC36" s="292">
        <f>SUM(AD36:AJ36)</f>
        <v>197</v>
      </c>
      <c r="AD36" s="292">
        <v>197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12893</v>
      </c>
      <c r="E37" s="292">
        <f>+Q37</f>
        <v>10695</v>
      </c>
      <c r="F37" s="292">
        <f>SUM(G37:M37)</f>
        <v>1882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1882</v>
      </c>
      <c r="M37" s="292">
        <v>0</v>
      </c>
      <c r="N37" s="292">
        <f>+AA37</f>
        <v>0</v>
      </c>
      <c r="O37" s="292">
        <f>+資源化量内訳!Y37</f>
        <v>316</v>
      </c>
      <c r="P37" s="292">
        <f>+SUM(Q37,R37)</f>
        <v>11186</v>
      </c>
      <c r="Q37" s="292">
        <v>10695</v>
      </c>
      <c r="R37" s="292">
        <f>+SUM(S37,T37,U37,V37,W37,X37,Y37)</f>
        <v>491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491</v>
      </c>
      <c r="Y37" s="292">
        <v>0</v>
      </c>
      <c r="Z37" s="292">
        <f>SUM(AA37:AC37)</f>
        <v>1338</v>
      </c>
      <c r="AA37" s="292">
        <v>0</v>
      </c>
      <c r="AB37" s="292">
        <v>1328</v>
      </c>
      <c r="AC37" s="292">
        <f>SUM(AD37:AJ37)</f>
        <v>10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3769</v>
      </c>
      <c r="E38" s="292">
        <f>+Q38</f>
        <v>3052</v>
      </c>
      <c r="F38" s="292">
        <f>SUM(G38:M38)</f>
        <v>354</v>
      </c>
      <c r="G38" s="292">
        <v>202</v>
      </c>
      <c r="H38" s="292">
        <v>0</v>
      </c>
      <c r="I38" s="292">
        <v>0</v>
      </c>
      <c r="J38" s="292">
        <v>0</v>
      </c>
      <c r="K38" s="292">
        <v>0</v>
      </c>
      <c r="L38" s="292">
        <v>152</v>
      </c>
      <c r="M38" s="292">
        <v>0</v>
      </c>
      <c r="N38" s="292">
        <f>+AA38</f>
        <v>67</v>
      </c>
      <c r="O38" s="292">
        <f>+資源化量内訳!Y38</f>
        <v>296</v>
      </c>
      <c r="P38" s="292">
        <f>+SUM(Q38,R38)</f>
        <v>3070</v>
      </c>
      <c r="Q38" s="292">
        <v>3052</v>
      </c>
      <c r="R38" s="292">
        <f>+SUM(S38,T38,U38,V38,W38,X38,Y38)</f>
        <v>18</v>
      </c>
      <c r="S38" s="292">
        <v>18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368</v>
      </c>
      <c r="AA38" s="292">
        <v>67</v>
      </c>
      <c r="AB38" s="292">
        <v>250</v>
      </c>
      <c r="AC38" s="292">
        <f>SUM(AD38:AJ38)</f>
        <v>51</v>
      </c>
      <c r="AD38" s="292">
        <v>51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2896</v>
      </c>
      <c r="E39" s="292">
        <f>+Q39</f>
        <v>2202</v>
      </c>
      <c r="F39" s="292">
        <f>SUM(G39:M39)</f>
        <v>74</v>
      </c>
      <c r="G39" s="292">
        <v>73</v>
      </c>
      <c r="H39" s="292">
        <v>1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620</v>
      </c>
      <c r="P39" s="292">
        <f>+SUM(Q39,R39)</f>
        <v>2207</v>
      </c>
      <c r="Q39" s="292">
        <v>2202</v>
      </c>
      <c r="R39" s="292">
        <f>+SUM(S39,T39,U39,V39,W39,X39,Y39)</f>
        <v>5</v>
      </c>
      <c r="S39" s="292">
        <v>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192</v>
      </c>
      <c r="AA39" s="292">
        <v>0</v>
      </c>
      <c r="AB39" s="292">
        <v>178</v>
      </c>
      <c r="AC39" s="292">
        <f>SUM(AD39:AJ39)</f>
        <v>14</v>
      </c>
      <c r="AD39" s="292">
        <v>14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5182</v>
      </c>
      <c r="E40" s="292">
        <f>+Q40</f>
        <v>4325</v>
      </c>
      <c r="F40" s="292">
        <f>SUM(G40:M40)</f>
        <v>394</v>
      </c>
      <c r="G40" s="292">
        <v>372</v>
      </c>
      <c r="H40" s="292">
        <v>3</v>
      </c>
      <c r="I40" s="292">
        <v>19</v>
      </c>
      <c r="J40" s="292">
        <v>0</v>
      </c>
      <c r="K40" s="292">
        <v>0</v>
      </c>
      <c r="L40" s="292">
        <v>0</v>
      </c>
      <c r="M40" s="292">
        <v>0</v>
      </c>
      <c r="N40" s="292">
        <f>+AA40</f>
        <v>0</v>
      </c>
      <c r="O40" s="292">
        <f>+資源化量内訳!Y40</f>
        <v>463</v>
      </c>
      <c r="P40" s="292">
        <f>+SUM(Q40,R40)</f>
        <v>4365</v>
      </c>
      <c r="Q40" s="292">
        <v>4325</v>
      </c>
      <c r="R40" s="292">
        <f>+SUM(S40,T40,U40,V40,W40,X40,Y40)</f>
        <v>40</v>
      </c>
      <c r="S40" s="292">
        <v>40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691</v>
      </c>
      <c r="AA40" s="292">
        <v>0</v>
      </c>
      <c r="AB40" s="292">
        <v>541</v>
      </c>
      <c r="AC40" s="292">
        <f>SUM(AD40:AJ40)</f>
        <v>150</v>
      </c>
      <c r="AD40" s="292">
        <v>150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16226</v>
      </c>
      <c r="E41" s="292">
        <f>+Q41</f>
        <v>14519</v>
      </c>
      <c r="F41" s="292">
        <f>SUM(G41:M41)</f>
        <v>1046</v>
      </c>
      <c r="G41" s="292">
        <v>1046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661</v>
      </c>
      <c r="P41" s="292">
        <f>+SUM(Q41,R41)</f>
        <v>14662</v>
      </c>
      <c r="Q41" s="292">
        <v>14519</v>
      </c>
      <c r="R41" s="292">
        <f>+SUM(S41,T41,U41,V41,W41,X41,Y41)</f>
        <v>143</v>
      </c>
      <c r="S41" s="292">
        <v>143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2051</v>
      </c>
      <c r="AA41" s="292">
        <v>0</v>
      </c>
      <c r="AB41" s="292">
        <v>1816</v>
      </c>
      <c r="AC41" s="292">
        <f>SUM(AD41:AJ41)</f>
        <v>235</v>
      </c>
      <c r="AD41" s="292">
        <v>235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9517</v>
      </c>
      <c r="E42" s="292">
        <f>+Q42</f>
        <v>8118</v>
      </c>
      <c r="F42" s="292">
        <f>SUM(G42:M42)</f>
        <v>763</v>
      </c>
      <c r="G42" s="292">
        <v>589</v>
      </c>
      <c r="H42" s="292">
        <v>0</v>
      </c>
      <c r="I42" s="292">
        <v>1</v>
      </c>
      <c r="J42" s="292">
        <v>0</v>
      </c>
      <c r="K42" s="292">
        <v>0</v>
      </c>
      <c r="L42" s="292">
        <v>173</v>
      </c>
      <c r="M42" s="292">
        <v>0</v>
      </c>
      <c r="N42" s="292">
        <f>+AA42</f>
        <v>0</v>
      </c>
      <c r="O42" s="292">
        <f>+資源化量内訳!Y42</f>
        <v>636</v>
      </c>
      <c r="P42" s="292">
        <f>+SUM(Q42,R42)</f>
        <v>8209</v>
      </c>
      <c r="Q42" s="292">
        <v>8118</v>
      </c>
      <c r="R42" s="292">
        <f>+SUM(S42,T42,U42,V42,W42,X42,Y42)</f>
        <v>91</v>
      </c>
      <c r="S42" s="292">
        <v>91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1087</v>
      </c>
      <c r="AA42" s="292">
        <v>0</v>
      </c>
      <c r="AB42" s="292">
        <v>1015</v>
      </c>
      <c r="AC42" s="292">
        <f>SUM(AD42:AJ42)</f>
        <v>72</v>
      </c>
      <c r="AD42" s="292">
        <v>72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6">
        <f t="shared" ref="D7:X7" si="0">SUM(Y7,AT7,BO7)</f>
        <v>104985</v>
      </c>
      <c r="E7" s="306">
        <f t="shared" si="0"/>
        <v>48158</v>
      </c>
      <c r="F7" s="306">
        <f t="shared" si="0"/>
        <v>239</v>
      </c>
      <c r="G7" s="306">
        <f t="shared" si="0"/>
        <v>1008</v>
      </c>
      <c r="H7" s="306">
        <f t="shared" si="0"/>
        <v>14544</v>
      </c>
      <c r="I7" s="306">
        <f t="shared" si="0"/>
        <v>9439</v>
      </c>
      <c r="J7" s="306">
        <f t="shared" si="0"/>
        <v>4020</v>
      </c>
      <c r="K7" s="306">
        <f t="shared" si="0"/>
        <v>31</v>
      </c>
      <c r="L7" s="306">
        <f t="shared" si="0"/>
        <v>3815</v>
      </c>
      <c r="M7" s="306">
        <f t="shared" si="0"/>
        <v>540</v>
      </c>
      <c r="N7" s="306">
        <f t="shared" si="0"/>
        <v>1669</v>
      </c>
      <c r="O7" s="306">
        <f t="shared" si="0"/>
        <v>348</v>
      </c>
      <c r="P7" s="306">
        <f t="shared" si="0"/>
        <v>1</v>
      </c>
      <c r="Q7" s="306">
        <f t="shared" si="0"/>
        <v>3198</v>
      </c>
      <c r="R7" s="306">
        <f t="shared" si="0"/>
        <v>2474</v>
      </c>
      <c r="S7" s="306">
        <f t="shared" si="0"/>
        <v>0</v>
      </c>
      <c r="T7" s="306">
        <f t="shared" si="0"/>
        <v>5800</v>
      </c>
      <c r="U7" s="306">
        <f t="shared" si="0"/>
        <v>0</v>
      </c>
      <c r="V7" s="306">
        <f t="shared" si="0"/>
        <v>0</v>
      </c>
      <c r="W7" s="306">
        <f t="shared" si="0"/>
        <v>44</v>
      </c>
      <c r="X7" s="306">
        <f t="shared" si="0"/>
        <v>9657</v>
      </c>
      <c r="Y7" s="306">
        <f>SUM(Z7:AS7)</f>
        <v>23605</v>
      </c>
      <c r="Z7" s="306">
        <f t="shared" ref="Z7:AI7" si="1">SUM(Z$8:Z$207)</f>
        <v>18199</v>
      </c>
      <c r="AA7" s="306">
        <f t="shared" si="1"/>
        <v>65</v>
      </c>
      <c r="AB7" s="306">
        <f t="shared" si="1"/>
        <v>258</v>
      </c>
      <c r="AC7" s="306">
        <f t="shared" si="1"/>
        <v>295</v>
      </c>
      <c r="AD7" s="306">
        <f t="shared" si="1"/>
        <v>658</v>
      </c>
      <c r="AE7" s="306">
        <f t="shared" si="1"/>
        <v>617</v>
      </c>
      <c r="AF7" s="306">
        <f t="shared" si="1"/>
        <v>7</v>
      </c>
      <c r="AG7" s="306">
        <f t="shared" si="1"/>
        <v>432</v>
      </c>
      <c r="AH7" s="306">
        <f t="shared" si="1"/>
        <v>46</v>
      </c>
      <c r="AI7" s="306">
        <f t="shared" si="1"/>
        <v>1078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11</v>
      </c>
      <c r="AS7" s="306">
        <f>SUM(AS$8:AS$207)</f>
        <v>1939</v>
      </c>
      <c r="AT7" s="306">
        <f>施設資源化量内訳!D7</f>
        <v>51122</v>
      </c>
      <c r="AU7" s="306">
        <f>施設資源化量内訳!E7</f>
        <v>1928</v>
      </c>
      <c r="AV7" s="306">
        <f>施設資源化量内訳!F7</f>
        <v>88</v>
      </c>
      <c r="AW7" s="306">
        <f>施設資源化量内訳!G7</f>
        <v>6</v>
      </c>
      <c r="AX7" s="306">
        <f>施設資源化量内訳!H7</f>
        <v>13566</v>
      </c>
      <c r="AY7" s="306">
        <f>施設資源化量内訳!I7</f>
        <v>8570</v>
      </c>
      <c r="AZ7" s="306">
        <f>施設資源化量内訳!J7</f>
        <v>3254</v>
      </c>
      <c r="BA7" s="306">
        <f>施設資源化量内訳!K7</f>
        <v>23</v>
      </c>
      <c r="BB7" s="306">
        <f>施設資源化量内訳!L7</f>
        <v>3371</v>
      </c>
      <c r="BC7" s="306">
        <f>施設資源化量内訳!M7</f>
        <v>494</v>
      </c>
      <c r="BD7" s="306">
        <f>施設資源化量内訳!N7</f>
        <v>260</v>
      </c>
      <c r="BE7" s="306">
        <f>施設資源化量内訳!O7</f>
        <v>348</v>
      </c>
      <c r="BF7" s="306">
        <f>施設資源化量内訳!P7</f>
        <v>1</v>
      </c>
      <c r="BG7" s="306">
        <f>施設資源化量内訳!Q7</f>
        <v>3198</v>
      </c>
      <c r="BH7" s="306">
        <f>施設資源化量内訳!R7</f>
        <v>2474</v>
      </c>
      <c r="BI7" s="306">
        <f>施設資源化量内訳!S7</f>
        <v>0</v>
      </c>
      <c r="BJ7" s="306">
        <f>施設資源化量内訳!T7</f>
        <v>5800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30</v>
      </c>
      <c r="BN7" s="306">
        <f>施設資源化量内訳!X7</f>
        <v>7711</v>
      </c>
      <c r="BO7" s="306">
        <f>SUM(BP7:CI7)</f>
        <v>30258</v>
      </c>
      <c r="BP7" s="306">
        <f t="shared" ref="BP7:BY7" si="2">SUM(BP$8:BP$207)</f>
        <v>28031</v>
      </c>
      <c r="BQ7" s="306">
        <f t="shared" si="2"/>
        <v>86</v>
      </c>
      <c r="BR7" s="306">
        <f t="shared" si="2"/>
        <v>744</v>
      </c>
      <c r="BS7" s="306">
        <f t="shared" si="2"/>
        <v>683</v>
      </c>
      <c r="BT7" s="306">
        <f t="shared" si="2"/>
        <v>211</v>
      </c>
      <c r="BU7" s="306">
        <f t="shared" si="2"/>
        <v>149</v>
      </c>
      <c r="BV7" s="306">
        <f t="shared" si="2"/>
        <v>1</v>
      </c>
      <c r="BW7" s="306">
        <f t="shared" si="2"/>
        <v>12</v>
      </c>
      <c r="BX7" s="306">
        <f t="shared" si="2"/>
        <v>0</v>
      </c>
      <c r="BY7" s="306">
        <f t="shared" si="2"/>
        <v>331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</v>
      </c>
      <c r="CI7" s="306">
        <f>SUM(CI$8:CI$207)</f>
        <v>7</v>
      </c>
      <c r="CJ7" s="307">
        <f>+COUNTIF(CJ$8:CJ$207,"有る")</f>
        <v>24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22564</v>
      </c>
      <c r="E8" s="292">
        <f>SUM(Z8,AU8,BP8)</f>
        <v>10948</v>
      </c>
      <c r="F8" s="292">
        <f>SUM(AA8,AV8,BQ8)</f>
        <v>0</v>
      </c>
      <c r="G8" s="292">
        <f>SUM(AB8,AW8,BR8)</f>
        <v>0</v>
      </c>
      <c r="H8" s="292">
        <f>SUM(AC8,AX8,BS8)</f>
        <v>1887</v>
      </c>
      <c r="I8" s="292">
        <f>SUM(AD8,AY8,BT8)</f>
        <v>2012</v>
      </c>
      <c r="J8" s="292">
        <f>SUM(AE8,AZ8,BU8)</f>
        <v>893</v>
      </c>
      <c r="K8" s="292">
        <f>SUM(AF8,BA8,BV8)</f>
        <v>0</v>
      </c>
      <c r="L8" s="292">
        <f>SUM(AG8,BB8,BW8)</f>
        <v>1708</v>
      </c>
      <c r="M8" s="292">
        <f>SUM(AH8,BC8,BX8)</f>
        <v>0</v>
      </c>
      <c r="N8" s="292">
        <f>SUM(AI8,BD8,BY8)</f>
        <v>818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2302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1996</v>
      </c>
      <c r="Y8" s="292">
        <f>SUM(Z8:AS8)</f>
        <v>4366</v>
      </c>
      <c r="Z8" s="292">
        <v>3402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614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0</v>
      </c>
      <c r="AS8" s="292">
        <v>350</v>
      </c>
      <c r="AT8" s="292">
        <f>施設資源化量内訳!D8</f>
        <v>10448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1887</v>
      </c>
      <c r="AY8" s="292">
        <f>施設資源化量内訳!I8</f>
        <v>2012</v>
      </c>
      <c r="AZ8" s="292">
        <f>施設資源化量内訳!J8</f>
        <v>893</v>
      </c>
      <c r="BA8" s="292">
        <f>施設資源化量内訳!K8</f>
        <v>0</v>
      </c>
      <c r="BB8" s="292">
        <f>施設資源化量内訳!L8</f>
        <v>1708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2302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1646</v>
      </c>
      <c r="BO8" s="292">
        <f>SUM(BP8:CI8)</f>
        <v>7750</v>
      </c>
      <c r="BP8" s="292">
        <v>7546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204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15859</v>
      </c>
      <c r="E9" s="292">
        <f>SUM(Z9,AU9,BP9)</f>
        <v>10961</v>
      </c>
      <c r="F9" s="292">
        <f>SUM(AA9,AV9,BQ9)</f>
        <v>90</v>
      </c>
      <c r="G9" s="292">
        <f>SUM(AB9,AW9,BR9)</f>
        <v>0</v>
      </c>
      <c r="H9" s="292">
        <f>SUM(AC9,AX9,BS9)</f>
        <v>2509</v>
      </c>
      <c r="I9" s="292">
        <f>SUM(AD9,AY9,BT9)</f>
        <v>1721</v>
      </c>
      <c r="J9" s="292">
        <f>SUM(AE9,AZ9,BU9)</f>
        <v>534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44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4955</v>
      </c>
      <c r="Z9" s="292">
        <v>4673</v>
      </c>
      <c r="AA9" s="292">
        <v>29</v>
      </c>
      <c r="AB9" s="292">
        <v>0</v>
      </c>
      <c r="AC9" s="292">
        <v>29</v>
      </c>
      <c r="AD9" s="292">
        <v>0</v>
      </c>
      <c r="AE9" s="292">
        <v>221</v>
      </c>
      <c r="AF9" s="292">
        <v>0</v>
      </c>
      <c r="AG9" s="292">
        <v>0</v>
      </c>
      <c r="AH9" s="292">
        <v>0</v>
      </c>
      <c r="AI9" s="295">
        <v>3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0</v>
      </c>
      <c r="AT9" s="292">
        <f>施設資源化量内訳!D9</f>
        <v>4761</v>
      </c>
      <c r="AU9" s="292">
        <f>施設資源化量内訳!E9</f>
        <v>418</v>
      </c>
      <c r="AV9" s="292">
        <f>施設資源化量内訳!F9</f>
        <v>34</v>
      </c>
      <c r="AW9" s="292">
        <f>施設資源化量内訳!G9</f>
        <v>0</v>
      </c>
      <c r="AX9" s="292">
        <f>施設資源化量内訳!H9</f>
        <v>2327</v>
      </c>
      <c r="AY9" s="292">
        <f>施設資源化量内訳!I9</f>
        <v>1669</v>
      </c>
      <c r="AZ9" s="292">
        <f>施設資源化量内訳!J9</f>
        <v>313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6143</v>
      </c>
      <c r="BP9" s="292">
        <v>5870</v>
      </c>
      <c r="BQ9" s="292">
        <v>27</v>
      </c>
      <c r="BR9" s="292">
        <v>0</v>
      </c>
      <c r="BS9" s="292">
        <v>153</v>
      </c>
      <c r="BT9" s="292">
        <v>52</v>
      </c>
      <c r="BU9" s="292">
        <v>0</v>
      </c>
      <c r="BV9" s="292">
        <v>0</v>
      </c>
      <c r="BW9" s="292">
        <v>0</v>
      </c>
      <c r="BX9" s="292">
        <v>0</v>
      </c>
      <c r="BY9" s="292">
        <v>41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4203</v>
      </c>
      <c r="E10" s="292">
        <f>SUM(Z10,AU10,BP10)</f>
        <v>2530</v>
      </c>
      <c r="F10" s="292">
        <f>SUM(AA10,AV10,BQ10)</f>
        <v>10</v>
      </c>
      <c r="G10" s="292">
        <f>SUM(AB10,AW10,BR10)</f>
        <v>0</v>
      </c>
      <c r="H10" s="292">
        <f>SUM(AC10,AX10,BS10)</f>
        <v>890</v>
      </c>
      <c r="I10" s="292">
        <f>SUM(AD10,AY10,BT10)</f>
        <v>279</v>
      </c>
      <c r="J10" s="292">
        <f>SUM(AE10,AZ10,BU10)</f>
        <v>251</v>
      </c>
      <c r="K10" s="292">
        <f>SUM(AF10,BA10,BV10)</f>
        <v>8</v>
      </c>
      <c r="L10" s="292">
        <f>SUM(AG10,BB10,BW10)</f>
        <v>0</v>
      </c>
      <c r="M10" s="292">
        <f>SUM(AH10,BC10,BX10)</f>
        <v>0</v>
      </c>
      <c r="N10" s="292">
        <f>SUM(AI10,BD10,BY10)</f>
        <v>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234</v>
      </c>
      <c r="Y10" s="292">
        <f>SUM(Z10:AS10)</f>
        <v>1648</v>
      </c>
      <c r="Z10" s="292">
        <v>1586</v>
      </c>
      <c r="AA10" s="292">
        <v>10</v>
      </c>
      <c r="AB10" s="292">
        <v>0</v>
      </c>
      <c r="AC10" s="292">
        <v>0</v>
      </c>
      <c r="AD10" s="292">
        <v>24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28</v>
      </c>
      <c r="AT10" s="292">
        <f>施設資源化量内訳!D10</f>
        <v>1611</v>
      </c>
      <c r="AU10" s="292">
        <f>施設資源化量内訳!E10</f>
        <v>69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829</v>
      </c>
      <c r="AY10" s="292">
        <f>施設資源化量内訳!I10</f>
        <v>248</v>
      </c>
      <c r="AZ10" s="292">
        <f>施設資源化量内訳!J10</f>
        <v>251</v>
      </c>
      <c r="BA10" s="292">
        <f>施設資源化量内訳!K10</f>
        <v>8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206</v>
      </c>
      <c r="BO10" s="292">
        <f>SUM(BP10:CI10)</f>
        <v>944</v>
      </c>
      <c r="BP10" s="292">
        <v>875</v>
      </c>
      <c r="BQ10" s="292">
        <v>0</v>
      </c>
      <c r="BR10" s="292">
        <v>0</v>
      </c>
      <c r="BS10" s="292">
        <v>61</v>
      </c>
      <c r="BT10" s="292">
        <v>7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8104</v>
      </c>
      <c r="E11" s="292">
        <f>SUM(Z11,AU11,BP11)</f>
        <v>3484</v>
      </c>
      <c r="F11" s="292">
        <f>SUM(AA11,AV11,BQ11)</f>
        <v>14</v>
      </c>
      <c r="G11" s="292">
        <f>SUM(AB11,AW11,BR11)</f>
        <v>0</v>
      </c>
      <c r="H11" s="292">
        <f>SUM(AC11,AX11,BS11)</f>
        <v>2028</v>
      </c>
      <c r="I11" s="292">
        <f>SUM(AD11,AY11,BT11)</f>
        <v>365</v>
      </c>
      <c r="J11" s="292">
        <f>SUM(AE11,AZ11,BU11)</f>
        <v>235</v>
      </c>
      <c r="K11" s="292">
        <f>SUM(AF11,BA11,BV11)</f>
        <v>0</v>
      </c>
      <c r="L11" s="292">
        <f>SUM(AG11,BB11,BW11)</f>
        <v>566</v>
      </c>
      <c r="M11" s="292">
        <f>SUM(AH11,BC11,BX11)</f>
        <v>0</v>
      </c>
      <c r="N11" s="292">
        <f>SUM(AI11,BD11,BY11)</f>
        <v>222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18</v>
      </c>
      <c r="X11" s="292">
        <f>SUM(AS11,BN11,CI11)</f>
        <v>1172</v>
      </c>
      <c r="Y11" s="292">
        <f>SUM(Z11:AS11)</f>
        <v>2437</v>
      </c>
      <c r="Z11" s="292">
        <v>2300</v>
      </c>
      <c r="AA11" s="292">
        <v>8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129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4598</v>
      </c>
      <c r="AU11" s="292">
        <f>施設資源化量内訳!E11</f>
        <v>124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2028</v>
      </c>
      <c r="AY11" s="292">
        <f>施設資源化量内訳!I11</f>
        <v>365</v>
      </c>
      <c r="AZ11" s="292">
        <f>施設資源化量内訳!J11</f>
        <v>235</v>
      </c>
      <c r="BA11" s="292">
        <f>施設資源化量内訳!K11</f>
        <v>0</v>
      </c>
      <c r="BB11" s="292">
        <f>施設資源化量内訳!L11</f>
        <v>566</v>
      </c>
      <c r="BC11" s="292">
        <f>施設資源化量内訳!M11</f>
        <v>0</v>
      </c>
      <c r="BD11" s="292">
        <f>施設資源化量内訳!N11</f>
        <v>90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18</v>
      </c>
      <c r="BN11" s="292">
        <f>施設資源化量内訳!X11</f>
        <v>1172</v>
      </c>
      <c r="BO11" s="292">
        <f>SUM(BP11:CI11)</f>
        <v>1069</v>
      </c>
      <c r="BP11" s="292">
        <v>1060</v>
      </c>
      <c r="BQ11" s="292">
        <v>6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13048</v>
      </c>
      <c r="E12" s="292">
        <f>SUM(Z12,AU12,BP12)</f>
        <v>3331</v>
      </c>
      <c r="F12" s="292">
        <f>SUM(AA12,AV12,BQ12)</f>
        <v>35</v>
      </c>
      <c r="G12" s="292">
        <f>SUM(AB12,AW12,BR12)</f>
        <v>0</v>
      </c>
      <c r="H12" s="292">
        <f>SUM(AC12,AX12,BS12)</f>
        <v>1856</v>
      </c>
      <c r="I12" s="292">
        <f>SUM(AD12,AY12,BT12)</f>
        <v>1062</v>
      </c>
      <c r="J12" s="292">
        <f>SUM(AE12,AZ12,BU12)</f>
        <v>409</v>
      </c>
      <c r="K12" s="292">
        <f>SUM(AF12,BA12,BV12)</f>
        <v>7</v>
      </c>
      <c r="L12" s="292">
        <f>SUM(AG12,BB12,BW12)</f>
        <v>402</v>
      </c>
      <c r="M12" s="292">
        <f>SUM(AH12,BC12,BX12)</f>
        <v>0</v>
      </c>
      <c r="N12" s="292">
        <f>SUM(AI12,BD12,BY12)</f>
        <v>3</v>
      </c>
      <c r="O12" s="292">
        <f>SUM(AJ12,BE12,BZ12)</f>
        <v>0</v>
      </c>
      <c r="P12" s="292">
        <f>SUM(AK12,BF12,CA12)</f>
        <v>0</v>
      </c>
      <c r="Q12" s="292">
        <f>SUM(AL12,BG12,CB12)</f>
        <v>3198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2745</v>
      </c>
      <c r="Y12" s="292">
        <f>SUM(Z12:AS12)</f>
        <v>274</v>
      </c>
      <c r="Z12" s="292">
        <v>274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0</v>
      </c>
      <c r="AT12" s="292">
        <f>施設資源化量内訳!D12</f>
        <v>9630</v>
      </c>
      <c r="AU12" s="292">
        <f>施設資源化量内訳!E12</f>
        <v>0</v>
      </c>
      <c r="AV12" s="292">
        <f>施設資源化量内訳!F12</f>
        <v>35</v>
      </c>
      <c r="AW12" s="292">
        <f>施設資源化量内訳!G12</f>
        <v>0</v>
      </c>
      <c r="AX12" s="292">
        <f>施設資源化量内訳!H12</f>
        <v>1781</v>
      </c>
      <c r="AY12" s="292">
        <f>施設資源化量内訳!I12</f>
        <v>1053</v>
      </c>
      <c r="AZ12" s="292">
        <f>施設資源化量内訳!J12</f>
        <v>409</v>
      </c>
      <c r="BA12" s="292">
        <f>施設資源化量内訳!K12</f>
        <v>7</v>
      </c>
      <c r="BB12" s="292">
        <f>施設資源化量内訳!L12</f>
        <v>402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3198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2745</v>
      </c>
      <c r="BO12" s="292">
        <f>SUM(BP12:CI12)</f>
        <v>3144</v>
      </c>
      <c r="BP12" s="292">
        <v>3057</v>
      </c>
      <c r="BQ12" s="292">
        <v>0</v>
      </c>
      <c r="BR12" s="292">
        <v>0</v>
      </c>
      <c r="BS12" s="292">
        <v>75</v>
      </c>
      <c r="BT12" s="292">
        <v>9</v>
      </c>
      <c r="BU12" s="292">
        <v>0</v>
      </c>
      <c r="BV12" s="292">
        <v>0</v>
      </c>
      <c r="BW12" s="292">
        <v>0</v>
      </c>
      <c r="BX12" s="292">
        <v>0</v>
      </c>
      <c r="BY12" s="292">
        <v>3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3210</v>
      </c>
      <c r="E13" s="292">
        <f>SUM(Z13,AU13,BP13)</f>
        <v>1417</v>
      </c>
      <c r="F13" s="292">
        <f>SUM(AA13,AV13,BQ13)</f>
        <v>7</v>
      </c>
      <c r="G13" s="292">
        <f>SUM(AB13,AW13,BR13)</f>
        <v>0</v>
      </c>
      <c r="H13" s="292">
        <f>SUM(AC13,AX13,BS13)</f>
        <v>456</v>
      </c>
      <c r="I13" s="292">
        <f>SUM(AD13,AY13,BT13)</f>
        <v>484</v>
      </c>
      <c r="J13" s="292">
        <f>SUM(AE13,AZ13,BU13)</f>
        <v>148</v>
      </c>
      <c r="K13" s="292">
        <f>SUM(AF13,BA13,BV13)</f>
        <v>0</v>
      </c>
      <c r="L13" s="292">
        <f>SUM(AG13,BB13,BW13)</f>
        <v>261</v>
      </c>
      <c r="M13" s="292">
        <f>SUM(AH13,BC13,BX13)</f>
        <v>381</v>
      </c>
      <c r="N13" s="292">
        <f>SUM(AI13,BD13,BY13)</f>
        <v>14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42</v>
      </c>
      <c r="Y13" s="292">
        <f>SUM(Z13:AS13)</f>
        <v>1921</v>
      </c>
      <c r="Z13" s="292">
        <v>927</v>
      </c>
      <c r="AA13" s="292">
        <v>6</v>
      </c>
      <c r="AB13" s="292">
        <v>0</v>
      </c>
      <c r="AC13" s="292">
        <v>127</v>
      </c>
      <c r="AD13" s="292">
        <v>425</v>
      </c>
      <c r="AE13" s="292">
        <v>148</v>
      </c>
      <c r="AF13" s="292">
        <v>0</v>
      </c>
      <c r="AG13" s="292">
        <v>261</v>
      </c>
      <c r="AH13" s="292">
        <v>0</v>
      </c>
      <c r="AI13" s="295">
        <v>9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18</v>
      </c>
      <c r="AT13" s="292">
        <f>施設資源化量内訳!D13</f>
        <v>772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315</v>
      </c>
      <c r="AY13" s="292">
        <f>施設資源化量内訳!I13</f>
        <v>52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381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24</v>
      </c>
      <c r="BO13" s="292">
        <f>SUM(BP13:CI13)</f>
        <v>517</v>
      </c>
      <c r="BP13" s="292">
        <v>490</v>
      </c>
      <c r="BQ13" s="292">
        <v>1</v>
      </c>
      <c r="BR13" s="292">
        <v>0</v>
      </c>
      <c r="BS13" s="292">
        <v>14</v>
      </c>
      <c r="BT13" s="292">
        <v>7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5453</v>
      </c>
      <c r="E14" s="292">
        <f>SUM(Z14,AU14,BP14)</f>
        <v>2493</v>
      </c>
      <c r="F14" s="292">
        <f>SUM(AA14,AV14,BQ14)</f>
        <v>7</v>
      </c>
      <c r="G14" s="292">
        <f>SUM(AB14,AW14,BR14)</f>
        <v>0</v>
      </c>
      <c r="H14" s="292">
        <f>SUM(AC14,AX14,BS14)</f>
        <v>496</v>
      </c>
      <c r="I14" s="292">
        <f>SUM(AD14,AY14,BT14)</f>
        <v>530</v>
      </c>
      <c r="J14" s="292">
        <f>SUM(AE14,AZ14,BU14)</f>
        <v>247</v>
      </c>
      <c r="K14" s="292">
        <f>SUM(AF14,BA14,BV14)</f>
        <v>0</v>
      </c>
      <c r="L14" s="292">
        <f>SUM(AG14,BB14,BW14)</f>
        <v>225</v>
      </c>
      <c r="M14" s="292">
        <f>SUM(AH14,BC14,BX14)</f>
        <v>98</v>
      </c>
      <c r="N14" s="292">
        <f>SUM(AI14,BD14,BY14)</f>
        <v>185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1048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124</v>
      </c>
      <c r="Y14" s="292">
        <f>SUM(Z14:AS14)</f>
        <v>1694</v>
      </c>
      <c r="Z14" s="292">
        <v>1384</v>
      </c>
      <c r="AA14" s="292">
        <v>1</v>
      </c>
      <c r="AB14" s="292">
        <v>0</v>
      </c>
      <c r="AC14" s="292">
        <v>0</v>
      </c>
      <c r="AD14" s="292">
        <v>0</v>
      </c>
      <c r="AE14" s="292">
        <v>4</v>
      </c>
      <c r="AF14" s="292">
        <v>0</v>
      </c>
      <c r="AG14" s="292">
        <v>0</v>
      </c>
      <c r="AH14" s="292">
        <v>0</v>
      </c>
      <c r="AI14" s="295">
        <v>181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0</v>
      </c>
      <c r="AS14" s="292">
        <v>124</v>
      </c>
      <c r="AT14" s="292">
        <f>施設資源化量内訳!D14</f>
        <v>2621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479</v>
      </c>
      <c r="AY14" s="292">
        <f>施設資源化量内訳!I14</f>
        <v>528</v>
      </c>
      <c r="AZ14" s="292">
        <f>施設資源化量内訳!J14</f>
        <v>243</v>
      </c>
      <c r="BA14" s="292">
        <f>施設資源化量内訳!K14</f>
        <v>0</v>
      </c>
      <c r="BB14" s="292">
        <f>施設資源化量内訳!L14</f>
        <v>225</v>
      </c>
      <c r="BC14" s="292">
        <f>施設資源化量内訳!M14</f>
        <v>98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1048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1138</v>
      </c>
      <c r="BP14" s="292">
        <v>1109</v>
      </c>
      <c r="BQ14" s="292">
        <v>6</v>
      </c>
      <c r="BR14" s="292">
        <v>0</v>
      </c>
      <c r="BS14" s="292">
        <v>17</v>
      </c>
      <c r="BT14" s="292">
        <v>2</v>
      </c>
      <c r="BU14" s="292">
        <v>0</v>
      </c>
      <c r="BV14" s="292">
        <v>0</v>
      </c>
      <c r="BW14" s="292">
        <v>0</v>
      </c>
      <c r="BX14" s="292">
        <v>0</v>
      </c>
      <c r="BY14" s="292">
        <v>4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3006</v>
      </c>
      <c r="E15" s="292">
        <f>SUM(Z15,AU15,BP15)</f>
        <v>1376</v>
      </c>
      <c r="F15" s="292">
        <f>SUM(AA15,AV15,BQ15)</f>
        <v>4</v>
      </c>
      <c r="G15" s="292">
        <f>SUM(AB15,AW15,BR15)</f>
        <v>570</v>
      </c>
      <c r="H15" s="292">
        <f>SUM(AC15,AX15,BS15)</f>
        <v>529</v>
      </c>
      <c r="I15" s="292">
        <f>SUM(AD15,AY15,BT15)</f>
        <v>351</v>
      </c>
      <c r="J15" s="292">
        <f>SUM(AE15,AZ15,BU15)</f>
        <v>151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8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884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405</v>
      </c>
      <c r="AY15" s="292">
        <f>施設資源化量内訳!I15</f>
        <v>320</v>
      </c>
      <c r="AZ15" s="292">
        <f>施設資源化量内訳!J15</f>
        <v>151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8</v>
      </c>
      <c r="BN15" s="292">
        <f>施設資源化量内訳!X15</f>
        <v>0</v>
      </c>
      <c r="BO15" s="292">
        <f>SUM(BP15:CI15)</f>
        <v>2122</v>
      </c>
      <c r="BP15" s="292">
        <v>1376</v>
      </c>
      <c r="BQ15" s="292">
        <v>4</v>
      </c>
      <c r="BR15" s="292">
        <v>570</v>
      </c>
      <c r="BS15" s="292">
        <v>124</v>
      </c>
      <c r="BT15" s="292">
        <v>31</v>
      </c>
      <c r="BU15" s="292">
        <v>0</v>
      </c>
      <c r="BV15" s="292">
        <v>0</v>
      </c>
      <c r="BW15" s="292">
        <v>0</v>
      </c>
      <c r="BX15" s="292">
        <v>0</v>
      </c>
      <c r="BY15" s="292">
        <v>17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5624</v>
      </c>
      <c r="E16" s="292">
        <f>SUM(Z16,AU16,BP16)</f>
        <v>1937</v>
      </c>
      <c r="F16" s="292">
        <f>SUM(AA16,AV16,BQ16)</f>
        <v>15</v>
      </c>
      <c r="G16" s="292">
        <f>SUM(AB16,AW16,BR16)</f>
        <v>0</v>
      </c>
      <c r="H16" s="292">
        <f>SUM(AC16,AX16,BS16)</f>
        <v>566</v>
      </c>
      <c r="I16" s="292">
        <f>SUM(AD16,AY16,BT16)</f>
        <v>318</v>
      </c>
      <c r="J16" s="292">
        <f>SUM(AE16,AZ16,BU16)</f>
        <v>154</v>
      </c>
      <c r="K16" s="292">
        <f>SUM(AF16,BA16,BV16)</f>
        <v>6</v>
      </c>
      <c r="L16" s="292">
        <f>SUM(AG16,BB16,BW16)</f>
        <v>2</v>
      </c>
      <c r="M16" s="292">
        <f>SUM(AH16,BC16,BX16)</f>
        <v>0</v>
      </c>
      <c r="N16" s="292">
        <f>SUM(AI16,BD16,BY16)</f>
        <v>16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2397</v>
      </c>
      <c r="U16" s="292">
        <f>SUM(AP16,BK16,CF16)</f>
        <v>0</v>
      </c>
      <c r="V16" s="292">
        <f>SUM(AQ16,BL16,CG16)</f>
        <v>0</v>
      </c>
      <c r="W16" s="292">
        <f>SUM(AR16,BM16,CH16)</f>
        <v>4</v>
      </c>
      <c r="X16" s="292">
        <f>SUM(AS16,BN16,CI16)</f>
        <v>209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4307</v>
      </c>
      <c r="AU16" s="292">
        <f>施設資源化量内訳!E16</f>
        <v>693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538</v>
      </c>
      <c r="AY16" s="292">
        <f>施設資源化量内訳!I16</f>
        <v>311</v>
      </c>
      <c r="AZ16" s="292">
        <f>施設資源化量内訳!J16</f>
        <v>140</v>
      </c>
      <c r="BA16" s="292">
        <f>施設資源化量内訳!K16</f>
        <v>6</v>
      </c>
      <c r="BB16" s="292">
        <f>施設資源化量内訳!L16</f>
        <v>2</v>
      </c>
      <c r="BC16" s="292">
        <f>施設資源化量内訳!M16</f>
        <v>0</v>
      </c>
      <c r="BD16" s="292">
        <f>施設資源化量内訳!N16</f>
        <v>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2397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4</v>
      </c>
      <c r="BN16" s="292">
        <f>施設資源化量内訳!X16</f>
        <v>209</v>
      </c>
      <c r="BO16" s="292">
        <f>SUM(BP16:CI16)</f>
        <v>1317</v>
      </c>
      <c r="BP16" s="292">
        <v>1244</v>
      </c>
      <c r="BQ16" s="292">
        <v>15</v>
      </c>
      <c r="BR16" s="292">
        <v>0</v>
      </c>
      <c r="BS16" s="292">
        <v>28</v>
      </c>
      <c r="BT16" s="292">
        <v>7</v>
      </c>
      <c r="BU16" s="292">
        <v>14</v>
      </c>
      <c r="BV16" s="292">
        <v>0</v>
      </c>
      <c r="BW16" s="292">
        <v>0</v>
      </c>
      <c r="BX16" s="292">
        <v>0</v>
      </c>
      <c r="BY16" s="292">
        <v>9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3100</v>
      </c>
      <c r="E17" s="292">
        <f>SUM(Z17,AU17,BP17)</f>
        <v>1753</v>
      </c>
      <c r="F17" s="292">
        <f>SUM(AA17,AV17,BQ17)</f>
        <v>10</v>
      </c>
      <c r="G17" s="292">
        <f>SUM(AB17,AW17,BR17)</f>
        <v>0</v>
      </c>
      <c r="H17" s="292">
        <f>SUM(AC17,AX17,BS17)</f>
        <v>318</v>
      </c>
      <c r="I17" s="292">
        <f>SUM(AD17,AY17,BT17)</f>
        <v>283</v>
      </c>
      <c r="J17" s="292">
        <f>SUM(AE17,AZ17,BU17)</f>
        <v>172</v>
      </c>
      <c r="K17" s="292">
        <f>SUM(AF17,BA17,BV17)</f>
        <v>0</v>
      </c>
      <c r="L17" s="292">
        <f>SUM(AG17,BB17,BW17)</f>
        <v>190</v>
      </c>
      <c r="M17" s="292">
        <f>SUM(AH17,BC17,BX17)</f>
        <v>0</v>
      </c>
      <c r="N17" s="292">
        <f>SUM(AI17,BD17,BY17)</f>
        <v>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371</v>
      </c>
      <c r="Y17" s="292">
        <f>SUM(Z17:AS17)</f>
        <v>517</v>
      </c>
      <c r="Z17" s="292">
        <v>517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0</v>
      </c>
      <c r="AS17" s="292">
        <v>0</v>
      </c>
      <c r="AT17" s="292">
        <f>施設資源化量内訳!D17</f>
        <v>1404</v>
      </c>
      <c r="AU17" s="292">
        <f>施設資源化量内訳!E17</f>
        <v>79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308</v>
      </c>
      <c r="AY17" s="292">
        <f>施設資源化量内訳!I17</f>
        <v>280</v>
      </c>
      <c r="AZ17" s="292">
        <f>施設資源化量内訳!J17</f>
        <v>172</v>
      </c>
      <c r="BA17" s="292">
        <f>施設資源化量内訳!K17</f>
        <v>0</v>
      </c>
      <c r="BB17" s="292">
        <f>施設資源化量内訳!L17</f>
        <v>190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371</v>
      </c>
      <c r="BO17" s="292">
        <f>SUM(BP17:CI17)</f>
        <v>1179</v>
      </c>
      <c r="BP17" s="292">
        <v>1157</v>
      </c>
      <c r="BQ17" s="292">
        <v>6</v>
      </c>
      <c r="BR17" s="292">
        <v>0</v>
      </c>
      <c r="BS17" s="292">
        <v>10</v>
      </c>
      <c r="BT17" s="292">
        <v>3</v>
      </c>
      <c r="BU17" s="292">
        <v>0</v>
      </c>
      <c r="BV17" s="292">
        <v>0</v>
      </c>
      <c r="BW17" s="292">
        <v>0</v>
      </c>
      <c r="BX17" s="292">
        <v>0</v>
      </c>
      <c r="BY17" s="292">
        <v>3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2256</v>
      </c>
      <c r="E18" s="292">
        <f>SUM(Z18,AU18,BP18)</f>
        <v>1445</v>
      </c>
      <c r="F18" s="292">
        <f>SUM(AA18,AV18,BQ18)</f>
        <v>4</v>
      </c>
      <c r="G18" s="292">
        <f>SUM(AB18,AW18,BR18)</f>
        <v>0</v>
      </c>
      <c r="H18" s="292">
        <f>SUM(AC18,AX18,BS18)</f>
        <v>393</v>
      </c>
      <c r="I18" s="292">
        <f>SUM(AD18,AY18,BT18)</f>
        <v>163</v>
      </c>
      <c r="J18" s="292">
        <f>SUM(AE18,AZ18,BU18)</f>
        <v>102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73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2</v>
      </c>
      <c r="X18" s="292">
        <f>SUM(AS18,BN18,CI18)</f>
        <v>74</v>
      </c>
      <c r="Y18" s="292">
        <f>SUM(Z18:AS18)</f>
        <v>509</v>
      </c>
      <c r="Z18" s="292">
        <v>370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63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2</v>
      </c>
      <c r="AS18" s="292">
        <v>74</v>
      </c>
      <c r="AT18" s="292">
        <f>施設資源化量内訳!D18</f>
        <v>491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328</v>
      </c>
      <c r="AY18" s="292">
        <f>施設資源化量内訳!I18</f>
        <v>163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1256</v>
      </c>
      <c r="BP18" s="292">
        <v>1075</v>
      </c>
      <c r="BQ18" s="292">
        <v>4</v>
      </c>
      <c r="BR18" s="292">
        <v>0</v>
      </c>
      <c r="BS18" s="292">
        <v>65</v>
      </c>
      <c r="BT18" s="292">
        <v>0</v>
      </c>
      <c r="BU18" s="292">
        <v>102</v>
      </c>
      <c r="BV18" s="292">
        <v>0</v>
      </c>
      <c r="BW18" s="292">
        <v>0</v>
      </c>
      <c r="BX18" s="292">
        <v>0</v>
      </c>
      <c r="BY18" s="292">
        <v>10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1423</v>
      </c>
      <c r="E19" s="292">
        <f>SUM(Z19,AU19,BP19)</f>
        <v>879</v>
      </c>
      <c r="F19" s="292">
        <f>SUM(AA19,AV19,BQ19)</f>
        <v>1</v>
      </c>
      <c r="G19" s="292">
        <f>SUM(AB19,AW19,BR19)</f>
        <v>0</v>
      </c>
      <c r="H19" s="292">
        <f>SUM(AC19,AX19,BS19)</f>
        <v>334</v>
      </c>
      <c r="I19" s="292">
        <f>SUM(AD19,AY19,BT19)</f>
        <v>98</v>
      </c>
      <c r="J19" s="292">
        <f>SUM(AE19,AZ19,BU19)</f>
        <v>64</v>
      </c>
      <c r="K19" s="292">
        <f>SUM(AF19,BA19,BV19)</f>
        <v>1</v>
      </c>
      <c r="L19" s="292">
        <f>SUM(AG19,BB19,BW19)</f>
        <v>0</v>
      </c>
      <c r="M19" s="292">
        <f>SUM(AH19,BC19,BX19)</f>
        <v>0</v>
      </c>
      <c r="N19" s="292">
        <f>SUM(AI19,BD19,BY19)</f>
        <v>24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</v>
      </c>
      <c r="X19" s="292">
        <f>SUM(AS19,BN19,CI19)</f>
        <v>19</v>
      </c>
      <c r="Y19" s="292">
        <f>SUM(Z19:AS19)</f>
        <v>19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0</v>
      </c>
      <c r="AS19" s="292">
        <v>19</v>
      </c>
      <c r="AT19" s="292">
        <f>施設資源化量内訳!D19</f>
        <v>493</v>
      </c>
      <c r="AU19" s="292">
        <f>施設資源化量内訳!E19</f>
        <v>30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308</v>
      </c>
      <c r="AY19" s="292">
        <f>施設資源化量内訳!I19</f>
        <v>90</v>
      </c>
      <c r="AZ19" s="292">
        <f>施設資源化量内訳!J19</f>
        <v>64</v>
      </c>
      <c r="BA19" s="292">
        <f>施設資源化量内訳!K19</f>
        <v>1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911</v>
      </c>
      <c r="BP19" s="292">
        <v>849</v>
      </c>
      <c r="BQ19" s="292">
        <v>1</v>
      </c>
      <c r="BR19" s="292">
        <v>0</v>
      </c>
      <c r="BS19" s="292">
        <v>26</v>
      </c>
      <c r="BT19" s="292">
        <v>8</v>
      </c>
      <c r="BU19" s="292">
        <v>0</v>
      </c>
      <c r="BV19" s="292">
        <v>0</v>
      </c>
      <c r="BW19" s="292">
        <v>0</v>
      </c>
      <c r="BX19" s="292">
        <v>0</v>
      </c>
      <c r="BY19" s="292">
        <v>24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3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335</v>
      </c>
      <c r="E20" s="292">
        <f>SUM(Z20,AU20,BP20)</f>
        <v>179</v>
      </c>
      <c r="F20" s="292">
        <f>SUM(AA20,AV20,BQ20)</f>
        <v>1</v>
      </c>
      <c r="G20" s="292">
        <f>SUM(AB20,AW20,BR20)</f>
        <v>16</v>
      </c>
      <c r="H20" s="292">
        <f>SUM(AC20,AX20,BS20)</f>
        <v>92</v>
      </c>
      <c r="I20" s="292">
        <f>SUM(AD20,AY20,BT20)</f>
        <v>31</v>
      </c>
      <c r="J20" s="292">
        <f>SUM(AE20,AZ20,BU20)</f>
        <v>12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4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84</v>
      </c>
      <c r="Z20" s="292">
        <v>42</v>
      </c>
      <c r="AA20" s="292">
        <v>1</v>
      </c>
      <c r="AB20" s="292">
        <v>16</v>
      </c>
      <c r="AC20" s="292">
        <v>4</v>
      </c>
      <c r="AD20" s="292">
        <v>11</v>
      </c>
      <c r="AE20" s="292">
        <v>7</v>
      </c>
      <c r="AF20" s="292">
        <v>0</v>
      </c>
      <c r="AG20" s="292">
        <v>0</v>
      </c>
      <c r="AH20" s="292">
        <v>0</v>
      </c>
      <c r="AI20" s="295">
        <v>3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106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83</v>
      </c>
      <c r="AY20" s="292">
        <f>施設資源化量内訳!I20</f>
        <v>18</v>
      </c>
      <c r="AZ20" s="292">
        <f>施設資源化量内訳!J20</f>
        <v>5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145</v>
      </c>
      <c r="BP20" s="292">
        <v>137</v>
      </c>
      <c r="BQ20" s="292">
        <v>0</v>
      </c>
      <c r="BR20" s="292">
        <v>0</v>
      </c>
      <c r="BS20" s="292">
        <v>5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578</v>
      </c>
      <c r="E21" s="292">
        <f>SUM(Z21,AU21,BP21)</f>
        <v>265</v>
      </c>
      <c r="F21" s="292">
        <f>SUM(AA21,AV21,BQ21)</f>
        <v>1</v>
      </c>
      <c r="G21" s="292">
        <f>SUM(AB21,AW21,BR21)</f>
        <v>82</v>
      </c>
      <c r="H21" s="292">
        <f>SUM(AC21,AX21,BS21)</f>
        <v>94</v>
      </c>
      <c r="I21" s="292">
        <f>SUM(AD21,AY21,BT21)</f>
        <v>86</v>
      </c>
      <c r="J21" s="292">
        <f>SUM(AE21,AZ21,BU21)</f>
        <v>47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3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0</v>
      </c>
      <c r="AT21" s="292">
        <f>施設資源化量内訳!D21</f>
        <v>205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77</v>
      </c>
      <c r="AY21" s="292">
        <f>施設資源化量内訳!I21</f>
        <v>81</v>
      </c>
      <c r="AZ21" s="292">
        <f>施設資源化量内訳!J21</f>
        <v>47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373</v>
      </c>
      <c r="BP21" s="292">
        <v>265</v>
      </c>
      <c r="BQ21" s="292">
        <v>1</v>
      </c>
      <c r="BR21" s="292">
        <v>82</v>
      </c>
      <c r="BS21" s="292">
        <v>17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3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113</v>
      </c>
      <c r="E22" s="292">
        <f>SUM(Z22,AU22,BP22)</f>
        <v>27</v>
      </c>
      <c r="F22" s="292">
        <f>SUM(AA22,AV22,BQ22)</f>
        <v>0</v>
      </c>
      <c r="G22" s="292">
        <f>SUM(AB22,AW22,BR22)</f>
        <v>0</v>
      </c>
      <c r="H22" s="292">
        <f>SUM(AC22,AX22,BS22)</f>
        <v>19</v>
      </c>
      <c r="I22" s="292">
        <f>SUM(AD22,AY22,BT22)</f>
        <v>6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54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0</v>
      </c>
      <c r="AT22" s="292">
        <f>施設資源化量内訳!D22</f>
        <v>54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54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59</v>
      </c>
      <c r="BP22" s="292">
        <v>27</v>
      </c>
      <c r="BQ22" s="292">
        <v>0</v>
      </c>
      <c r="BR22" s="292">
        <v>0</v>
      </c>
      <c r="BS22" s="292">
        <v>19</v>
      </c>
      <c r="BT22" s="292">
        <v>6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7</v>
      </c>
      <c r="CJ22" s="293" t="s">
        <v>771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311</v>
      </c>
      <c r="E23" s="292">
        <f>SUM(Z23,AU23,BP23)</f>
        <v>58</v>
      </c>
      <c r="F23" s="292">
        <f>SUM(AA23,AV23,BQ23)</f>
        <v>0</v>
      </c>
      <c r="G23" s="292">
        <f>SUM(AB23,AW23,BR23)</f>
        <v>0</v>
      </c>
      <c r="H23" s="292">
        <f>SUM(AC23,AX23,BS23)</f>
        <v>27</v>
      </c>
      <c r="I23" s="292">
        <f>SUM(AD23,AY23,BT23)</f>
        <v>34</v>
      </c>
      <c r="J23" s="292">
        <f>SUM(AE23,AZ23,BU23)</f>
        <v>6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12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156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18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0</v>
      </c>
      <c r="AS23" s="292">
        <v>0</v>
      </c>
      <c r="AT23" s="292">
        <f>施設資源化量内訳!D23</f>
        <v>311</v>
      </c>
      <c r="AU23" s="292">
        <f>施設資源化量内訳!E23</f>
        <v>58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27</v>
      </c>
      <c r="AY23" s="292">
        <f>施設資源化量内訳!I23</f>
        <v>34</v>
      </c>
      <c r="AZ23" s="292">
        <f>施設資源化量内訳!J23</f>
        <v>6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12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156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18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771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63</v>
      </c>
      <c r="E24" s="292">
        <f>SUM(Z24,AU24,BP24)</f>
        <v>48</v>
      </c>
      <c r="F24" s="292">
        <f>SUM(AA24,AV24,BQ24)</f>
        <v>1</v>
      </c>
      <c r="G24" s="292">
        <f>SUM(AB24,AW24,BR24)</f>
        <v>0</v>
      </c>
      <c r="H24" s="292">
        <f>SUM(AC24,AX24,BS24)</f>
        <v>0</v>
      </c>
      <c r="I24" s="292">
        <f>SUM(AD24,AY24,BT24)</f>
        <v>0</v>
      </c>
      <c r="J24" s="292">
        <f>SUM(AE24,AZ24,BU24)</f>
        <v>14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63</v>
      </c>
      <c r="Z24" s="292">
        <v>48</v>
      </c>
      <c r="AA24" s="292">
        <v>1</v>
      </c>
      <c r="AB24" s="292">
        <v>0</v>
      </c>
      <c r="AC24" s="292">
        <v>0</v>
      </c>
      <c r="AD24" s="292">
        <v>0</v>
      </c>
      <c r="AE24" s="292">
        <v>14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0</v>
      </c>
      <c r="AT24" s="292">
        <f>施設資源化量内訳!D24</f>
        <v>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77</v>
      </c>
      <c r="E25" s="292">
        <f>SUM(Z25,AU25,BP25)</f>
        <v>45</v>
      </c>
      <c r="F25" s="292">
        <f>SUM(AA25,AV25,BQ25)</f>
        <v>0</v>
      </c>
      <c r="G25" s="292">
        <f>SUM(AB25,AW25,BR25)</f>
        <v>0</v>
      </c>
      <c r="H25" s="292">
        <f>SUM(AC25,AX25,BS25)</f>
        <v>11</v>
      </c>
      <c r="I25" s="292">
        <f>SUM(AD25,AY25,BT25)</f>
        <v>16</v>
      </c>
      <c r="J25" s="292">
        <f>SUM(AE25,AZ25,BU25)</f>
        <v>0</v>
      </c>
      <c r="K25" s="292">
        <f>SUM(AF25,BA25,BV25)</f>
        <v>0</v>
      </c>
      <c r="L25" s="292">
        <f>SUM(AG25,BB25,BW25)</f>
        <v>5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14</v>
      </c>
      <c r="Z25" s="292">
        <v>14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0</v>
      </c>
      <c r="AS25" s="292">
        <v>0</v>
      </c>
      <c r="AT25" s="292">
        <f>施設資源化量内訳!D25</f>
        <v>27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10</v>
      </c>
      <c r="AY25" s="292">
        <f>施設資源化量内訳!I25</f>
        <v>14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3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36</v>
      </c>
      <c r="BP25" s="292">
        <v>31</v>
      </c>
      <c r="BQ25" s="292">
        <v>0</v>
      </c>
      <c r="BR25" s="292">
        <v>0</v>
      </c>
      <c r="BS25" s="292">
        <v>1</v>
      </c>
      <c r="BT25" s="292">
        <v>2</v>
      </c>
      <c r="BU25" s="292">
        <v>0</v>
      </c>
      <c r="BV25" s="292">
        <v>0</v>
      </c>
      <c r="BW25" s="292">
        <v>2</v>
      </c>
      <c r="BX25" s="292">
        <v>0</v>
      </c>
      <c r="BY25" s="292">
        <v>0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624</v>
      </c>
      <c r="E26" s="292">
        <f>SUM(Z26,AU26,BP26)</f>
        <v>384</v>
      </c>
      <c r="F26" s="292">
        <f>SUM(AA26,AV26,BQ26)</f>
        <v>1</v>
      </c>
      <c r="G26" s="292">
        <f>SUM(AB26,AW26,BR26)</f>
        <v>0</v>
      </c>
      <c r="H26" s="292">
        <f>SUM(AC26,AX26,BS26)</f>
        <v>62</v>
      </c>
      <c r="I26" s="292">
        <f>SUM(AD26,AY26,BT26)</f>
        <v>68</v>
      </c>
      <c r="J26" s="292">
        <f>SUM(AE26,AZ26,BU26)</f>
        <v>29</v>
      </c>
      <c r="K26" s="292">
        <f>SUM(AF26,BA26,BV26)</f>
        <v>0</v>
      </c>
      <c r="L26" s="292">
        <f>SUM(AG26,BB26,BW26)</f>
        <v>43</v>
      </c>
      <c r="M26" s="292">
        <f>SUM(AH26,BC26,BX26)</f>
        <v>0</v>
      </c>
      <c r="N26" s="292">
        <f>SUM(AI26,BD26,BY26)</f>
        <v>11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23</v>
      </c>
      <c r="Y26" s="292">
        <f>SUM(Z26:AS26)</f>
        <v>489</v>
      </c>
      <c r="Z26" s="292">
        <v>257</v>
      </c>
      <c r="AA26" s="292">
        <v>1</v>
      </c>
      <c r="AB26" s="292">
        <v>0</v>
      </c>
      <c r="AC26" s="292">
        <v>60</v>
      </c>
      <c r="AD26" s="292">
        <v>68</v>
      </c>
      <c r="AE26" s="292">
        <v>29</v>
      </c>
      <c r="AF26" s="292">
        <v>0</v>
      </c>
      <c r="AG26" s="292">
        <v>43</v>
      </c>
      <c r="AH26" s="292">
        <v>0</v>
      </c>
      <c r="AI26" s="295">
        <v>11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3</v>
      </c>
      <c r="AS26" s="292">
        <v>17</v>
      </c>
      <c r="AT26" s="292">
        <f>施設資源化量内訳!D26</f>
        <v>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6</v>
      </c>
      <c r="BO26" s="292">
        <f>SUM(BP26:CI26)</f>
        <v>129</v>
      </c>
      <c r="BP26" s="292">
        <v>127</v>
      </c>
      <c r="BQ26" s="292">
        <v>0</v>
      </c>
      <c r="BR26" s="292">
        <v>0</v>
      </c>
      <c r="BS26" s="292">
        <v>2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846</v>
      </c>
      <c r="E27" s="292">
        <f>SUM(Z27,AU27,BP27)</f>
        <v>270</v>
      </c>
      <c r="F27" s="292">
        <f>SUM(AA27,AV27,BQ27)</f>
        <v>1</v>
      </c>
      <c r="G27" s="292">
        <f>SUM(AB27,AW27,BR27)</f>
        <v>108</v>
      </c>
      <c r="H27" s="292">
        <f>SUM(AC27,AX27,BS27)</f>
        <v>186</v>
      </c>
      <c r="I27" s="292">
        <f>SUM(AD27,AY27,BT27)</f>
        <v>139</v>
      </c>
      <c r="J27" s="292">
        <f>SUM(AE27,AZ27,BU27)</f>
        <v>39</v>
      </c>
      <c r="K27" s="292">
        <f>SUM(AF27,BA27,BV27)</f>
        <v>0</v>
      </c>
      <c r="L27" s="292">
        <f>SUM(AG27,BB27,BW27)</f>
        <v>66</v>
      </c>
      <c r="M27" s="292">
        <f>SUM(AH27,BC27,BX27)</f>
        <v>0</v>
      </c>
      <c r="N27" s="292">
        <f>SUM(AI27,BD27,BY27)</f>
        <v>4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33</v>
      </c>
      <c r="Y27" s="292">
        <f>SUM(Z27:AS27)</f>
        <v>291</v>
      </c>
      <c r="Z27" s="292">
        <v>206</v>
      </c>
      <c r="AA27" s="292">
        <v>1</v>
      </c>
      <c r="AB27" s="292">
        <v>82</v>
      </c>
      <c r="AC27" s="292">
        <v>0</v>
      </c>
      <c r="AD27" s="292">
        <v>0</v>
      </c>
      <c r="AE27" s="292">
        <v>2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0</v>
      </c>
      <c r="AT27" s="292">
        <f>施設資源化量内訳!D27</f>
        <v>462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183</v>
      </c>
      <c r="AY27" s="292">
        <f>施設資源化量内訳!I27</f>
        <v>139</v>
      </c>
      <c r="AZ27" s="292">
        <f>施設資源化量内訳!J27</f>
        <v>37</v>
      </c>
      <c r="BA27" s="292">
        <f>施設資源化量内訳!K27</f>
        <v>0</v>
      </c>
      <c r="BB27" s="292">
        <f>施設資源化量内訳!L27</f>
        <v>66</v>
      </c>
      <c r="BC27" s="292">
        <f>施設資源化量内訳!M27</f>
        <v>0</v>
      </c>
      <c r="BD27" s="292">
        <f>施設資源化量内訳!N27</f>
        <v>4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33</v>
      </c>
      <c r="BO27" s="292">
        <f>SUM(BP27:CI27)</f>
        <v>93</v>
      </c>
      <c r="BP27" s="292">
        <v>64</v>
      </c>
      <c r="BQ27" s="292">
        <v>0</v>
      </c>
      <c r="BR27" s="292">
        <v>26</v>
      </c>
      <c r="BS27" s="292">
        <v>3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311</v>
      </c>
      <c r="E28" s="292">
        <f>SUM(Z28,AU28,BP28)</f>
        <v>203</v>
      </c>
      <c r="F28" s="292">
        <f>SUM(AA28,AV28,BQ28)</f>
        <v>0</v>
      </c>
      <c r="G28" s="292">
        <f>SUM(AB28,AW28,BR28)</f>
        <v>0</v>
      </c>
      <c r="H28" s="292">
        <f>SUM(AC28,AX28,BS28)</f>
        <v>82</v>
      </c>
      <c r="I28" s="292">
        <f>SUM(AD28,AY28,BT28)</f>
        <v>4</v>
      </c>
      <c r="J28" s="292">
        <f>SUM(AE28,AZ28,BU28)</f>
        <v>9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13</v>
      </c>
      <c r="Y28" s="292">
        <f>SUM(Z28:AS28)</f>
        <v>170</v>
      </c>
      <c r="Z28" s="292">
        <v>159</v>
      </c>
      <c r="AA28" s="292">
        <v>0</v>
      </c>
      <c r="AB28" s="292">
        <v>0</v>
      </c>
      <c r="AC28" s="292">
        <v>0</v>
      </c>
      <c r="AD28" s="292">
        <v>2</v>
      </c>
      <c r="AE28" s="292">
        <v>9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0</v>
      </c>
      <c r="AT28" s="292">
        <f>施設資源化量内訳!D28</f>
        <v>91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78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13</v>
      </c>
      <c r="BO28" s="292">
        <f>SUM(BP28:CI28)</f>
        <v>50</v>
      </c>
      <c r="BP28" s="292">
        <v>44</v>
      </c>
      <c r="BQ28" s="292">
        <v>0</v>
      </c>
      <c r="BR28" s="292">
        <v>0</v>
      </c>
      <c r="BS28" s="292">
        <v>4</v>
      </c>
      <c r="BT28" s="292">
        <v>2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410</v>
      </c>
      <c r="E29" s="292">
        <f>SUM(Z29,AU29,BP29)</f>
        <v>250</v>
      </c>
      <c r="F29" s="292">
        <f>SUM(AA29,AV29,BQ29)</f>
        <v>1</v>
      </c>
      <c r="G29" s="292">
        <f>SUM(AB29,AW29,BR29)</f>
        <v>0</v>
      </c>
      <c r="H29" s="292">
        <f>SUM(AC29,AX29,BS29)</f>
        <v>125</v>
      </c>
      <c r="I29" s="292">
        <f>SUM(AD29,AY29,BT29)</f>
        <v>2</v>
      </c>
      <c r="J29" s="292">
        <f>SUM(AE29,AZ29,BU29)</f>
        <v>12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20</v>
      </c>
      <c r="Y29" s="292">
        <f>SUM(Z29:AS29)</f>
        <v>265</v>
      </c>
      <c r="Z29" s="292">
        <v>250</v>
      </c>
      <c r="AA29" s="292">
        <v>1</v>
      </c>
      <c r="AB29" s="292">
        <v>0</v>
      </c>
      <c r="AC29" s="292">
        <v>0</v>
      </c>
      <c r="AD29" s="292">
        <v>2</v>
      </c>
      <c r="AE29" s="292">
        <v>12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0</v>
      </c>
      <c r="AT29" s="292">
        <f>施設資源化量内訳!D29</f>
        <v>143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123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20</v>
      </c>
      <c r="BO29" s="292">
        <f>SUM(BP29:CI29)</f>
        <v>2</v>
      </c>
      <c r="BP29" s="292">
        <v>0</v>
      </c>
      <c r="BQ29" s="292">
        <v>0</v>
      </c>
      <c r="BR29" s="292">
        <v>0</v>
      </c>
      <c r="BS29" s="292">
        <v>2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690</v>
      </c>
      <c r="E30" s="292">
        <f>SUM(Z30,AU30,BP30)</f>
        <v>317</v>
      </c>
      <c r="F30" s="292">
        <f>SUM(AA30,AV30,BQ30)</f>
        <v>0</v>
      </c>
      <c r="G30" s="292">
        <f>SUM(AB30,AW30,BR30)</f>
        <v>0</v>
      </c>
      <c r="H30" s="292">
        <f>SUM(AC30,AX30,BS30)</f>
        <v>115</v>
      </c>
      <c r="I30" s="292">
        <f>SUM(AD30,AY30,BT30)</f>
        <v>162</v>
      </c>
      <c r="J30" s="292">
        <f>SUM(AE30,AZ30,BU30)</f>
        <v>79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17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0</v>
      </c>
      <c r="AS30" s="292">
        <v>0</v>
      </c>
      <c r="AT30" s="292">
        <f>施設資源化量内訳!D30</f>
        <v>615</v>
      </c>
      <c r="AU30" s="292">
        <f>施設資源化量内訳!E30</f>
        <v>242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115</v>
      </c>
      <c r="AY30" s="292">
        <f>施設資源化量内訳!I30</f>
        <v>162</v>
      </c>
      <c r="AZ30" s="292">
        <f>施設資源化量内訳!J30</f>
        <v>79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17</v>
      </c>
      <c r="BO30" s="292">
        <f>SUM(BP30:CI30)</f>
        <v>75</v>
      </c>
      <c r="BP30" s="292">
        <v>75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148</v>
      </c>
      <c r="E31" s="292">
        <f>SUM(Z31,AU31,BP31)</f>
        <v>45</v>
      </c>
      <c r="F31" s="292">
        <f>SUM(AA31,AV31,BQ31)</f>
        <v>0</v>
      </c>
      <c r="G31" s="292">
        <f>SUM(AB31,AW31,BR31)</f>
        <v>20</v>
      </c>
      <c r="H31" s="292">
        <f>SUM(AC31,AX31,BS31)</f>
        <v>33</v>
      </c>
      <c r="I31" s="292">
        <f>SUM(AD31,AY31,BT31)</f>
        <v>25</v>
      </c>
      <c r="J31" s="292">
        <f>SUM(AE31,AZ31,BU31)</f>
        <v>7</v>
      </c>
      <c r="K31" s="292">
        <f>SUM(AF31,BA31,BV31)</f>
        <v>0</v>
      </c>
      <c r="L31" s="292">
        <f>SUM(AG31,BB31,BW31)</f>
        <v>12</v>
      </c>
      <c r="M31" s="292">
        <f>SUM(AH31,BC31,BX31)</f>
        <v>0</v>
      </c>
      <c r="N31" s="292">
        <f>SUM(AI31,BD31,BY31)</f>
        <v>1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5</v>
      </c>
      <c r="Y31" s="292">
        <f>SUM(Z31:AS31)</f>
        <v>49</v>
      </c>
      <c r="Z31" s="292">
        <v>34</v>
      </c>
      <c r="AA31" s="292">
        <v>0</v>
      </c>
      <c r="AB31" s="292">
        <v>15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79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29</v>
      </c>
      <c r="AY31" s="292">
        <f>施設資源化量内訳!I31</f>
        <v>25</v>
      </c>
      <c r="AZ31" s="292">
        <f>施設資源化量内訳!J31</f>
        <v>7</v>
      </c>
      <c r="BA31" s="292">
        <f>施設資源化量内訳!K31</f>
        <v>0</v>
      </c>
      <c r="BB31" s="292">
        <f>施設資源化量内訳!L31</f>
        <v>12</v>
      </c>
      <c r="BC31" s="292">
        <f>施設資源化量内訳!M31</f>
        <v>0</v>
      </c>
      <c r="BD31" s="292">
        <f>施設資源化量内訳!N31</f>
        <v>1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5</v>
      </c>
      <c r="BO31" s="292">
        <f>SUM(BP31:CI31)</f>
        <v>20</v>
      </c>
      <c r="BP31" s="292">
        <v>11</v>
      </c>
      <c r="BQ31" s="292">
        <v>0</v>
      </c>
      <c r="BR31" s="292">
        <v>5</v>
      </c>
      <c r="BS31" s="292">
        <v>4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628</v>
      </c>
      <c r="E32" s="292">
        <f>SUM(Z32,AU32,BP32)</f>
        <v>190</v>
      </c>
      <c r="F32" s="292">
        <f>SUM(AA32,AV32,BQ32)</f>
        <v>2</v>
      </c>
      <c r="G32" s="292">
        <f>SUM(AB32,AW32,BR32)</f>
        <v>76</v>
      </c>
      <c r="H32" s="292">
        <f>SUM(AC32,AX32,BS32)</f>
        <v>136</v>
      </c>
      <c r="I32" s="292">
        <f>SUM(AD32,AY32,BT32)</f>
        <v>113</v>
      </c>
      <c r="J32" s="292">
        <f>SUM(AE32,AZ32,BU32)</f>
        <v>29</v>
      </c>
      <c r="K32" s="292">
        <f>SUM(AF32,BA32,BV32)</f>
        <v>0</v>
      </c>
      <c r="L32" s="292">
        <f>SUM(AG32,BB32,BW32)</f>
        <v>53</v>
      </c>
      <c r="M32" s="292">
        <f>SUM(AH32,BC32,BX32)</f>
        <v>0</v>
      </c>
      <c r="N32" s="292">
        <f>SUM(AI32,BD32,BY32)</f>
        <v>4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25</v>
      </c>
      <c r="Y32" s="292">
        <f>SUM(Z32:AS32)</f>
        <v>214</v>
      </c>
      <c r="Z32" s="292">
        <v>148</v>
      </c>
      <c r="AA32" s="292">
        <v>1</v>
      </c>
      <c r="AB32" s="292">
        <v>65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356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134</v>
      </c>
      <c r="AY32" s="292">
        <f>施設資源化量内訳!I32</f>
        <v>111</v>
      </c>
      <c r="AZ32" s="292">
        <f>施設資源化量内訳!J32</f>
        <v>29</v>
      </c>
      <c r="BA32" s="292">
        <f>施設資源化量内訳!K32</f>
        <v>0</v>
      </c>
      <c r="BB32" s="292">
        <f>施設資源化量内訳!L32</f>
        <v>53</v>
      </c>
      <c r="BC32" s="292">
        <f>施設資源化量内訳!M32</f>
        <v>0</v>
      </c>
      <c r="BD32" s="292">
        <f>施設資源化量内訳!N32</f>
        <v>4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25</v>
      </c>
      <c r="BO32" s="292">
        <f>SUM(BP32:CI32)</f>
        <v>58</v>
      </c>
      <c r="BP32" s="292">
        <v>42</v>
      </c>
      <c r="BQ32" s="292">
        <v>1</v>
      </c>
      <c r="BR32" s="292">
        <v>11</v>
      </c>
      <c r="BS32" s="292">
        <v>2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237</v>
      </c>
      <c r="E33" s="292">
        <f>SUM(Z33,AU33,BP33)</f>
        <v>97</v>
      </c>
      <c r="F33" s="292">
        <f>SUM(AA33,AV33,BQ33)</f>
        <v>1</v>
      </c>
      <c r="G33" s="292">
        <f>SUM(AB33,AW33,BR33)</f>
        <v>0</v>
      </c>
      <c r="H33" s="292">
        <f>SUM(AC33,AX33,BS33)</f>
        <v>29</v>
      </c>
      <c r="I33" s="292">
        <f>SUM(AD33,AY33,BT33)</f>
        <v>54</v>
      </c>
      <c r="J33" s="292">
        <f>SUM(AE33,AZ33,BU33)</f>
        <v>5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51</v>
      </c>
      <c r="Y33" s="292">
        <f>SUM(Z33:AS33)</f>
        <v>148</v>
      </c>
      <c r="Z33" s="292">
        <v>97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51</v>
      </c>
      <c r="AT33" s="292">
        <f>施設資源化量内訳!D33</f>
        <v>89</v>
      </c>
      <c r="AU33" s="292">
        <f>施設資源化量内訳!E33</f>
        <v>0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29</v>
      </c>
      <c r="AY33" s="292">
        <f>施設資源化量内訳!I33</f>
        <v>54</v>
      </c>
      <c r="AZ33" s="292">
        <f>施設資源化量内訳!J33</f>
        <v>5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139</v>
      </c>
      <c r="E34" s="292">
        <f>SUM(Z34,AU34,BP34)</f>
        <v>76</v>
      </c>
      <c r="F34" s="292">
        <f>SUM(AA34,AV34,BQ34)</f>
        <v>1</v>
      </c>
      <c r="G34" s="292">
        <f>SUM(AB34,AW34,BR34)</f>
        <v>0</v>
      </c>
      <c r="H34" s="292">
        <f>SUM(AC34,AX34,BS34)</f>
        <v>8</v>
      </c>
      <c r="I34" s="292">
        <f>SUM(AD34,AY34,BT34)</f>
        <v>37</v>
      </c>
      <c r="J34" s="292">
        <f>SUM(AE34,AZ34,BU34)</f>
        <v>12</v>
      </c>
      <c r="K34" s="292">
        <f>SUM(AF34,BA34,BV34)</f>
        <v>4</v>
      </c>
      <c r="L34" s="292">
        <f>SUM(AG34,BB34,BW34)</f>
        <v>0</v>
      </c>
      <c r="M34" s="292">
        <f>SUM(AH34,BC34,BX34)</f>
        <v>0</v>
      </c>
      <c r="N34" s="292">
        <f>SUM(AI34,BD34,BY34)</f>
        <v>1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139</v>
      </c>
      <c r="Z34" s="292">
        <v>76</v>
      </c>
      <c r="AA34" s="292">
        <v>1</v>
      </c>
      <c r="AB34" s="292">
        <v>0</v>
      </c>
      <c r="AC34" s="292">
        <v>8</v>
      </c>
      <c r="AD34" s="292">
        <v>37</v>
      </c>
      <c r="AE34" s="292">
        <v>12</v>
      </c>
      <c r="AF34" s="292">
        <v>4</v>
      </c>
      <c r="AG34" s="292">
        <v>0</v>
      </c>
      <c r="AH34" s="292">
        <v>0</v>
      </c>
      <c r="AI34" s="295">
        <v>1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0</v>
      </c>
      <c r="AS34" s="292">
        <v>0</v>
      </c>
      <c r="AT34" s="292">
        <f>施設資源化量内訳!D34</f>
        <v>0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771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340</v>
      </c>
      <c r="E35" s="292">
        <f>SUM(Z35,AU35,BP35)</f>
        <v>207</v>
      </c>
      <c r="F35" s="292">
        <f>SUM(AA35,AV35,BQ35)</f>
        <v>8</v>
      </c>
      <c r="G35" s="292">
        <f>SUM(AB35,AW35,BR35)</f>
        <v>0</v>
      </c>
      <c r="H35" s="292">
        <f>SUM(AC35,AX35,BS35)</f>
        <v>24</v>
      </c>
      <c r="I35" s="292">
        <f>SUM(AD35,AY35,BT35)</f>
        <v>62</v>
      </c>
      <c r="J35" s="292">
        <f>SUM(AE35,AZ35,BU35)</f>
        <v>28</v>
      </c>
      <c r="K35" s="292">
        <f>SUM(AF35,BA35,BV35)</f>
        <v>1</v>
      </c>
      <c r="L35" s="292">
        <f>SUM(AG35,BB35,BW35)</f>
        <v>10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0</v>
      </c>
      <c r="AT35" s="292">
        <f>施設資源化量内訳!D35</f>
        <v>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340</v>
      </c>
      <c r="BP35" s="292">
        <v>207</v>
      </c>
      <c r="BQ35" s="292">
        <v>8</v>
      </c>
      <c r="BR35" s="292">
        <v>0</v>
      </c>
      <c r="BS35" s="292">
        <v>24</v>
      </c>
      <c r="BT35" s="292">
        <v>62</v>
      </c>
      <c r="BU35" s="292">
        <v>28</v>
      </c>
      <c r="BV35" s="292">
        <v>1</v>
      </c>
      <c r="BW35" s="292">
        <v>10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771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3459</v>
      </c>
      <c r="E36" s="292">
        <f>SUM(Z36,AU36,BP36)</f>
        <v>413</v>
      </c>
      <c r="F36" s="292">
        <f>SUM(AA36,AV36,BQ36)</f>
        <v>2</v>
      </c>
      <c r="G36" s="292">
        <f>SUM(AB36,AW36,BR36)</f>
        <v>0</v>
      </c>
      <c r="H36" s="292">
        <f>SUM(AC36,AX36,BS36)</f>
        <v>147</v>
      </c>
      <c r="I36" s="292">
        <f>SUM(AD36,AY36,BT36)</f>
        <v>133</v>
      </c>
      <c r="J36" s="292">
        <f>SUM(AE36,AZ36,BU36)</f>
        <v>27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61</v>
      </c>
      <c r="O36" s="292">
        <f>SUM(AJ36,BE36,BZ36)</f>
        <v>271</v>
      </c>
      <c r="P36" s="292">
        <f>SUM(AK36,BF36,CA36)</f>
        <v>0</v>
      </c>
      <c r="Q36" s="292">
        <f>SUM(AL36,BG36,CB36)</f>
        <v>0</v>
      </c>
      <c r="R36" s="292">
        <f>SUM(AM36,BH36,CC36)</f>
        <v>2318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87</v>
      </c>
      <c r="Y36" s="292">
        <f>SUM(Z36:AS36)</f>
        <v>347</v>
      </c>
      <c r="Z36" s="292">
        <v>345</v>
      </c>
      <c r="AA36" s="292">
        <v>2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0</v>
      </c>
      <c r="AS36" s="292">
        <v>0</v>
      </c>
      <c r="AT36" s="292">
        <f>施設資源化量内訳!D36</f>
        <v>3031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139</v>
      </c>
      <c r="AY36" s="292">
        <f>施設資源化量内訳!I36</f>
        <v>133</v>
      </c>
      <c r="AZ36" s="292">
        <f>施設資源化量内訳!J36</f>
        <v>22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61</v>
      </c>
      <c r="BE36" s="292">
        <f>施設資源化量内訳!O36</f>
        <v>271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2318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87</v>
      </c>
      <c r="BO36" s="292">
        <f>SUM(BP36:CI36)</f>
        <v>81</v>
      </c>
      <c r="BP36" s="292">
        <v>68</v>
      </c>
      <c r="BQ36" s="292">
        <v>0</v>
      </c>
      <c r="BR36" s="292">
        <v>0</v>
      </c>
      <c r="BS36" s="292">
        <v>8</v>
      </c>
      <c r="BT36" s="292">
        <v>0</v>
      </c>
      <c r="BU36" s="292">
        <v>5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771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2413</v>
      </c>
      <c r="E37" s="292">
        <f>SUM(Z37,AU37,BP37)</f>
        <v>872</v>
      </c>
      <c r="F37" s="292">
        <f>SUM(AA37,AV37,BQ37)</f>
        <v>4</v>
      </c>
      <c r="G37" s="292">
        <f>SUM(AB37,AW37,BR37)</f>
        <v>51</v>
      </c>
      <c r="H37" s="292">
        <f>SUM(AC37,AX37,BS37)</f>
        <v>270</v>
      </c>
      <c r="I37" s="292">
        <f>SUM(AD37,AY37,BT37)</f>
        <v>226</v>
      </c>
      <c r="J37" s="292">
        <f>SUM(AE37,AZ37,BU37)</f>
        <v>89</v>
      </c>
      <c r="K37" s="292">
        <f>SUM(AF37,BA37,BV37)</f>
        <v>1</v>
      </c>
      <c r="L37" s="292">
        <f>SUM(AG37,BB37,BW37)</f>
        <v>0</v>
      </c>
      <c r="M37" s="292">
        <f>SUM(AH37,BC37,BX37)</f>
        <v>0</v>
      </c>
      <c r="N37" s="292">
        <f>SUM(AI37,BD37,BY37)</f>
        <v>50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53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797</v>
      </c>
      <c r="Y37" s="292">
        <f>SUM(Z37:AS37)</f>
        <v>316</v>
      </c>
      <c r="Z37" s="292">
        <v>206</v>
      </c>
      <c r="AA37" s="292">
        <v>0</v>
      </c>
      <c r="AB37" s="292">
        <v>20</v>
      </c>
      <c r="AC37" s="292">
        <v>0</v>
      </c>
      <c r="AD37" s="292">
        <v>0</v>
      </c>
      <c r="AE37" s="292">
        <v>89</v>
      </c>
      <c r="AF37" s="292">
        <v>1</v>
      </c>
      <c r="AG37" s="292">
        <v>0</v>
      </c>
      <c r="AH37" s="292">
        <v>0</v>
      </c>
      <c r="AI37" s="295">
        <v>0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0</v>
      </c>
      <c r="AS37" s="292">
        <v>0</v>
      </c>
      <c r="AT37" s="292">
        <f>施設資源化量内訳!D37</f>
        <v>1434</v>
      </c>
      <c r="AU37" s="292">
        <f>施設資源化量内訳!E37</f>
        <v>41</v>
      </c>
      <c r="AV37" s="292">
        <f>施設資源化量内訳!F37</f>
        <v>1</v>
      </c>
      <c r="AW37" s="292">
        <f>施設資源化量内訳!G37</f>
        <v>6</v>
      </c>
      <c r="AX37" s="292">
        <f>施設資源化量内訳!H37</f>
        <v>265</v>
      </c>
      <c r="AY37" s="292">
        <f>施設資源化量内訳!I37</f>
        <v>224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47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53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797</v>
      </c>
      <c r="BO37" s="292">
        <f>SUM(BP37:CI37)</f>
        <v>663</v>
      </c>
      <c r="BP37" s="292">
        <v>625</v>
      </c>
      <c r="BQ37" s="292">
        <v>3</v>
      </c>
      <c r="BR37" s="292">
        <v>25</v>
      </c>
      <c r="BS37" s="292">
        <v>5</v>
      </c>
      <c r="BT37" s="292">
        <v>2</v>
      </c>
      <c r="BU37" s="292">
        <v>0</v>
      </c>
      <c r="BV37" s="292">
        <v>0</v>
      </c>
      <c r="BW37" s="292">
        <v>0</v>
      </c>
      <c r="BX37" s="292">
        <v>0</v>
      </c>
      <c r="BY37" s="292">
        <v>3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771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875</v>
      </c>
      <c r="E38" s="292">
        <f>SUM(Z38,AU38,BP38)</f>
        <v>330</v>
      </c>
      <c r="F38" s="292">
        <f>SUM(AA38,AV38,BQ38)</f>
        <v>0</v>
      </c>
      <c r="G38" s="292">
        <f>SUM(AB38,AW38,BR38)</f>
        <v>0</v>
      </c>
      <c r="H38" s="292">
        <f>SUM(AC38,AX38,BS38)</f>
        <v>110</v>
      </c>
      <c r="I38" s="292">
        <f>SUM(AD38,AY38,BT38)</f>
        <v>109</v>
      </c>
      <c r="J38" s="292">
        <f>SUM(AE38,AZ38,BU38)</f>
        <v>41</v>
      </c>
      <c r="K38" s="292">
        <f>SUM(AF38,BA38,BV38)</f>
        <v>0</v>
      </c>
      <c r="L38" s="292">
        <f>SUM(AG38,BB38,BW38)</f>
        <v>82</v>
      </c>
      <c r="M38" s="292">
        <f>SUM(AH38,BC38,BX38)</f>
        <v>4</v>
      </c>
      <c r="N38" s="292">
        <f>SUM(AI38,BD38,BY38)</f>
        <v>30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167</v>
      </c>
      <c r="Y38" s="292">
        <f>SUM(Z38:AS38)</f>
        <v>296</v>
      </c>
      <c r="Z38" s="292">
        <v>168</v>
      </c>
      <c r="AA38" s="292">
        <v>0</v>
      </c>
      <c r="AB38" s="292">
        <v>0</v>
      </c>
      <c r="AC38" s="292">
        <v>0</v>
      </c>
      <c r="AD38" s="292">
        <v>0</v>
      </c>
      <c r="AE38" s="292">
        <v>41</v>
      </c>
      <c r="AF38" s="292">
        <v>0</v>
      </c>
      <c r="AG38" s="292">
        <v>82</v>
      </c>
      <c r="AH38" s="292">
        <v>3</v>
      </c>
      <c r="AI38" s="295">
        <v>0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2</v>
      </c>
      <c r="AS38" s="292">
        <v>0</v>
      </c>
      <c r="AT38" s="292">
        <f>施設資源化量内訳!D38</f>
        <v>434</v>
      </c>
      <c r="AU38" s="292">
        <f>施設資源化量内訳!E38</f>
        <v>24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103</v>
      </c>
      <c r="AY38" s="292">
        <f>施設資源化量内訳!I38</f>
        <v>109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1</v>
      </c>
      <c r="BD38" s="292">
        <f>施設資源化量内訳!N38</f>
        <v>30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167</v>
      </c>
      <c r="BO38" s="292">
        <f>SUM(BP38:CI38)</f>
        <v>145</v>
      </c>
      <c r="BP38" s="292">
        <v>138</v>
      </c>
      <c r="BQ38" s="292">
        <v>0</v>
      </c>
      <c r="BR38" s="292">
        <v>0</v>
      </c>
      <c r="BS38" s="292">
        <v>7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771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946</v>
      </c>
      <c r="E39" s="292">
        <f>SUM(Z39,AU39,BP39)</f>
        <v>347</v>
      </c>
      <c r="F39" s="292">
        <f>SUM(AA39,AV39,BQ39)</f>
        <v>3</v>
      </c>
      <c r="G39" s="292">
        <f>SUM(AB39,AW39,BR39)</f>
        <v>85</v>
      </c>
      <c r="H39" s="292">
        <f>SUM(AC39,AX39,BS39)</f>
        <v>107</v>
      </c>
      <c r="I39" s="292">
        <f>SUM(AD39,AY39,BT39)</f>
        <v>71</v>
      </c>
      <c r="J39" s="292">
        <f>SUM(AE39,AZ39,BU39)</f>
        <v>29</v>
      </c>
      <c r="K39" s="292">
        <f>SUM(AF39,BA39,BV39)</f>
        <v>1</v>
      </c>
      <c r="L39" s="292">
        <f>SUM(AG39,BB39,BW39)</f>
        <v>46</v>
      </c>
      <c r="M39" s="292">
        <f>SUM(AH39,BC39,BX39)</f>
        <v>53</v>
      </c>
      <c r="N39" s="292">
        <f>SUM(AI39,BD39,BY39)</f>
        <v>54</v>
      </c>
      <c r="O39" s="292">
        <f>SUM(AJ39,BE39,BZ39)</f>
        <v>1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2</v>
      </c>
      <c r="X39" s="292">
        <f>SUM(AS39,BN39,CI39)</f>
        <v>147</v>
      </c>
      <c r="Y39" s="292">
        <f>SUM(Z39:AS39)</f>
        <v>620</v>
      </c>
      <c r="Z39" s="292">
        <v>207</v>
      </c>
      <c r="AA39" s="292">
        <v>2</v>
      </c>
      <c r="AB39" s="292">
        <v>60</v>
      </c>
      <c r="AC39" s="292">
        <v>67</v>
      </c>
      <c r="AD39" s="292">
        <v>71</v>
      </c>
      <c r="AE39" s="292">
        <v>29</v>
      </c>
      <c r="AF39" s="292">
        <v>1</v>
      </c>
      <c r="AG39" s="292">
        <v>46</v>
      </c>
      <c r="AH39" s="292">
        <v>39</v>
      </c>
      <c r="AI39" s="295">
        <v>54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2</v>
      </c>
      <c r="AS39" s="292">
        <v>42</v>
      </c>
      <c r="AT39" s="292">
        <f>施設資源化量内訳!D39</f>
        <v>160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40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14</v>
      </c>
      <c r="BD39" s="292">
        <f>施設資源化量内訳!N39</f>
        <v>0</v>
      </c>
      <c r="BE39" s="292">
        <f>施設資源化量内訳!O39</f>
        <v>1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105</v>
      </c>
      <c r="BO39" s="292">
        <f>SUM(BP39:CI39)</f>
        <v>166</v>
      </c>
      <c r="BP39" s="292">
        <v>140</v>
      </c>
      <c r="BQ39" s="292">
        <v>1</v>
      </c>
      <c r="BR39" s="292">
        <v>25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771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684</v>
      </c>
      <c r="E40" s="292">
        <f>SUM(Z40,AU40,BP40)</f>
        <v>205</v>
      </c>
      <c r="F40" s="292">
        <f>SUM(AA40,AV40,BQ40)</f>
        <v>4</v>
      </c>
      <c r="G40" s="292">
        <f>SUM(AB40,AW40,BR40)</f>
        <v>0</v>
      </c>
      <c r="H40" s="292">
        <f>SUM(AC40,AX40,BS40)</f>
        <v>85</v>
      </c>
      <c r="I40" s="292">
        <f>SUM(AD40,AY40,BT40)</f>
        <v>71</v>
      </c>
      <c r="J40" s="292">
        <f>SUM(AE40,AZ40,BU40)</f>
        <v>21</v>
      </c>
      <c r="K40" s="292">
        <f>SUM(AF40,BA40,BV40)</f>
        <v>0</v>
      </c>
      <c r="L40" s="292">
        <f>SUM(AG40,BB40,BW40)</f>
        <v>21</v>
      </c>
      <c r="M40" s="292">
        <f>SUM(AH40,BC40,BX40)</f>
        <v>3</v>
      </c>
      <c r="N40" s="292">
        <f>SUM(AI40,BD40,BY40)</f>
        <v>10</v>
      </c>
      <c r="O40" s="292">
        <f>SUM(AJ40,BE40,BZ40)</f>
        <v>22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2</v>
      </c>
      <c r="X40" s="292">
        <f>SUM(AS40,BN40,CI40)</f>
        <v>240</v>
      </c>
      <c r="Y40" s="292">
        <f>SUM(Z40:AS40)</f>
        <v>463</v>
      </c>
      <c r="Z40" s="292">
        <v>196</v>
      </c>
      <c r="AA40" s="292">
        <v>0</v>
      </c>
      <c r="AB40" s="292">
        <v>0</v>
      </c>
      <c r="AC40" s="292">
        <v>0</v>
      </c>
      <c r="AD40" s="292">
        <v>18</v>
      </c>
      <c r="AE40" s="292">
        <v>0</v>
      </c>
      <c r="AF40" s="292">
        <v>0</v>
      </c>
      <c r="AG40" s="292">
        <v>0</v>
      </c>
      <c r="AH40" s="292">
        <v>3</v>
      </c>
      <c r="AI40" s="295">
        <v>10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2</v>
      </c>
      <c r="AS40" s="292">
        <v>234</v>
      </c>
      <c r="AT40" s="292">
        <f>施設資源化量内訳!D40</f>
        <v>208</v>
      </c>
      <c r="AU40" s="292">
        <f>施設資源化量内訳!E40</f>
        <v>0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83</v>
      </c>
      <c r="AY40" s="292">
        <f>施設資源化量内訳!I40</f>
        <v>53</v>
      </c>
      <c r="AZ40" s="292">
        <f>施設資源化量内訳!J40</f>
        <v>21</v>
      </c>
      <c r="BA40" s="292">
        <f>施設資源化量内訳!K40</f>
        <v>0</v>
      </c>
      <c r="BB40" s="292">
        <f>施設資源化量内訳!L40</f>
        <v>21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22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6</v>
      </c>
      <c r="BO40" s="292">
        <f>SUM(BP40:CI40)</f>
        <v>13</v>
      </c>
      <c r="BP40" s="292">
        <v>9</v>
      </c>
      <c r="BQ40" s="292">
        <v>2</v>
      </c>
      <c r="BR40" s="292">
        <v>0</v>
      </c>
      <c r="BS40" s="292">
        <v>2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1635</v>
      </c>
      <c r="E41" s="292">
        <f>SUM(Z41,AU41,BP41)</f>
        <v>535</v>
      </c>
      <c r="F41" s="292">
        <f>SUM(AA41,AV41,BQ41)</f>
        <v>7</v>
      </c>
      <c r="G41" s="292">
        <f>SUM(AB41,AW41,BR41)</f>
        <v>0</v>
      </c>
      <c r="H41" s="292">
        <f>SUM(AC41,AX41,BS41)</f>
        <v>309</v>
      </c>
      <c r="I41" s="292">
        <f>SUM(AD41,AY41,BT41)</f>
        <v>198</v>
      </c>
      <c r="J41" s="292">
        <f>SUM(AE41,AZ41,BU41)</f>
        <v>76</v>
      </c>
      <c r="K41" s="292">
        <f>SUM(AF41,BA41,BV41)</f>
        <v>1</v>
      </c>
      <c r="L41" s="292">
        <f>SUM(AG41,BB41,BW41)</f>
        <v>75</v>
      </c>
      <c r="M41" s="292">
        <f>SUM(AH41,BC41,BX41)</f>
        <v>1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433</v>
      </c>
      <c r="Y41" s="292">
        <f>SUM(Z41:AS41)</f>
        <v>661</v>
      </c>
      <c r="Z41" s="292">
        <v>251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1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409</v>
      </c>
      <c r="AT41" s="292">
        <f>施設資源化量内訳!D41</f>
        <v>683</v>
      </c>
      <c r="AU41" s="292">
        <f>施設資源化量内訳!E41</f>
        <v>0</v>
      </c>
      <c r="AV41" s="292">
        <f>施設資源化量内訳!F41</f>
        <v>7</v>
      </c>
      <c r="AW41" s="292">
        <f>施設資源化量内訳!G41</f>
        <v>0</v>
      </c>
      <c r="AX41" s="292">
        <f>施設資源化量内訳!H41</f>
        <v>304</v>
      </c>
      <c r="AY41" s="292">
        <f>施設資源化量内訳!I41</f>
        <v>196</v>
      </c>
      <c r="AZ41" s="292">
        <f>施設資源化量内訳!J41</f>
        <v>76</v>
      </c>
      <c r="BA41" s="292">
        <f>施設資源化量内訳!K41</f>
        <v>1</v>
      </c>
      <c r="BB41" s="292">
        <f>施設資源化量内訳!L41</f>
        <v>75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24</v>
      </c>
      <c r="BO41" s="292">
        <f>SUM(BP41:CI41)</f>
        <v>291</v>
      </c>
      <c r="BP41" s="292">
        <v>284</v>
      </c>
      <c r="BQ41" s="292">
        <v>0</v>
      </c>
      <c r="BR41" s="292">
        <v>0</v>
      </c>
      <c r="BS41" s="292">
        <v>5</v>
      </c>
      <c r="BT41" s="292">
        <v>2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1273</v>
      </c>
      <c r="E42" s="292">
        <f>SUM(Z42,AU42,BP42)</f>
        <v>241</v>
      </c>
      <c r="F42" s="292">
        <f>SUM(AA42,AV42,BQ42)</f>
        <v>4</v>
      </c>
      <c r="G42" s="292">
        <f>SUM(AB42,AW42,BR42)</f>
        <v>0</v>
      </c>
      <c r="H42" s="292">
        <f>SUM(AC42,AX42,BS42)</f>
        <v>211</v>
      </c>
      <c r="I42" s="292">
        <f>SUM(AD42,AY42,BT42)</f>
        <v>126</v>
      </c>
      <c r="J42" s="292">
        <f>SUM(AE42,AZ42,BU42)</f>
        <v>49</v>
      </c>
      <c r="K42" s="292">
        <f>SUM(AF42,BA42,BV42)</f>
        <v>1</v>
      </c>
      <c r="L42" s="292">
        <f>SUM(AG42,BB42,BW42)</f>
        <v>48</v>
      </c>
      <c r="M42" s="292">
        <f>SUM(AH42,BC42,BX42)</f>
        <v>0</v>
      </c>
      <c r="N42" s="292">
        <f>SUM(AI42,BD42,BY42)</f>
        <v>4</v>
      </c>
      <c r="O42" s="292">
        <f>SUM(AJ42,BE42,BZ42)</f>
        <v>0</v>
      </c>
      <c r="P42" s="292">
        <f>SUM(AK42,BF42,CA42)</f>
        <v>1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588</v>
      </c>
      <c r="Y42" s="292">
        <f>SUM(Z42:AS42)</f>
        <v>636</v>
      </c>
      <c r="Z42" s="292">
        <v>62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1</v>
      </c>
      <c r="AG42" s="292">
        <v>0</v>
      </c>
      <c r="AH42" s="292">
        <v>0</v>
      </c>
      <c r="AI42" s="295">
        <v>0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573</v>
      </c>
      <c r="AT42" s="292">
        <f>施設資源化量内訳!D42</f>
        <v>608</v>
      </c>
      <c r="AU42" s="292">
        <f>施設資源化量内訳!E42</f>
        <v>150</v>
      </c>
      <c r="AV42" s="292">
        <f>施設資源化量内訳!F42</f>
        <v>4</v>
      </c>
      <c r="AW42" s="292">
        <f>施設資源化量内訳!G42</f>
        <v>0</v>
      </c>
      <c r="AX42" s="292">
        <f>施設資源化量内訳!H42</f>
        <v>211</v>
      </c>
      <c r="AY42" s="292">
        <f>施設資源化量内訳!I42</f>
        <v>126</v>
      </c>
      <c r="AZ42" s="292">
        <f>施設資源化量内訳!J42</f>
        <v>49</v>
      </c>
      <c r="BA42" s="292">
        <f>施設資源化量内訳!K42</f>
        <v>0</v>
      </c>
      <c r="BB42" s="292">
        <f>施設資源化量内訳!L42</f>
        <v>48</v>
      </c>
      <c r="BC42" s="292">
        <f>施設資源化量内訳!M42</f>
        <v>0</v>
      </c>
      <c r="BD42" s="292">
        <f>施設資源化量内訳!N42</f>
        <v>4</v>
      </c>
      <c r="BE42" s="292">
        <f>施設資源化量内訳!O42</f>
        <v>0</v>
      </c>
      <c r="BF42" s="292">
        <f>施設資源化量内訳!P42</f>
        <v>1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15</v>
      </c>
      <c r="BO42" s="292">
        <f>SUM(BP42:CI42)</f>
        <v>29</v>
      </c>
      <c r="BP42" s="292">
        <v>29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6">
        <f t="shared" ref="D7:X7" si="0">SUM(Y7,AT7,BO7,CJ7,DE7,DZ7,EU7)</f>
        <v>51122</v>
      </c>
      <c r="E7" s="306">
        <f t="shared" si="0"/>
        <v>1928</v>
      </c>
      <c r="F7" s="306">
        <f t="shared" si="0"/>
        <v>88</v>
      </c>
      <c r="G7" s="306">
        <f t="shared" si="0"/>
        <v>6</v>
      </c>
      <c r="H7" s="306">
        <f t="shared" si="0"/>
        <v>13566</v>
      </c>
      <c r="I7" s="306">
        <f t="shared" si="0"/>
        <v>8570</v>
      </c>
      <c r="J7" s="306">
        <f t="shared" si="0"/>
        <v>3254</v>
      </c>
      <c r="K7" s="306">
        <f t="shared" si="0"/>
        <v>23</v>
      </c>
      <c r="L7" s="306">
        <f t="shared" si="0"/>
        <v>3371</v>
      </c>
      <c r="M7" s="306">
        <f t="shared" si="0"/>
        <v>494</v>
      </c>
      <c r="N7" s="306">
        <f t="shared" si="0"/>
        <v>260</v>
      </c>
      <c r="O7" s="306">
        <f t="shared" si="0"/>
        <v>348</v>
      </c>
      <c r="P7" s="306">
        <f t="shared" si="0"/>
        <v>1</v>
      </c>
      <c r="Q7" s="306">
        <f t="shared" si="0"/>
        <v>3198</v>
      </c>
      <c r="R7" s="306">
        <f t="shared" si="0"/>
        <v>2474</v>
      </c>
      <c r="S7" s="306">
        <f t="shared" si="0"/>
        <v>0</v>
      </c>
      <c r="T7" s="306">
        <f t="shared" si="0"/>
        <v>5800</v>
      </c>
      <c r="U7" s="306">
        <f t="shared" si="0"/>
        <v>0</v>
      </c>
      <c r="V7" s="306">
        <f t="shared" si="0"/>
        <v>0</v>
      </c>
      <c r="W7" s="306">
        <f t="shared" si="0"/>
        <v>30</v>
      </c>
      <c r="X7" s="306">
        <f t="shared" si="0"/>
        <v>7711</v>
      </c>
      <c r="Y7" s="306">
        <f>SUM(Z7:AS7)</f>
        <v>10376</v>
      </c>
      <c r="Z7" s="306">
        <f t="shared" ref="Z7:AI7" si="1">SUM(Z$8:Z$207)</f>
        <v>389</v>
      </c>
      <c r="AA7" s="306">
        <f t="shared" si="1"/>
        <v>0</v>
      </c>
      <c r="AB7" s="306">
        <f t="shared" si="1"/>
        <v>0</v>
      </c>
      <c r="AC7" s="306">
        <f t="shared" si="1"/>
        <v>447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3198</v>
      </c>
      <c r="AM7" s="310" t="s">
        <v>739</v>
      </c>
      <c r="AN7" s="310" t="s">
        <v>739</v>
      </c>
      <c r="AO7" s="306">
        <f>SUM(AO$8:AO$207)</f>
        <v>5800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542</v>
      </c>
      <c r="AT7" s="306">
        <f>SUM(AU7:BN7)</f>
        <v>17841</v>
      </c>
      <c r="AU7" s="306">
        <f t="shared" ref="AU7:BD7" si="2">SUM(AU$8:AU$207)</f>
        <v>24</v>
      </c>
      <c r="AV7" s="306">
        <f t="shared" si="2"/>
        <v>48</v>
      </c>
      <c r="AW7" s="306">
        <f t="shared" si="2"/>
        <v>0</v>
      </c>
      <c r="AX7" s="306">
        <f t="shared" si="2"/>
        <v>11419</v>
      </c>
      <c r="AY7" s="306">
        <f t="shared" si="2"/>
        <v>2706</v>
      </c>
      <c r="AZ7" s="306">
        <f t="shared" si="2"/>
        <v>577</v>
      </c>
      <c r="BA7" s="306">
        <f t="shared" si="2"/>
        <v>17</v>
      </c>
      <c r="BB7" s="306">
        <f t="shared" si="2"/>
        <v>2254</v>
      </c>
      <c r="BC7" s="306">
        <f t="shared" si="2"/>
        <v>15</v>
      </c>
      <c r="BD7" s="306">
        <f t="shared" si="2"/>
        <v>197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584</v>
      </c>
      <c r="BO7" s="306">
        <f>SUM(BP7:CI7)</f>
        <v>329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329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20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19</v>
      </c>
      <c r="CV7" s="306">
        <f t="shared" si="4"/>
        <v>1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2482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2474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8</v>
      </c>
      <c r="ET7" s="306">
        <f>SUM(ET$8:ET$207)</f>
        <v>0</v>
      </c>
      <c r="EU7" s="306">
        <f>SUM(EV7:FO7)</f>
        <v>20074</v>
      </c>
      <c r="EV7" s="306">
        <f t="shared" ref="EV7:FG7" si="7">SUM(EV$8:EV$207)</f>
        <v>1515</v>
      </c>
      <c r="EW7" s="306">
        <f t="shared" si="7"/>
        <v>40</v>
      </c>
      <c r="EX7" s="306">
        <f t="shared" si="7"/>
        <v>6</v>
      </c>
      <c r="EY7" s="306">
        <f t="shared" si="7"/>
        <v>1700</v>
      </c>
      <c r="EZ7" s="306">
        <f t="shared" si="7"/>
        <v>5864</v>
      </c>
      <c r="FA7" s="306">
        <f t="shared" si="7"/>
        <v>2677</v>
      </c>
      <c r="FB7" s="306">
        <f t="shared" si="7"/>
        <v>6</v>
      </c>
      <c r="FC7" s="306">
        <f t="shared" si="7"/>
        <v>1117</v>
      </c>
      <c r="FD7" s="306">
        <f t="shared" si="7"/>
        <v>479</v>
      </c>
      <c r="FE7" s="306">
        <f t="shared" si="7"/>
        <v>63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22</v>
      </c>
      <c r="FO7" s="306">
        <f>SUM(FO$8:FO$207)</f>
        <v>6585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10448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1887</v>
      </c>
      <c r="I8" s="292">
        <f>SUM(AD8,AY8,BT8,CO8,DJ8,EE8,EZ8)</f>
        <v>2012</v>
      </c>
      <c r="J8" s="292">
        <f>SUM(AE8,AZ8,BU8,CP8,DK8,EF8,FA8)</f>
        <v>893</v>
      </c>
      <c r="K8" s="292">
        <f>SUM(AF8,BA8,BV8,CQ8,DL8,EG8,FB8)</f>
        <v>0</v>
      </c>
      <c r="L8" s="292">
        <f>SUM(AG8,BB8,BW8,CR8,DM8,EH8,FC8)</f>
        <v>1708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2302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1646</v>
      </c>
      <c r="Y8" s="292">
        <f>SUM(Z8:AS8)</f>
        <v>2404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0</v>
      </c>
      <c r="AM8" s="295" t="s">
        <v>832</v>
      </c>
      <c r="AN8" s="295" t="s">
        <v>832</v>
      </c>
      <c r="AO8" s="292">
        <v>2302</v>
      </c>
      <c r="AP8" s="295" t="s">
        <v>832</v>
      </c>
      <c r="AQ8" s="292">
        <v>0</v>
      </c>
      <c r="AR8" s="295" t="s">
        <v>832</v>
      </c>
      <c r="AS8" s="292">
        <v>102</v>
      </c>
      <c r="AT8" s="292">
        <f>SUM(AU8:BN8)</f>
        <v>3595</v>
      </c>
      <c r="AU8" s="292">
        <v>0</v>
      </c>
      <c r="AV8" s="292">
        <v>0</v>
      </c>
      <c r="AW8" s="292">
        <v>0</v>
      </c>
      <c r="AX8" s="292">
        <v>1887</v>
      </c>
      <c r="AY8" s="292">
        <v>0</v>
      </c>
      <c r="AZ8" s="292">
        <v>0</v>
      </c>
      <c r="BA8" s="292">
        <v>0</v>
      </c>
      <c r="BB8" s="292">
        <v>1708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>SUM(EV8:FO8)</f>
        <v>4449</v>
      </c>
      <c r="EV8" s="292">
        <v>0</v>
      </c>
      <c r="EW8" s="292">
        <v>0</v>
      </c>
      <c r="EX8" s="292">
        <v>0</v>
      </c>
      <c r="EY8" s="292">
        <v>0</v>
      </c>
      <c r="EZ8" s="292">
        <v>2012</v>
      </c>
      <c r="FA8" s="292">
        <v>893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1544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4761</v>
      </c>
      <c r="E9" s="292">
        <f>SUM(Z9,AU9,BP9,CK9,DF9,EA9,EV9)</f>
        <v>418</v>
      </c>
      <c r="F9" s="292">
        <f>SUM(AA9,AV9,BQ9,CL9,DG9,EB9,EW9)</f>
        <v>34</v>
      </c>
      <c r="G9" s="292">
        <f>SUM(AB9,AW9,BR9,CM9,DH9,EC9,EX9)</f>
        <v>0</v>
      </c>
      <c r="H9" s="292">
        <f>SUM(AC9,AX9,BS9,CN9,DI9,ED9,EY9)</f>
        <v>2327</v>
      </c>
      <c r="I9" s="292">
        <f>SUM(AD9,AY9,BT9,CO9,DJ9,EE9,EZ9)</f>
        <v>1669</v>
      </c>
      <c r="J9" s="292">
        <f>SUM(AE9,AZ9,BU9,CP9,DK9,EF9,FA9)</f>
        <v>313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0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0</v>
      </c>
      <c r="AT9" s="292">
        <f>SUM(AU9:BN9)</f>
        <v>2064</v>
      </c>
      <c r="AU9" s="292">
        <v>0</v>
      </c>
      <c r="AV9" s="292">
        <v>0</v>
      </c>
      <c r="AW9" s="292">
        <v>0</v>
      </c>
      <c r="AX9" s="292">
        <v>2064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>SUM(EV9:FO9)</f>
        <v>2697</v>
      </c>
      <c r="EV9" s="292">
        <v>418</v>
      </c>
      <c r="EW9" s="292">
        <v>34</v>
      </c>
      <c r="EX9" s="292">
        <v>0</v>
      </c>
      <c r="EY9" s="292">
        <v>263</v>
      </c>
      <c r="EZ9" s="292">
        <v>1669</v>
      </c>
      <c r="FA9" s="292">
        <v>313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1611</v>
      </c>
      <c r="E10" s="292">
        <f>SUM(Z10,AU10,BP10,CK10,DF10,EA10,EV10)</f>
        <v>69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829</v>
      </c>
      <c r="I10" s="292">
        <f>SUM(AD10,AY10,BT10,CO10,DJ10,EE10,EZ10)</f>
        <v>248</v>
      </c>
      <c r="J10" s="292">
        <f>SUM(AE10,AZ10,BU10,CP10,DK10,EF10,FA10)</f>
        <v>251</v>
      </c>
      <c r="K10" s="292">
        <f>SUM(AF10,BA10,BV10,CQ10,DL10,EG10,FB10)</f>
        <v>8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206</v>
      </c>
      <c r="Y10" s="292">
        <f>SUM(Z10:AS10)</f>
        <v>250</v>
      </c>
      <c r="Z10" s="292">
        <v>69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181</v>
      </c>
      <c r="AT10" s="292">
        <f>SUM(AU10:BN10)</f>
        <v>1110</v>
      </c>
      <c r="AU10" s="292">
        <v>0</v>
      </c>
      <c r="AV10" s="292">
        <v>0</v>
      </c>
      <c r="AW10" s="292">
        <v>0</v>
      </c>
      <c r="AX10" s="292">
        <v>829</v>
      </c>
      <c r="AY10" s="292">
        <v>248</v>
      </c>
      <c r="AZ10" s="292">
        <v>0</v>
      </c>
      <c r="BA10" s="292">
        <v>8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25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>SUM(EV10:FO10)</f>
        <v>251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251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4598</v>
      </c>
      <c r="E11" s="292">
        <f>SUM(Z11,AU11,BP11,CK11,DF11,EA11,EV11)</f>
        <v>124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2028</v>
      </c>
      <c r="I11" s="292">
        <f>SUM(AD11,AY11,BT11,CO11,DJ11,EE11,EZ11)</f>
        <v>365</v>
      </c>
      <c r="J11" s="292">
        <f>SUM(AE11,AZ11,BU11,CP11,DK11,EF11,FA11)</f>
        <v>235</v>
      </c>
      <c r="K11" s="292">
        <f>SUM(AF11,BA11,BV11,CQ11,DL11,EG11,FB11)</f>
        <v>0</v>
      </c>
      <c r="L11" s="292">
        <f>SUM(AG11,BB11,BW11,CR11,DM11,EH11,FC11)</f>
        <v>566</v>
      </c>
      <c r="M11" s="292">
        <f>SUM(AH11,BC11,BX11,CS11,DN11,EI11,FD11)</f>
        <v>0</v>
      </c>
      <c r="N11" s="292">
        <f>SUM(AI11,BD11,BY11,CT11,DO11,EJ11,FE11)</f>
        <v>90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18</v>
      </c>
      <c r="X11" s="292">
        <f>SUM(AS11,BN11,CI11,DD11,DY11,ET11,FO11)</f>
        <v>1172</v>
      </c>
      <c r="Y11" s="292">
        <f>SUM(Z11:AS11)</f>
        <v>291</v>
      </c>
      <c r="Z11" s="292">
        <v>124</v>
      </c>
      <c r="AA11" s="292">
        <v>0</v>
      </c>
      <c r="AB11" s="292">
        <v>0</v>
      </c>
      <c r="AC11" s="292">
        <v>167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0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>SUM(AU11:BN11)</f>
        <v>2316</v>
      </c>
      <c r="AU11" s="292">
        <v>0</v>
      </c>
      <c r="AV11" s="292">
        <v>0</v>
      </c>
      <c r="AW11" s="292">
        <v>0</v>
      </c>
      <c r="AX11" s="292">
        <v>1861</v>
      </c>
      <c r="AY11" s="292">
        <v>365</v>
      </c>
      <c r="AZ11" s="292">
        <v>0</v>
      </c>
      <c r="BA11" s="292">
        <v>0</v>
      </c>
      <c r="BB11" s="292">
        <v>0</v>
      </c>
      <c r="BC11" s="292">
        <v>0</v>
      </c>
      <c r="BD11" s="292">
        <v>90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>SUM(EV11:FO11)</f>
        <v>1991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235</v>
      </c>
      <c r="FB11" s="292">
        <v>0</v>
      </c>
      <c r="FC11" s="292">
        <v>566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18</v>
      </c>
      <c r="FO11" s="292">
        <v>1172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9630</v>
      </c>
      <c r="E12" s="292">
        <f>SUM(Z12,AU12,BP12,CK12,DF12,EA12,EV12)</f>
        <v>0</v>
      </c>
      <c r="F12" s="292">
        <f>SUM(AA12,AV12,BQ12,CL12,DG12,EB12,EW12)</f>
        <v>35</v>
      </c>
      <c r="G12" s="292">
        <f>SUM(AB12,AW12,BR12,CM12,DH12,EC12,EX12)</f>
        <v>0</v>
      </c>
      <c r="H12" s="292">
        <f>SUM(AC12,AX12,BS12,CN12,DI12,ED12,EY12)</f>
        <v>1781</v>
      </c>
      <c r="I12" s="292">
        <f>SUM(AD12,AY12,BT12,CO12,DJ12,EE12,EZ12)</f>
        <v>1053</v>
      </c>
      <c r="J12" s="292">
        <f>SUM(AE12,AZ12,BU12,CP12,DK12,EF12,FA12)</f>
        <v>409</v>
      </c>
      <c r="K12" s="292">
        <f>SUM(AF12,BA12,BV12,CQ12,DL12,EG12,FB12)</f>
        <v>7</v>
      </c>
      <c r="L12" s="292">
        <f>SUM(AG12,BB12,BW12,CR12,DM12,EH12,FC12)</f>
        <v>402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3198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2745</v>
      </c>
      <c r="Y12" s="292">
        <f>SUM(Z12:AS12)</f>
        <v>3426</v>
      </c>
      <c r="Z12" s="292">
        <v>0</v>
      </c>
      <c r="AA12" s="292">
        <v>0</v>
      </c>
      <c r="AB12" s="292">
        <v>0</v>
      </c>
      <c r="AC12" s="292">
        <v>228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832</v>
      </c>
      <c r="AK12" s="295" t="s">
        <v>832</v>
      </c>
      <c r="AL12" s="292">
        <v>3198</v>
      </c>
      <c r="AM12" s="295" t="s">
        <v>832</v>
      </c>
      <c r="AN12" s="295" t="s">
        <v>832</v>
      </c>
      <c r="AO12" s="292">
        <v>0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>SUM(AU12:BN12)</f>
        <v>3584</v>
      </c>
      <c r="AU12" s="292">
        <v>0</v>
      </c>
      <c r="AV12" s="292">
        <v>35</v>
      </c>
      <c r="AW12" s="292">
        <v>0</v>
      </c>
      <c r="AX12" s="292">
        <v>1553</v>
      </c>
      <c r="AY12" s="292">
        <v>1053</v>
      </c>
      <c r="AZ12" s="292">
        <v>409</v>
      </c>
      <c r="BA12" s="292">
        <v>7</v>
      </c>
      <c r="BB12" s="292">
        <v>402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125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>SUM(EV12:FO12)</f>
        <v>2620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2620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772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315</v>
      </c>
      <c r="I13" s="292">
        <f>SUM(AD13,AY13,BT13,CO13,DJ13,EE13,EZ13)</f>
        <v>52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381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0</v>
      </c>
      <c r="AM13" s="295" t="s">
        <v>832</v>
      </c>
      <c r="AN13" s="295" t="s">
        <v>832</v>
      </c>
      <c r="AO13" s="292">
        <v>0</v>
      </c>
      <c r="AP13" s="295" t="s">
        <v>832</v>
      </c>
      <c r="AQ13" s="292">
        <v>0</v>
      </c>
      <c r="AR13" s="295" t="s">
        <v>832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>SUM(EV13:FO13)</f>
        <v>772</v>
      </c>
      <c r="EV13" s="292">
        <v>0</v>
      </c>
      <c r="EW13" s="292">
        <v>0</v>
      </c>
      <c r="EX13" s="292">
        <v>0</v>
      </c>
      <c r="EY13" s="292">
        <v>315</v>
      </c>
      <c r="EZ13" s="292">
        <v>52</v>
      </c>
      <c r="FA13" s="292">
        <v>0</v>
      </c>
      <c r="FB13" s="292">
        <v>0</v>
      </c>
      <c r="FC13" s="292">
        <v>0</v>
      </c>
      <c r="FD13" s="292">
        <v>381</v>
      </c>
      <c r="FE13" s="292">
        <v>0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24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2621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479</v>
      </c>
      <c r="I14" s="292">
        <f>SUM(AD14,AY14,BT14,CO14,DJ14,EE14,EZ14)</f>
        <v>528</v>
      </c>
      <c r="J14" s="292">
        <f>SUM(AE14,AZ14,BU14,CP14,DK14,EF14,FA14)</f>
        <v>243</v>
      </c>
      <c r="K14" s="292">
        <f>SUM(AF14,BA14,BV14,CQ14,DL14,EG14,FB14)</f>
        <v>0</v>
      </c>
      <c r="L14" s="292">
        <f>SUM(AG14,BB14,BW14,CR14,DM14,EH14,FC14)</f>
        <v>225</v>
      </c>
      <c r="M14" s="292">
        <f>SUM(AH14,BC14,BX14,CS14,DN14,EI14,FD14)</f>
        <v>98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1048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1048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832</v>
      </c>
      <c r="AK14" s="295" t="s">
        <v>832</v>
      </c>
      <c r="AL14" s="292">
        <v>0</v>
      </c>
      <c r="AM14" s="295" t="s">
        <v>832</v>
      </c>
      <c r="AN14" s="295" t="s">
        <v>832</v>
      </c>
      <c r="AO14" s="292">
        <v>1048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>SUM(AU14:BN14)</f>
        <v>294</v>
      </c>
      <c r="AU14" s="292">
        <v>0</v>
      </c>
      <c r="AV14" s="292">
        <v>0</v>
      </c>
      <c r="AW14" s="292">
        <v>0</v>
      </c>
      <c r="AX14" s="292">
        <v>294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>SUM(EV14:FO14)</f>
        <v>1279</v>
      </c>
      <c r="EV14" s="292">
        <v>0</v>
      </c>
      <c r="EW14" s="292">
        <v>0</v>
      </c>
      <c r="EX14" s="292">
        <v>0</v>
      </c>
      <c r="EY14" s="292">
        <v>185</v>
      </c>
      <c r="EZ14" s="292">
        <v>528</v>
      </c>
      <c r="FA14" s="292">
        <v>243</v>
      </c>
      <c r="FB14" s="292">
        <v>0</v>
      </c>
      <c r="FC14" s="292">
        <v>225</v>
      </c>
      <c r="FD14" s="292">
        <v>98</v>
      </c>
      <c r="FE14" s="292">
        <v>0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884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405</v>
      </c>
      <c r="I15" s="292">
        <f>SUM(AD15,AY15,BT15,CO15,DJ15,EE15,EZ15)</f>
        <v>320</v>
      </c>
      <c r="J15" s="292">
        <f>SUM(AE15,AZ15,BU15,CP15,DK15,EF15,FA15)</f>
        <v>151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8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0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>SUM(AU15:BN15)</f>
        <v>405</v>
      </c>
      <c r="AU15" s="292">
        <v>0</v>
      </c>
      <c r="AV15" s="292">
        <v>0</v>
      </c>
      <c r="AW15" s="292">
        <v>0</v>
      </c>
      <c r="AX15" s="292">
        <v>405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>SUM(EA15:ET15)</f>
        <v>8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8</v>
      </c>
      <c r="ET15" s="292">
        <v>0</v>
      </c>
      <c r="EU15" s="292">
        <f>SUM(EV15:FO15)</f>
        <v>471</v>
      </c>
      <c r="EV15" s="292">
        <v>0</v>
      </c>
      <c r="EW15" s="292">
        <v>0</v>
      </c>
      <c r="EX15" s="292">
        <v>0</v>
      </c>
      <c r="EY15" s="292">
        <v>0</v>
      </c>
      <c r="EZ15" s="292">
        <v>320</v>
      </c>
      <c r="FA15" s="292">
        <v>151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4307</v>
      </c>
      <c r="E16" s="292">
        <f>SUM(Z16,AU16,BP16,CK16,DF16,EA16,EV16)</f>
        <v>693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538</v>
      </c>
      <c r="I16" s="292">
        <f>SUM(AD16,AY16,BT16,CO16,DJ16,EE16,EZ16)</f>
        <v>311</v>
      </c>
      <c r="J16" s="292">
        <f>SUM(AE16,AZ16,BU16,CP16,DK16,EF16,FA16)</f>
        <v>140</v>
      </c>
      <c r="K16" s="292">
        <f>SUM(AF16,BA16,BV16,CQ16,DL16,EG16,FB16)</f>
        <v>6</v>
      </c>
      <c r="L16" s="292">
        <f>SUM(AG16,BB16,BW16,CR16,DM16,EH16,FC16)</f>
        <v>2</v>
      </c>
      <c r="M16" s="292">
        <f>SUM(AH16,BC16,BX16,CS16,DN16,EI16,FD16)</f>
        <v>0</v>
      </c>
      <c r="N16" s="292">
        <f>SUM(AI16,BD16,BY16,CT16,DO16,EJ16,FE16)</f>
        <v>7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2397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4</v>
      </c>
      <c r="X16" s="292">
        <f>SUM(AS16,BN16,CI16,DD16,DY16,ET16,FO16)</f>
        <v>209</v>
      </c>
      <c r="Y16" s="292">
        <f>SUM(Z16:AS16)</f>
        <v>2563</v>
      </c>
      <c r="Z16" s="292">
        <v>166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2397</v>
      </c>
      <c r="AP16" s="295" t="s">
        <v>832</v>
      </c>
      <c r="AQ16" s="292">
        <v>0</v>
      </c>
      <c r="AR16" s="295" t="s">
        <v>832</v>
      </c>
      <c r="AS16" s="292">
        <v>0</v>
      </c>
      <c r="AT16" s="292">
        <f>SUM(AU16:BN16)</f>
        <v>578</v>
      </c>
      <c r="AU16" s="292">
        <v>0</v>
      </c>
      <c r="AV16" s="292">
        <v>0</v>
      </c>
      <c r="AW16" s="292">
        <v>0</v>
      </c>
      <c r="AX16" s="292">
        <v>385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7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186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>SUM(EV16:FO16)</f>
        <v>1166</v>
      </c>
      <c r="EV16" s="292">
        <v>527</v>
      </c>
      <c r="EW16" s="292">
        <v>0</v>
      </c>
      <c r="EX16" s="292">
        <v>0</v>
      </c>
      <c r="EY16" s="292">
        <v>153</v>
      </c>
      <c r="EZ16" s="292">
        <v>311</v>
      </c>
      <c r="FA16" s="292">
        <v>140</v>
      </c>
      <c r="FB16" s="292">
        <v>6</v>
      </c>
      <c r="FC16" s="292">
        <v>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4</v>
      </c>
      <c r="FO16" s="292">
        <v>23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1404</v>
      </c>
      <c r="E17" s="292">
        <f>SUM(Z17,AU17,BP17,CK17,DF17,EA17,EV17)</f>
        <v>79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308</v>
      </c>
      <c r="I17" s="292">
        <f>SUM(AD17,AY17,BT17,CO17,DJ17,EE17,EZ17)</f>
        <v>280</v>
      </c>
      <c r="J17" s="292">
        <f>SUM(AE17,AZ17,BU17,CP17,DK17,EF17,FA17)</f>
        <v>172</v>
      </c>
      <c r="K17" s="292">
        <f>SUM(AF17,BA17,BV17,CQ17,DL17,EG17,FB17)</f>
        <v>0</v>
      </c>
      <c r="L17" s="292">
        <f>SUM(AG17,BB17,BW17,CR17,DM17,EH17,FC17)</f>
        <v>190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371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0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>SUM(EV17:FO17)</f>
        <v>1404</v>
      </c>
      <c r="EV17" s="292">
        <v>79</v>
      </c>
      <c r="EW17" s="292">
        <v>4</v>
      </c>
      <c r="EX17" s="292">
        <v>0</v>
      </c>
      <c r="EY17" s="292">
        <v>308</v>
      </c>
      <c r="EZ17" s="292">
        <v>280</v>
      </c>
      <c r="FA17" s="292">
        <v>172</v>
      </c>
      <c r="FB17" s="292">
        <v>0</v>
      </c>
      <c r="FC17" s="292">
        <v>190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371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491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328</v>
      </c>
      <c r="I18" s="292">
        <f>SUM(AD18,AY18,BT18,CO18,DJ18,EE18,EZ18)</f>
        <v>163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25</v>
      </c>
      <c r="Z18" s="292">
        <v>0</v>
      </c>
      <c r="AA18" s="292">
        <v>0</v>
      </c>
      <c r="AB18" s="292">
        <v>0</v>
      </c>
      <c r="AC18" s="292">
        <v>25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>SUM(AU18:BN18)</f>
        <v>466</v>
      </c>
      <c r="AU18" s="292">
        <v>0</v>
      </c>
      <c r="AV18" s="292">
        <v>0</v>
      </c>
      <c r="AW18" s="292">
        <v>0</v>
      </c>
      <c r="AX18" s="292">
        <v>303</v>
      </c>
      <c r="AY18" s="292">
        <v>163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493</v>
      </c>
      <c r="E19" s="292">
        <f>SUM(Z19,AU19,BP19,CK19,DF19,EA19,EV19)</f>
        <v>30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308</v>
      </c>
      <c r="I19" s="292">
        <f>SUM(AD19,AY19,BT19,CO19,DJ19,EE19,EZ19)</f>
        <v>90</v>
      </c>
      <c r="J19" s="292">
        <f>SUM(AE19,AZ19,BU19,CP19,DK19,EF19,FA19)</f>
        <v>64</v>
      </c>
      <c r="K19" s="292">
        <f>SUM(AF19,BA19,BV19,CQ19,DL19,EG19,FB19)</f>
        <v>1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30</v>
      </c>
      <c r="Z19" s="292">
        <v>30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0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>SUM(AU19:BN19)</f>
        <v>399</v>
      </c>
      <c r="AU19" s="292">
        <v>0</v>
      </c>
      <c r="AV19" s="292">
        <v>0</v>
      </c>
      <c r="AW19" s="292">
        <v>0</v>
      </c>
      <c r="AX19" s="292">
        <v>308</v>
      </c>
      <c r="AY19" s="292">
        <v>90</v>
      </c>
      <c r="AZ19" s="292">
        <v>0</v>
      </c>
      <c r="BA19" s="292">
        <v>1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0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>SUM(EV19:FO19)</f>
        <v>64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64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106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83</v>
      </c>
      <c r="I20" s="292">
        <f>SUM(AD20,AY20,BT20,CO20,DJ20,EE20,EZ20)</f>
        <v>18</v>
      </c>
      <c r="J20" s="292">
        <f>SUM(AE20,AZ20,BU20,CP20,DK20,EF20,FA20)</f>
        <v>5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0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>SUM(AU20:BN20)</f>
        <v>83</v>
      </c>
      <c r="AU20" s="292">
        <v>0</v>
      </c>
      <c r="AV20" s="292">
        <v>0</v>
      </c>
      <c r="AW20" s="292">
        <v>0</v>
      </c>
      <c r="AX20" s="292">
        <v>83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>SUM(EV20:FO20)</f>
        <v>23</v>
      </c>
      <c r="EV20" s="292">
        <v>0</v>
      </c>
      <c r="EW20" s="292">
        <v>0</v>
      </c>
      <c r="EX20" s="292">
        <v>0</v>
      </c>
      <c r="EY20" s="292">
        <v>0</v>
      </c>
      <c r="EZ20" s="292">
        <v>18</v>
      </c>
      <c r="FA20" s="292">
        <v>5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205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77</v>
      </c>
      <c r="I21" s="292">
        <f>SUM(AD21,AY21,BT21,CO21,DJ21,EE21,EZ21)</f>
        <v>81</v>
      </c>
      <c r="J21" s="292">
        <f>SUM(AE21,AZ21,BU21,CP21,DK21,EF21,FA21)</f>
        <v>47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0</v>
      </c>
      <c r="AT21" s="292">
        <f>SUM(AU21:BN21)</f>
        <v>77</v>
      </c>
      <c r="AU21" s="292">
        <v>0</v>
      </c>
      <c r="AV21" s="292">
        <v>0</v>
      </c>
      <c r="AW21" s="292">
        <v>0</v>
      </c>
      <c r="AX21" s="292">
        <v>77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>SUM(EV21:FO21)</f>
        <v>128</v>
      </c>
      <c r="EV21" s="292">
        <v>0</v>
      </c>
      <c r="EW21" s="292">
        <v>0</v>
      </c>
      <c r="EX21" s="292">
        <v>0</v>
      </c>
      <c r="EY21" s="292">
        <v>0</v>
      </c>
      <c r="EZ21" s="292">
        <v>81</v>
      </c>
      <c r="FA21" s="292">
        <v>47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54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832</v>
      </c>
      <c r="AK22" s="295" t="s">
        <v>832</v>
      </c>
      <c r="AL22" s="292">
        <v>0</v>
      </c>
      <c r="AM22" s="295" t="s">
        <v>832</v>
      </c>
      <c r="AN22" s="295" t="s">
        <v>832</v>
      </c>
      <c r="AO22" s="292">
        <v>0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0</v>
      </c>
      <c r="BO22" s="292">
        <f>SUM(BP22:CI22)</f>
        <v>54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54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311</v>
      </c>
      <c r="E23" s="292">
        <f>SUM(Z23,AU23,BP23,CK23,DF23,EA23,EV23)</f>
        <v>58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27</v>
      </c>
      <c r="I23" s="292">
        <f>SUM(AD23,AY23,BT23,CO23,DJ23,EE23,EZ23)</f>
        <v>34</v>
      </c>
      <c r="J23" s="292">
        <f>SUM(AE23,AZ23,BU23,CP23,DK23,EF23,FA23)</f>
        <v>6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12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156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18</v>
      </c>
      <c r="Y23" s="292">
        <f>SUM(Z23:AS23)</f>
        <v>5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832</v>
      </c>
      <c r="AK23" s="295" t="s">
        <v>832</v>
      </c>
      <c r="AL23" s="292">
        <v>0</v>
      </c>
      <c r="AM23" s="295" t="s">
        <v>832</v>
      </c>
      <c r="AN23" s="295" t="s">
        <v>832</v>
      </c>
      <c r="AO23" s="292">
        <v>0</v>
      </c>
      <c r="AP23" s="295" t="s">
        <v>832</v>
      </c>
      <c r="AQ23" s="292">
        <v>0</v>
      </c>
      <c r="AR23" s="295" t="s">
        <v>832</v>
      </c>
      <c r="AS23" s="292">
        <v>5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>SUM(EA23:ET23)</f>
        <v>156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156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>SUM(EV23:FO23)</f>
        <v>150</v>
      </c>
      <c r="EV23" s="292">
        <v>58</v>
      </c>
      <c r="EW23" s="292">
        <v>0</v>
      </c>
      <c r="EX23" s="292">
        <v>0</v>
      </c>
      <c r="EY23" s="292">
        <v>27</v>
      </c>
      <c r="EZ23" s="292">
        <v>34</v>
      </c>
      <c r="FA23" s="292">
        <v>6</v>
      </c>
      <c r="FB23" s="292">
        <v>0</v>
      </c>
      <c r="FC23" s="292">
        <v>0</v>
      </c>
      <c r="FD23" s="292">
        <v>0</v>
      </c>
      <c r="FE23" s="292">
        <v>12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13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832</v>
      </c>
      <c r="AK24" s="295" t="s">
        <v>832</v>
      </c>
      <c r="AL24" s="292">
        <v>0</v>
      </c>
      <c r="AM24" s="295" t="s">
        <v>832</v>
      </c>
      <c r="AN24" s="295" t="s">
        <v>832</v>
      </c>
      <c r="AO24" s="292">
        <v>0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10</v>
      </c>
      <c r="I25" s="292">
        <f>SUM(AD25,AY25,BT25,CO25,DJ25,EE25,EZ25)</f>
        <v>14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3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832</v>
      </c>
      <c r="AK25" s="295" t="s">
        <v>832</v>
      </c>
      <c r="AL25" s="292">
        <v>0</v>
      </c>
      <c r="AM25" s="295" t="s">
        <v>832</v>
      </c>
      <c r="AN25" s="295" t="s">
        <v>832</v>
      </c>
      <c r="AO25" s="292">
        <v>0</v>
      </c>
      <c r="AP25" s="295" t="s">
        <v>832</v>
      </c>
      <c r="AQ25" s="292">
        <v>0</v>
      </c>
      <c r="AR25" s="295" t="s">
        <v>832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>SUM(EV25:FO25)</f>
        <v>27</v>
      </c>
      <c r="EV25" s="292">
        <v>0</v>
      </c>
      <c r="EW25" s="292">
        <v>0</v>
      </c>
      <c r="EX25" s="292">
        <v>0</v>
      </c>
      <c r="EY25" s="292">
        <v>10</v>
      </c>
      <c r="EZ25" s="292">
        <v>14</v>
      </c>
      <c r="FA25" s="292">
        <v>0</v>
      </c>
      <c r="FB25" s="292">
        <v>0</v>
      </c>
      <c r="FC25" s="292">
        <v>3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832</v>
      </c>
      <c r="AK26" s="295" t="s">
        <v>832</v>
      </c>
      <c r="AL26" s="292">
        <v>0</v>
      </c>
      <c r="AM26" s="295" t="s">
        <v>832</v>
      </c>
      <c r="AN26" s="295" t="s">
        <v>832</v>
      </c>
      <c r="AO26" s="292">
        <v>0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>SUM(AU26:BN26)</f>
        <v>2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>SUM(EV26:FO26)</f>
        <v>4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0</v>
      </c>
      <c r="FO26" s="292">
        <v>4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462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183</v>
      </c>
      <c r="I27" s="292">
        <f>SUM(AD27,AY27,BT27,CO27,DJ27,EE27,EZ27)</f>
        <v>139</v>
      </c>
      <c r="J27" s="292">
        <f>SUM(AE27,AZ27,BU27,CP27,DK27,EF27,FA27)</f>
        <v>37</v>
      </c>
      <c r="K27" s="292">
        <f>SUM(AF27,BA27,BV27,CQ27,DL27,EG27,FB27)</f>
        <v>0</v>
      </c>
      <c r="L27" s="292">
        <f>SUM(AG27,BB27,BW27,CR27,DM27,EH27,FC27)</f>
        <v>66</v>
      </c>
      <c r="M27" s="292">
        <f>SUM(AH27,BC27,BX27,CS27,DN27,EI27,FD27)</f>
        <v>0</v>
      </c>
      <c r="N27" s="292">
        <f>SUM(AI27,BD27,BY27,CT27,DO27,EJ27,FE27)</f>
        <v>4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33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832</v>
      </c>
      <c r="AK27" s="295" t="s">
        <v>832</v>
      </c>
      <c r="AL27" s="292">
        <v>0</v>
      </c>
      <c r="AM27" s="295" t="s">
        <v>832</v>
      </c>
      <c r="AN27" s="295" t="s">
        <v>832</v>
      </c>
      <c r="AO27" s="292">
        <v>0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>SUM(AU27:BN27)</f>
        <v>359</v>
      </c>
      <c r="AU27" s="292">
        <v>0</v>
      </c>
      <c r="AV27" s="292">
        <v>0</v>
      </c>
      <c r="AW27" s="292">
        <v>0</v>
      </c>
      <c r="AX27" s="292">
        <v>183</v>
      </c>
      <c r="AY27" s="292">
        <v>139</v>
      </c>
      <c r="AZ27" s="292">
        <v>0</v>
      </c>
      <c r="BA27" s="292">
        <v>0</v>
      </c>
      <c r="BB27" s="292">
        <v>0</v>
      </c>
      <c r="BC27" s="292">
        <v>0</v>
      </c>
      <c r="BD27" s="292">
        <v>4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33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>SUM(EV27:FO27)</f>
        <v>103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37</v>
      </c>
      <c r="FB27" s="292">
        <v>0</v>
      </c>
      <c r="FC27" s="292">
        <v>66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91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78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832</v>
      </c>
      <c r="AK28" s="295" t="s">
        <v>832</v>
      </c>
      <c r="AL28" s="292">
        <v>0</v>
      </c>
      <c r="AM28" s="295" t="s">
        <v>832</v>
      </c>
      <c r="AN28" s="295" t="s">
        <v>832</v>
      </c>
      <c r="AO28" s="292">
        <v>0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>SUM(AU28:BN28)</f>
        <v>91</v>
      </c>
      <c r="AU28" s="292">
        <v>0</v>
      </c>
      <c r="AV28" s="292">
        <v>0</v>
      </c>
      <c r="AW28" s="292">
        <v>0</v>
      </c>
      <c r="AX28" s="292">
        <v>78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13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143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123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0</v>
      </c>
      <c r="AT29" s="292">
        <f>SUM(AU29:BN29)</f>
        <v>143</v>
      </c>
      <c r="AU29" s="292">
        <v>0</v>
      </c>
      <c r="AV29" s="292">
        <v>0</v>
      </c>
      <c r="AW29" s="292">
        <v>0</v>
      </c>
      <c r="AX29" s="292">
        <v>123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20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615</v>
      </c>
      <c r="E30" s="292">
        <f>SUM(Z30,AU30,BP30,CK30,DF30,EA30,EV30)</f>
        <v>242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115</v>
      </c>
      <c r="I30" s="292">
        <f>SUM(AD30,AY30,BT30,CO30,DJ30,EE30,EZ30)</f>
        <v>162</v>
      </c>
      <c r="J30" s="292">
        <f>SUM(AE30,AZ30,BU30,CP30,DK30,EF30,FA30)</f>
        <v>79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17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0</v>
      </c>
      <c r="AM30" s="295" t="s">
        <v>832</v>
      </c>
      <c r="AN30" s="295" t="s">
        <v>832</v>
      </c>
      <c r="AO30" s="292">
        <v>0</v>
      </c>
      <c r="AP30" s="295" t="s">
        <v>832</v>
      </c>
      <c r="AQ30" s="292">
        <v>0</v>
      </c>
      <c r="AR30" s="295" t="s">
        <v>832</v>
      </c>
      <c r="AS30" s="292">
        <v>0</v>
      </c>
      <c r="AT30" s="292">
        <f>SUM(AU30:BN30)</f>
        <v>36</v>
      </c>
      <c r="AU30" s="292">
        <v>0</v>
      </c>
      <c r="AV30" s="292">
        <v>0</v>
      </c>
      <c r="AW30" s="292">
        <v>0</v>
      </c>
      <c r="AX30" s="292">
        <v>36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0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>SUM(EV30:FO30)</f>
        <v>579</v>
      </c>
      <c r="EV30" s="292">
        <v>242</v>
      </c>
      <c r="EW30" s="292">
        <v>0</v>
      </c>
      <c r="EX30" s="292">
        <v>0</v>
      </c>
      <c r="EY30" s="292">
        <v>79</v>
      </c>
      <c r="EZ30" s="292">
        <v>162</v>
      </c>
      <c r="FA30" s="292">
        <v>79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17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79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29</v>
      </c>
      <c r="I31" s="292">
        <f>SUM(AD31,AY31,BT31,CO31,DJ31,EE31,EZ31)</f>
        <v>25</v>
      </c>
      <c r="J31" s="292">
        <f>SUM(AE31,AZ31,BU31,CP31,DK31,EF31,FA31)</f>
        <v>7</v>
      </c>
      <c r="K31" s="292">
        <f>SUM(AF31,BA31,BV31,CQ31,DL31,EG31,FB31)</f>
        <v>0</v>
      </c>
      <c r="L31" s="292">
        <f>SUM(AG31,BB31,BW31,CR31,DM31,EH31,FC31)</f>
        <v>12</v>
      </c>
      <c r="M31" s="292">
        <f>SUM(AH31,BC31,BX31,CS31,DN31,EI31,FD31)</f>
        <v>0</v>
      </c>
      <c r="N31" s="292">
        <f>SUM(AI31,BD31,BY31,CT31,DO31,EJ31,FE31)</f>
        <v>1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5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>SUM(AU31:BN31)</f>
        <v>60</v>
      </c>
      <c r="AU31" s="292">
        <v>0</v>
      </c>
      <c r="AV31" s="292">
        <v>0</v>
      </c>
      <c r="AW31" s="292">
        <v>0</v>
      </c>
      <c r="AX31" s="292">
        <v>29</v>
      </c>
      <c r="AY31" s="292">
        <v>25</v>
      </c>
      <c r="AZ31" s="292">
        <v>0</v>
      </c>
      <c r="BA31" s="292">
        <v>0</v>
      </c>
      <c r="BB31" s="292">
        <v>0</v>
      </c>
      <c r="BC31" s="292">
        <v>0</v>
      </c>
      <c r="BD31" s="292">
        <v>1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5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>SUM(EV31:FO31)</f>
        <v>19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7</v>
      </c>
      <c r="FB31" s="292">
        <v>0</v>
      </c>
      <c r="FC31" s="292">
        <v>12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356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134</v>
      </c>
      <c r="I32" s="292">
        <f>SUM(AD32,AY32,BT32,CO32,DJ32,EE32,EZ32)</f>
        <v>111</v>
      </c>
      <c r="J32" s="292">
        <f>SUM(AE32,AZ32,BU32,CP32,DK32,EF32,FA32)</f>
        <v>29</v>
      </c>
      <c r="K32" s="292">
        <f>SUM(AF32,BA32,BV32,CQ32,DL32,EG32,FB32)</f>
        <v>0</v>
      </c>
      <c r="L32" s="292">
        <f>SUM(AG32,BB32,BW32,CR32,DM32,EH32,FC32)</f>
        <v>53</v>
      </c>
      <c r="M32" s="292">
        <f>SUM(AH32,BC32,BX32,CS32,DN32,EI32,FD32)</f>
        <v>0</v>
      </c>
      <c r="N32" s="292">
        <f>SUM(AI32,BD32,BY32,CT32,DO32,EJ32,FE32)</f>
        <v>4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>SUM(AU32:BN32)</f>
        <v>274</v>
      </c>
      <c r="AU32" s="292">
        <v>0</v>
      </c>
      <c r="AV32" s="292">
        <v>0</v>
      </c>
      <c r="AW32" s="292">
        <v>0</v>
      </c>
      <c r="AX32" s="292">
        <v>134</v>
      </c>
      <c r="AY32" s="292">
        <v>111</v>
      </c>
      <c r="AZ32" s="292">
        <v>0</v>
      </c>
      <c r="BA32" s="292">
        <v>0</v>
      </c>
      <c r="BB32" s="292">
        <v>0</v>
      </c>
      <c r="BC32" s="292">
        <v>0</v>
      </c>
      <c r="BD32" s="292">
        <v>4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25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>SUM(EV32:FO32)</f>
        <v>82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29</v>
      </c>
      <c r="FB32" s="292">
        <v>0</v>
      </c>
      <c r="FC32" s="292">
        <v>53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89</v>
      </c>
      <c r="E33" s="292">
        <f>SUM(Z33,AU33,BP33,CK33,DF33,EA33,EV33)</f>
        <v>0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29</v>
      </c>
      <c r="I33" s="292">
        <f>SUM(AD33,AY33,BT33,CO33,DJ33,EE33,EZ33)</f>
        <v>54</v>
      </c>
      <c r="J33" s="292">
        <f>SUM(AE33,AZ33,BU33,CP33,DK33,EF33,FA33)</f>
        <v>5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>SUM(EV33:FO33)</f>
        <v>89</v>
      </c>
      <c r="EV33" s="292">
        <v>0</v>
      </c>
      <c r="EW33" s="292">
        <v>1</v>
      </c>
      <c r="EX33" s="292">
        <v>0</v>
      </c>
      <c r="EY33" s="292">
        <v>29</v>
      </c>
      <c r="EZ33" s="292">
        <v>54</v>
      </c>
      <c r="FA33" s="292">
        <v>5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0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0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3031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139</v>
      </c>
      <c r="I36" s="292">
        <f>SUM(AD36,AY36,BT36,CO36,DJ36,EE36,EZ36)</f>
        <v>133</v>
      </c>
      <c r="J36" s="292">
        <f>SUM(AE36,AZ36,BU36,CP36,DK36,EF36,FA36)</f>
        <v>22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61</v>
      </c>
      <c r="O36" s="292">
        <f>SUM(AJ36,BE36,BZ36,CU36,DP36,EK36,FF36)</f>
        <v>271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2318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87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0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>SUM(AU36:BN36)</f>
        <v>442</v>
      </c>
      <c r="AU36" s="292">
        <v>0</v>
      </c>
      <c r="AV36" s="292">
        <v>0</v>
      </c>
      <c r="AW36" s="292">
        <v>0</v>
      </c>
      <c r="AX36" s="292">
        <v>139</v>
      </c>
      <c r="AY36" s="292">
        <v>133</v>
      </c>
      <c r="AZ36" s="292">
        <v>22</v>
      </c>
      <c r="BA36" s="292">
        <v>0</v>
      </c>
      <c r="BB36" s="292">
        <v>0</v>
      </c>
      <c r="BC36" s="292">
        <v>0</v>
      </c>
      <c r="BD36" s="292">
        <v>61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87</v>
      </c>
      <c r="BO36" s="292">
        <f>SUM(BP36:CI36)</f>
        <v>271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271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>SUM(EA36:ET36)</f>
        <v>2318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2318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1434</v>
      </c>
      <c r="E37" s="292">
        <f>SUM(Z37,AU37,BP37,CK37,DF37,EA37,EV37)</f>
        <v>41</v>
      </c>
      <c r="F37" s="292">
        <f>SUM(AA37,AV37,BQ37,CL37,DG37,EB37,EW37)</f>
        <v>1</v>
      </c>
      <c r="G37" s="292">
        <f>SUM(AB37,AW37,BR37,CM37,DH37,EC37,EX37)</f>
        <v>6</v>
      </c>
      <c r="H37" s="292">
        <f>SUM(AC37,AX37,BS37,CN37,DI37,ED37,EY37)</f>
        <v>265</v>
      </c>
      <c r="I37" s="292">
        <f>SUM(AD37,AY37,BT37,CO37,DJ37,EE37,EZ37)</f>
        <v>224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47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53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797</v>
      </c>
      <c r="Y37" s="292">
        <f>SUM(Z37:AS37)</f>
        <v>53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53</v>
      </c>
      <c r="AP37" s="295" t="s">
        <v>832</v>
      </c>
      <c r="AQ37" s="292">
        <v>0</v>
      </c>
      <c r="AR37" s="295" t="s">
        <v>832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>SUM(EV37:FO37)</f>
        <v>1381</v>
      </c>
      <c r="EV37" s="292">
        <v>41</v>
      </c>
      <c r="EW37" s="292">
        <v>1</v>
      </c>
      <c r="EX37" s="292">
        <v>6</v>
      </c>
      <c r="EY37" s="292">
        <v>265</v>
      </c>
      <c r="EZ37" s="292">
        <v>224</v>
      </c>
      <c r="FA37" s="292">
        <v>0</v>
      </c>
      <c r="FB37" s="292">
        <v>0</v>
      </c>
      <c r="FC37" s="292">
        <v>0</v>
      </c>
      <c r="FD37" s="292">
        <v>0</v>
      </c>
      <c r="FE37" s="292">
        <v>47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797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434</v>
      </c>
      <c r="E38" s="292">
        <f>SUM(Z38,AU38,BP38,CK38,DF38,EA38,EV38)</f>
        <v>24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103</v>
      </c>
      <c r="I38" s="292">
        <f>SUM(AD38,AY38,BT38,CO38,DJ38,EE38,EZ38)</f>
        <v>109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1</v>
      </c>
      <c r="N38" s="292">
        <f>SUM(AI38,BD38,BY38,CT38,DO38,EJ38,FE38)</f>
        <v>30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167</v>
      </c>
      <c r="Y38" s="292">
        <f>SUM(Z38:AS38)</f>
        <v>149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149</v>
      </c>
      <c r="AT38" s="292">
        <f>SUM(AU38:BN38)</f>
        <v>133</v>
      </c>
      <c r="AU38" s="292">
        <v>24</v>
      </c>
      <c r="AV38" s="292">
        <v>0</v>
      </c>
      <c r="AW38" s="292">
        <v>0</v>
      </c>
      <c r="AX38" s="292">
        <v>56</v>
      </c>
      <c r="AY38" s="292">
        <v>4</v>
      </c>
      <c r="AZ38" s="292">
        <v>0</v>
      </c>
      <c r="BA38" s="292">
        <v>0</v>
      </c>
      <c r="BB38" s="292">
        <v>0</v>
      </c>
      <c r="BC38" s="292">
        <v>1</v>
      </c>
      <c r="BD38" s="292">
        <v>30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18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>SUM(EV38:FO38)</f>
        <v>152</v>
      </c>
      <c r="EV38" s="292">
        <v>0</v>
      </c>
      <c r="EW38" s="292">
        <v>0</v>
      </c>
      <c r="EX38" s="292">
        <v>0</v>
      </c>
      <c r="EY38" s="292">
        <v>47</v>
      </c>
      <c r="EZ38" s="292">
        <v>105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160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40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14</v>
      </c>
      <c r="N39" s="292">
        <f>SUM(AI39,BD39,BY39,CT39,DO39,EJ39,FE39)</f>
        <v>0</v>
      </c>
      <c r="O39" s="292">
        <f>SUM(AJ39,BE39,BZ39,CU39,DP39,EK39,FF39)</f>
        <v>1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105</v>
      </c>
      <c r="Y39" s="292">
        <f>SUM(Z39:AS39)</f>
        <v>105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105</v>
      </c>
      <c r="AT39" s="292">
        <f>SUM(AU39:BN39)</f>
        <v>54</v>
      </c>
      <c r="AU39" s="292">
        <v>0</v>
      </c>
      <c r="AV39" s="292">
        <v>0</v>
      </c>
      <c r="AW39" s="292">
        <v>0</v>
      </c>
      <c r="AX39" s="292">
        <v>40</v>
      </c>
      <c r="AY39" s="292">
        <v>0</v>
      </c>
      <c r="AZ39" s="292">
        <v>0</v>
      </c>
      <c r="BA39" s="292">
        <v>0</v>
      </c>
      <c r="BB39" s="292">
        <v>0</v>
      </c>
      <c r="BC39" s="292">
        <v>14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0</v>
      </c>
      <c r="BO39" s="292">
        <f>SUM(BP39:CI39)</f>
        <v>1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1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208</v>
      </c>
      <c r="E40" s="292">
        <f>SUM(Z40,AU40,BP40,CK40,DF40,EA40,EV40)</f>
        <v>0</v>
      </c>
      <c r="F40" s="292">
        <f>SUM(AA40,AV40,BQ40,CL40,DG40,EB40,EW40)</f>
        <v>2</v>
      </c>
      <c r="G40" s="292">
        <f>SUM(AB40,AW40,BR40,CM40,DH40,EC40,EX40)</f>
        <v>0</v>
      </c>
      <c r="H40" s="292">
        <f>SUM(AC40,AX40,BS40,CN40,DI40,ED40,EY40)</f>
        <v>83</v>
      </c>
      <c r="I40" s="292">
        <f>SUM(AD40,AY40,BT40,CO40,DJ40,EE40,EZ40)</f>
        <v>53</v>
      </c>
      <c r="J40" s="292">
        <f>SUM(AE40,AZ40,BU40,CP40,DK40,EF40,FA40)</f>
        <v>21</v>
      </c>
      <c r="K40" s="292">
        <f>SUM(AF40,BA40,BV40,CQ40,DL40,EG40,FB40)</f>
        <v>0</v>
      </c>
      <c r="L40" s="292">
        <f>SUM(AG40,BB40,BW40,CR40,DM40,EH40,FC40)</f>
        <v>21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22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6</v>
      </c>
      <c r="Y40" s="292">
        <f>SUM(Z40:AS40)</f>
        <v>4</v>
      </c>
      <c r="Z40" s="292">
        <v>0</v>
      </c>
      <c r="AA40" s="292">
        <v>0</v>
      </c>
      <c r="AB40" s="292">
        <v>0</v>
      </c>
      <c r="AC40" s="292">
        <v>4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0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>SUM(AU40:BN40)</f>
        <v>182</v>
      </c>
      <c r="AU40" s="292">
        <v>0</v>
      </c>
      <c r="AV40" s="292">
        <v>2</v>
      </c>
      <c r="AW40" s="292">
        <v>0</v>
      </c>
      <c r="AX40" s="292">
        <v>79</v>
      </c>
      <c r="AY40" s="292">
        <v>53</v>
      </c>
      <c r="AZ40" s="292">
        <v>21</v>
      </c>
      <c r="BA40" s="292">
        <v>0</v>
      </c>
      <c r="BB40" s="292">
        <v>21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6</v>
      </c>
      <c r="BO40" s="292">
        <f>SUM(BP40:CI40)</f>
        <v>3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3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>SUM(CK40:DD40)</f>
        <v>19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19</v>
      </c>
      <c r="CV40" s="292">
        <v>0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683</v>
      </c>
      <c r="E41" s="292">
        <f>SUM(Z41,AU41,BP41,CK41,DF41,EA41,EV41)</f>
        <v>0</v>
      </c>
      <c r="F41" s="292">
        <f>SUM(AA41,AV41,BQ41,CL41,DG41,EB41,EW41)</f>
        <v>7</v>
      </c>
      <c r="G41" s="292">
        <f>SUM(AB41,AW41,BR41,CM41,DH41,EC41,EX41)</f>
        <v>0</v>
      </c>
      <c r="H41" s="292">
        <f>SUM(AC41,AX41,BS41,CN41,DI41,ED41,EY41)</f>
        <v>304</v>
      </c>
      <c r="I41" s="292">
        <f>SUM(AD41,AY41,BT41,CO41,DJ41,EE41,EZ41)</f>
        <v>196</v>
      </c>
      <c r="J41" s="292">
        <f>SUM(AE41,AZ41,BU41,CP41,DK41,EF41,FA41)</f>
        <v>76</v>
      </c>
      <c r="K41" s="292">
        <f>SUM(AF41,BA41,BV41,CQ41,DL41,EG41,FB41)</f>
        <v>1</v>
      </c>
      <c r="L41" s="292">
        <f>SUM(AG41,BB41,BW41,CR41,DM41,EH41,FC41)</f>
        <v>75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24</v>
      </c>
      <c r="Y41" s="292">
        <f>SUM(Z41:AS41)</f>
        <v>15</v>
      </c>
      <c r="Z41" s="292">
        <v>0</v>
      </c>
      <c r="AA41" s="292">
        <v>0</v>
      </c>
      <c r="AB41" s="292">
        <v>0</v>
      </c>
      <c r="AC41" s="292">
        <v>15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0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>SUM(AU41:BN41)</f>
        <v>668</v>
      </c>
      <c r="AU41" s="292">
        <v>0</v>
      </c>
      <c r="AV41" s="292">
        <v>7</v>
      </c>
      <c r="AW41" s="292">
        <v>0</v>
      </c>
      <c r="AX41" s="292">
        <v>289</v>
      </c>
      <c r="AY41" s="292">
        <v>196</v>
      </c>
      <c r="AZ41" s="292">
        <v>76</v>
      </c>
      <c r="BA41" s="292">
        <v>1</v>
      </c>
      <c r="BB41" s="292">
        <v>75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24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608</v>
      </c>
      <c r="E42" s="292">
        <f>SUM(Z42,AU42,BP42,CK42,DF42,EA42,EV42)</f>
        <v>150</v>
      </c>
      <c r="F42" s="292">
        <f>SUM(AA42,AV42,BQ42,CL42,DG42,EB42,EW42)</f>
        <v>4</v>
      </c>
      <c r="G42" s="292">
        <f>SUM(AB42,AW42,BR42,CM42,DH42,EC42,EX42)</f>
        <v>0</v>
      </c>
      <c r="H42" s="292">
        <f>SUM(AC42,AX42,BS42,CN42,DI42,ED42,EY42)</f>
        <v>211</v>
      </c>
      <c r="I42" s="292">
        <f>SUM(AD42,AY42,BT42,CO42,DJ42,EE42,EZ42)</f>
        <v>126</v>
      </c>
      <c r="J42" s="292">
        <f>SUM(AE42,AZ42,BU42,CP42,DK42,EF42,FA42)</f>
        <v>49</v>
      </c>
      <c r="K42" s="292">
        <f>SUM(AF42,BA42,BV42,CQ42,DL42,EG42,FB42)</f>
        <v>0</v>
      </c>
      <c r="L42" s="292">
        <f>SUM(AG42,BB42,BW42,CR42,DM42,EH42,FC42)</f>
        <v>48</v>
      </c>
      <c r="M42" s="292">
        <f>SUM(AH42,BC42,BX42,CS42,DN42,EI42,FD42)</f>
        <v>0</v>
      </c>
      <c r="N42" s="292">
        <f>SUM(AI42,BD42,BY42,CT42,DO42,EJ42,FE42)</f>
        <v>4</v>
      </c>
      <c r="O42" s="292">
        <f>SUM(AJ42,BE42,BZ42,CU42,DP42,EK42,FF42)</f>
        <v>0</v>
      </c>
      <c r="P42" s="292">
        <f>SUM(AK42,BF42,CA42,CV42,DQ42,EL42,FG42)</f>
        <v>1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15</v>
      </c>
      <c r="Y42" s="292">
        <f>SUM(Z42:AS42)</f>
        <v>8</v>
      </c>
      <c r="Z42" s="292">
        <v>0</v>
      </c>
      <c r="AA42" s="292">
        <v>0</v>
      </c>
      <c r="AB42" s="292">
        <v>0</v>
      </c>
      <c r="AC42" s="292">
        <v>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0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0</v>
      </c>
      <c r="AT42" s="292">
        <f>SUM(AU42:BN42)</f>
        <v>426</v>
      </c>
      <c r="AU42" s="292">
        <v>0</v>
      </c>
      <c r="AV42" s="292">
        <v>4</v>
      </c>
      <c r="AW42" s="292">
        <v>0</v>
      </c>
      <c r="AX42" s="292">
        <v>184</v>
      </c>
      <c r="AY42" s="292">
        <v>126</v>
      </c>
      <c r="AZ42" s="292">
        <v>49</v>
      </c>
      <c r="BA42" s="292">
        <v>0</v>
      </c>
      <c r="BB42" s="292">
        <v>48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15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0</v>
      </c>
      <c r="CJ42" s="292">
        <f>SUM(CK42:DD42)</f>
        <v>1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1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0</v>
      </c>
      <c r="ET42" s="292">
        <v>0</v>
      </c>
      <c r="EU42" s="292">
        <f>SUM(EV42:FO42)</f>
        <v>173</v>
      </c>
      <c r="EV42" s="292">
        <v>150</v>
      </c>
      <c r="EW42" s="292">
        <v>0</v>
      </c>
      <c r="EX42" s="292">
        <v>0</v>
      </c>
      <c r="EY42" s="292">
        <v>19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4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10210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10211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10212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10344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10345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10366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10367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10382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10383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10384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10421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10424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10425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10426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10428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10429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10443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10444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10448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10449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10464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10521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10522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10523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10524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10525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2021-02-08T08:03:30Z</dcterms:modified>
</cp:coreProperties>
</file>