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7福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'災害廃棄物事業経費（歳出）'!$2:$57</definedName>
    <definedName name="_xlnm.Print_Area" localSheetId="2">'災害廃棄物事業経費（歳入）'!$2:$57</definedName>
    <definedName name="_xlnm.Print_Area" localSheetId="0">'災害廃棄物事業経費（市町村）'!$2:$48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6" i="6"/>
  <c r="E16" i="6"/>
  <c r="CG57" i="4"/>
  <c r="CC57" i="4"/>
  <c r="BZ57" i="4"/>
  <c r="BT57" i="4"/>
  <c r="BM57" i="4"/>
  <c r="BJ57" i="4"/>
  <c r="CB57" i="4"/>
  <c r="CH57" i="4"/>
  <c r="CE57" i="4"/>
  <c r="CD57" i="4"/>
  <c r="BY57" i="4"/>
  <c r="BX57" i="4"/>
  <c r="BV57" i="4"/>
  <c r="BU57" i="4"/>
  <c r="BS57" i="4"/>
  <c r="BN57" i="4"/>
  <c r="BL57" i="4"/>
  <c r="BK57" i="4"/>
  <c r="M57" i="3"/>
  <c r="DH16" i="2"/>
  <c r="DA16" i="2"/>
  <c r="CU16" i="2"/>
  <c r="CN16" i="2"/>
  <c r="DI16" i="2"/>
  <c r="DE16" i="2"/>
  <c r="DD16" i="2"/>
  <c r="DC16" i="2"/>
  <c r="BZ16" i="2"/>
  <c r="CY16" i="2"/>
  <c r="CX16" i="2"/>
  <c r="BU16" i="2"/>
  <c r="CV16" i="2"/>
  <c r="CS16" i="2"/>
  <c r="CO16" i="2"/>
  <c r="CL16" i="2"/>
  <c r="CK16" i="2"/>
  <c r="BH16" i="2"/>
  <c r="BG16" i="2" s="1"/>
  <c r="DF16" i="2"/>
  <c r="AX16" i="2"/>
  <c r="CZ16" i="2"/>
  <c r="AS16" i="2"/>
  <c r="CT16" i="2"/>
  <c r="AN16" i="2"/>
  <c r="CM16" i="2"/>
  <c r="AF16" i="2"/>
  <c r="AE16" i="2" s="1"/>
  <c r="N16" i="2"/>
  <c r="E16" i="2"/>
  <c r="E15" i="6"/>
  <c r="D15" i="6"/>
  <c r="J56" i="3" s="1"/>
  <c r="CC56" i="4"/>
  <c r="BW56" i="4"/>
  <c r="BJ56" i="4"/>
  <c r="CB56" i="4"/>
  <c r="CH56" i="4"/>
  <c r="CG56" i="4"/>
  <c r="CE56" i="4"/>
  <c r="CD56" i="4"/>
  <c r="BZ56" i="4"/>
  <c r="BY56" i="4"/>
  <c r="BX56" i="4"/>
  <c r="BV56" i="4"/>
  <c r="BU56" i="4"/>
  <c r="BT56" i="4"/>
  <c r="BS56" i="4"/>
  <c r="BN56" i="4"/>
  <c r="BM56" i="4"/>
  <c r="BL56" i="4"/>
  <c r="BK56" i="4"/>
  <c r="M56" i="3"/>
  <c r="DF15" i="2"/>
  <c r="DC15" i="2"/>
  <c r="CZ15" i="2"/>
  <c r="CT15" i="2"/>
  <c r="CM15" i="2"/>
  <c r="DI15" i="2"/>
  <c r="DH15" i="2"/>
  <c r="DE15" i="2"/>
  <c r="BZ15" i="2"/>
  <c r="DA15" i="2"/>
  <c r="CY15" i="2"/>
  <c r="BU15" i="2"/>
  <c r="CV15" i="2"/>
  <c r="CU15" i="2"/>
  <c r="BP15" i="2"/>
  <c r="CO15" i="2"/>
  <c r="CN15" i="2"/>
  <c r="CL15" i="2"/>
  <c r="BH15" i="2"/>
  <c r="DD15" i="2"/>
  <c r="AS15" i="2"/>
  <c r="AN15" i="2"/>
  <c r="AF15" i="2"/>
  <c r="AE15" i="2" s="1"/>
  <c r="N15" i="2"/>
  <c r="E14" i="6"/>
  <c r="D14" i="6"/>
  <c r="CH55" i="4"/>
  <c r="BU55" i="4"/>
  <c r="BN55" i="4"/>
  <c r="CG55" i="4"/>
  <c r="BZ55" i="4"/>
  <c r="BM55" i="4"/>
  <c r="CE55" i="4"/>
  <c r="CD55" i="4"/>
  <c r="CC55" i="4"/>
  <c r="CB55" i="4"/>
  <c r="BY55" i="4"/>
  <c r="BX55" i="4"/>
  <c r="BW55" i="4"/>
  <c r="BV55" i="4"/>
  <c r="BS55" i="4"/>
  <c r="BL55" i="4"/>
  <c r="BK55" i="4"/>
  <c r="BJ55" i="4"/>
  <c r="BI55" i="4"/>
  <c r="DH14" i="2"/>
  <c r="DA14" i="2"/>
  <c r="CU14" i="2"/>
  <c r="CN14" i="2"/>
  <c r="DI14" i="2"/>
  <c r="DE14" i="2"/>
  <c r="DD14" i="2"/>
  <c r="DC14" i="2"/>
  <c r="BZ14" i="2"/>
  <c r="CY14" i="2"/>
  <c r="CX14" i="2"/>
  <c r="BU14" i="2"/>
  <c r="CV14" i="2"/>
  <c r="CS14" i="2"/>
  <c r="CO14" i="2"/>
  <c r="CL14" i="2"/>
  <c r="CK14" i="2"/>
  <c r="BH14" i="2"/>
  <c r="BG14" i="2" s="1"/>
  <c r="DF14" i="2"/>
  <c r="AX14" i="2"/>
  <c r="CZ14" i="2"/>
  <c r="AS14" i="2"/>
  <c r="CT14" i="2"/>
  <c r="AN14" i="2"/>
  <c r="CM14" i="2"/>
  <c r="AF14" i="2"/>
  <c r="AE14" i="2" s="1"/>
  <c r="N14" i="2"/>
  <c r="E14" i="2"/>
  <c r="E13" i="6"/>
  <c r="D13" i="6"/>
  <c r="J54" i="3" s="1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V54" i="4"/>
  <c r="BS54" i="4"/>
  <c r="BL54" i="4"/>
  <c r="BK54" i="4"/>
  <c r="D54" i="3"/>
  <c r="DH13" i="2"/>
  <c r="DD13" i="2"/>
  <c r="DA13" i="2"/>
  <c r="CX13" i="2"/>
  <c r="CU13" i="2"/>
  <c r="CN13" i="2"/>
  <c r="CK13" i="2"/>
  <c r="DF13" i="2"/>
  <c r="DE13" i="2"/>
  <c r="DC13" i="2"/>
  <c r="BU13" i="2"/>
  <c r="CY13" i="2"/>
  <c r="BP13" i="2"/>
  <c r="CS13" i="2"/>
  <c r="BH13" i="2"/>
  <c r="CL13" i="2"/>
  <c r="DI13" i="2"/>
  <c r="AX13" i="2"/>
  <c r="AS13" i="2"/>
  <c r="CV13" i="2"/>
  <c r="AN13" i="2"/>
  <c r="CO13" i="2"/>
  <c r="AF13" i="2"/>
  <c r="AE13" i="2" s="1"/>
  <c r="N13" i="2"/>
  <c r="M13" i="2" s="1"/>
  <c r="E13" i="2"/>
  <c r="E12" i="6"/>
  <c r="D12" i="6"/>
  <c r="J53" i="3" s="1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J52" i="3" s="1"/>
  <c r="CG52" i="4"/>
  <c r="CC52" i="4"/>
  <c r="BZ52" i="4"/>
  <c r="BW52" i="4"/>
  <c r="BT52" i="4"/>
  <c r="BM52" i="4"/>
  <c r="BJ52" i="4"/>
  <c r="CB52" i="4"/>
  <c r="CH52" i="4"/>
  <c r="CE52" i="4"/>
  <c r="CD52" i="4"/>
  <c r="BY52" i="4"/>
  <c r="BX52" i="4"/>
  <c r="BU52" i="4"/>
  <c r="BS52" i="4"/>
  <c r="BN52" i="4"/>
  <c r="BL52" i="4"/>
  <c r="BK52" i="4"/>
  <c r="M52" i="3"/>
  <c r="DH11" i="2"/>
  <c r="DD11" i="2"/>
  <c r="DA11" i="2"/>
  <c r="CX11" i="2"/>
  <c r="CU11" i="2"/>
  <c r="CN11" i="2"/>
  <c r="CK11" i="2"/>
  <c r="DI11" i="2"/>
  <c r="DF11" i="2"/>
  <c r="DE11" i="2"/>
  <c r="DC11" i="2"/>
  <c r="BU11" i="2"/>
  <c r="CY11" i="2"/>
  <c r="CV11" i="2"/>
  <c r="BP11" i="2"/>
  <c r="CS11" i="2"/>
  <c r="CO11" i="2"/>
  <c r="BH11" i="2"/>
  <c r="CL11" i="2"/>
  <c r="AX11" i="2"/>
  <c r="AS11" i="2"/>
  <c r="AN11" i="2"/>
  <c r="AF11" i="2"/>
  <c r="AE11" i="2" s="1"/>
  <c r="N11" i="2"/>
  <c r="M11" i="2" s="1"/>
  <c r="E11" i="2"/>
  <c r="D10" i="6"/>
  <c r="E10" i="6"/>
  <c r="CG51" i="4"/>
  <c r="CC51" i="4"/>
  <c r="BZ51" i="4"/>
  <c r="BW51" i="4"/>
  <c r="BT51" i="4"/>
  <c r="BM51" i="4"/>
  <c r="BJ51" i="4"/>
  <c r="CB51" i="4"/>
  <c r="CH51" i="4"/>
  <c r="CE51" i="4"/>
  <c r="CD51" i="4"/>
  <c r="BY51" i="4"/>
  <c r="BX51" i="4"/>
  <c r="BU51" i="4"/>
  <c r="BS51" i="4"/>
  <c r="BN51" i="4"/>
  <c r="BL51" i="4"/>
  <c r="BK51" i="4"/>
  <c r="M51" i="3"/>
  <c r="DD10" i="2"/>
  <c r="DC10" i="2"/>
  <c r="CX10" i="2"/>
  <c r="CK10" i="2"/>
  <c r="DI10" i="2"/>
  <c r="DH10" i="2"/>
  <c r="DF10" i="2"/>
  <c r="DE10" i="2"/>
  <c r="DA10" i="2"/>
  <c r="CZ10" i="2"/>
  <c r="CY10" i="2"/>
  <c r="BU10" i="2"/>
  <c r="CV10" i="2"/>
  <c r="CU10" i="2"/>
  <c r="BP10" i="2"/>
  <c r="CS10" i="2"/>
  <c r="CO10" i="2"/>
  <c r="CN10" i="2"/>
  <c r="CM10" i="2"/>
  <c r="CL10" i="2"/>
  <c r="BH10" i="2"/>
  <c r="AX10" i="2"/>
  <c r="AS10" i="2"/>
  <c r="AN10" i="2"/>
  <c r="AF10" i="2"/>
  <c r="N10" i="2"/>
  <c r="M10" i="2" s="1"/>
  <c r="E10" i="2"/>
  <c r="E9" i="6"/>
  <c r="D9" i="6"/>
  <c r="CG50" i="4"/>
  <c r="CC50" i="4"/>
  <c r="BZ50" i="4"/>
  <c r="BW50" i="4"/>
  <c r="BT50" i="4"/>
  <c r="BM50" i="4"/>
  <c r="BJ50" i="4"/>
  <c r="CE50" i="4"/>
  <c r="CB50" i="4"/>
  <c r="BS50" i="4"/>
  <c r="CH50" i="4"/>
  <c r="CD50" i="4"/>
  <c r="BX50" i="4"/>
  <c r="BU50" i="4"/>
  <c r="BN50" i="4"/>
  <c r="BK50" i="4"/>
  <c r="M50" i="3"/>
  <c r="DH9" i="2"/>
  <c r="DD9" i="2"/>
  <c r="DA9" i="2"/>
  <c r="CX9" i="2"/>
  <c r="CU9" i="2"/>
  <c r="CN9" i="2"/>
  <c r="CK9" i="2"/>
  <c r="DI9" i="2"/>
  <c r="DF9" i="2"/>
  <c r="DE9" i="2"/>
  <c r="DC9" i="2"/>
  <c r="BU9" i="2"/>
  <c r="CY9" i="2"/>
  <c r="CV9" i="2"/>
  <c r="CT9" i="2"/>
  <c r="BP9" i="2"/>
  <c r="CO9" i="2"/>
  <c r="BH9" i="2"/>
  <c r="CL9" i="2"/>
  <c r="AX9" i="2"/>
  <c r="AS9" i="2"/>
  <c r="AN9" i="2"/>
  <c r="AF9" i="2"/>
  <c r="AE9" i="2" s="1"/>
  <c r="N9" i="2"/>
  <c r="M9" i="2" s="1"/>
  <c r="E8" i="6"/>
  <c r="S8" i="2" s="1"/>
  <c r="D8" i="6"/>
  <c r="J49" i="3" s="1"/>
  <c r="CG49" i="4"/>
  <c r="BZ49" i="4"/>
  <c r="BT49" i="4"/>
  <c r="BM49" i="4"/>
  <c r="CB49" i="4"/>
  <c r="CH49" i="4"/>
  <c r="CE49" i="4"/>
  <c r="CD49" i="4"/>
  <c r="CC49" i="4"/>
  <c r="BY49" i="4"/>
  <c r="BX49" i="4"/>
  <c r="BV49" i="4"/>
  <c r="BU49" i="4"/>
  <c r="BS49" i="4"/>
  <c r="BN49" i="4"/>
  <c r="BL49" i="4"/>
  <c r="BK49" i="4"/>
  <c r="D49" i="3"/>
  <c r="DH8" i="2"/>
  <c r="DA8" i="2"/>
  <c r="CU8" i="2"/>
  <c r="CN8" i="2"/>
  <c r="DI8" i="2"/>
  <c r="DE8" i="2"/>
  <c r="DD8" i="2"/>
  <c r="DC8" i="2"/>
  <c r="CY8" i="2"/>
  <c r="CX8" i="2"/>
  <c r="BU8" i="2"/>
  <c r="CV8" i="2"/>
  <c r="CS8" i="2"/>
  <c r="CO8" i="2"/>
  <c r="CL8" i="2"/>
  <c r="CK8" i="2"/>
  <c r="BH8" i="2"/>
  <c r="DF8" i="2"/>
  <c r="AX8" i="2"/>
  <c r="CZ8" i="2"/>
  <c r="AS8" i="2"/>
  <c r="CT8" i="2"/>
  <c r="AN8" i="2"/>
  <c r="CM8" i="2"/>
  <c r="AF8" i="2"/>
  <c r="AE8" i="2" s="1"/>
  <c r="N8" i="2"/>
  <c r="E8" i="2"/>
  <c r="BE48" i="5"/>
  <c r="BB48" i="5"/>
  <c r="AW48" i="5"/>
  <c r="AT48" i="5"/>
  <c r="AO48" i="5"/>
  <c r="AL48" i="5"/>
  <c r="AG48" i="5"/>
  <c r="H48" i="5"/>
  <c r="N48" i="5"/>
  <c r="G48" i="5"/>
  <c r="AM48" i="4" s="1"/>
  <c r="D48" i="5"/>
  <c r="K48" i="4" s="1"/>
  <c r="CH48" i="4"/>
  <c r="CG48" i="4"/>
  <c r="CB48" i="4"/>
  <c r="BU48" i="4"/>
  <c r="BZ48" i="4"/>
  <c r="BT48" i="4"/>
  <c r="BN48" i="4"/>
  <c r="CE48" i="4"/>
  <c r="CD48" i="4"/>
  <c r="CC48" i="4"/>
  <c r="BY48" i="4"/>
  <c r="BX48" i="4"/>
  <c r="BW48" i="4"/>
  <c r="BS48" i="4"/>
  <c r="BM48" i="4"/>
  <c r="BL48" i="4"/>
  <c r="BK48" i="4"/>
  <c r="BJ48" i="4"/>
  <c r="M48" i="3"/>
  <c r="DI48" i="1"/>
  <c r="DH48" i="1"/>
  <c r="DC48" i="1"/>
  <c r="CV48" i="1"/>
  <c r="CK48" i="1"/>
  <c r="BZ48" i="1"/>
  <c r="DA48" i="1"/>
  <c r="CZ48" i="1"/>
  <c r="CU48" i="1"/>
  <c r="CT48" i="1"/>
  <c r="CO48" i="1"/>
  <c r="BH48" i="1"/>
  <c r="DE48" i="1"/>
  <c r="DD48" i="1"/>
  <c r="CY48" i="1"/>
  <c r="CX48" i="1"/>
  <c r="AN48" i="1"/>
  <c r="CM48" i="1"/>
  <c r="CL48" i="1"/>
  <c r="N48" i="1"/>
  <c r="E48" i="1"/>
  <c r="BE47" i="5"/>
  <c r="BB47" i="5"/>
  <c r="AW47" i="5"/>
  <c r="AT47" i="5"/>
  <c r="AO47" i="5"/>
  <c r="AL47" i="5"/>
  <c r="AG47" i="5"/>
  <c r="Q47" i="5"/>
  <c r="N47" i="5"/>
  <c r="D47" i="5"/>
  <c r="G47" i="5"/>
  <c r="BN47" i="1" s="1"/>
  <c r="E47" i="5"/>
  <c r="AB47" i="4" s="1"/>
  <c r="CE47" i="4"/>
  <c r="BZ47" i="4"/>
  <c r="BY47" i="4"/>
  <c r="BT47" i="4"/>
  <c r="BS47" i="4"/>
  <c r="BN47" i="4"/>
  <c r="BM47" i="4"/>
  <c r="CH47" i="4"/>
  <c r="CG47" i="4"/>
  <c r="CD47" i="4"/>
  <c r="CC47" i="4"/>
  <c r="CB47" i="4"/>
  <c r="BX47" i="4"/>
  <c r="BW47" i="4"/>
  <c r="BU47" i="4"/>
  <c r="BL47" i="4"/>
  <c r="BK47" i="4"/>
  <c r="BJ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N47" i="1"/>
  <c r="M47" i="1" s="1"/>
  <c r="E47" i="1"/>
  <c r="BE46" i="5"/>
  <c r="BB46" i="5"/>
  <c r="AW46" i="5"/>
  <c r="AT46" i="5"/>
  <c r="AO46" i="5"/>
  <c r="AL46" i="5"/>
  <c r="AG46" i="5"/>
  <c r="Q46" i="5"/>
  <c r="N46" i="5"/>
  <c r="E46" i="5"/>
  <c r="D46" i="5"/>
  <c r="G46" i="5"/>
  <c r="AM46" i="4" s="1"/>
  <c r="CG46" i="4"/>
  <c r="CD46" i="4"/>
  <c r="BX46" i="4"/>
  <c r="BU46" i="4"/>
  <c r="BR46" i="4"/>
  <c r="BL46" i="4"/>
  <c r="CH46" i="4"/>
  <c r="CE46" i="4"/>
  <c r="CC46" i="4"/>
  <c r="CB46" i="4"/>
  <c r="BZ46" i="4"/>
  <c r="BY46" i="4"/>
  <c r="BW46" i="4"/>
  <c r="BS46" i="4"/>
  <c r="BN46" i="4"/>
  <c r="BM46" i="4"/>
  <c r="BK46" i="4"/>
  <c r="BJ46" i="4"/>
  <c r="DH46" i="1"/>
  <c r="CV46" i="1"/>
  <c r="DF46" i="1"/>
  <c r="BZ46" i="1"/>
  <c r="DA46" i="1"/>
  <c r="CZ46" i="1"/>
  <c r="CY46" i="1"/>
  <c r="CU46" i="1"/>
  <c r="CT46" i="1"/>
  <c r="BP46" i="1"/>
  <c r="CO46" i="1"/>
  <c r="CN46" i="1"/>
  <c r="BH46" i="1"/>
  <c r="DI46" i="1"/>
  <c r="DD46" i="1"/>
  <c r="DC46" i="1"/>
  <c r="CX46" i="1"/>
  <c r="AN46" i="1"/>
  <c r="CL46" i="1"/>
  <c r="CK46" i="1"/>
  <c r="N46" i="1"/>
  <c r="E46" i="1"/>
  <c r="BE45" i="5"/>
  <c r="BB45" i="5"/>
  <c r="AW45" i="5"/>
  <c r="AT45" i="5"/>
  <c r="AO45" i="5"/>
  <c r="AL45" i="5"/>
  <c r="AG45" i="5"/>
  <c r="G45" i="5"/>
  <c r="Q45" i="5"/>
  <c r="E45" i="5"/>
  <c r="D45" i="5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V45" i="4"/>
  <c r="BU45" i="4"/>
  <c r="BR45" i="4"/>
  <c r="BL45" i="4"/>
  <c r="BK45" i="4"/>
  <c r="M45" i="3"/>
  <c r="DH45" i="1"/>
  <c r="DE45" i="1"/>
  <c r="CY45" i="1"/>
  <c r="CV45" i="1"/>
  <c r="CS45" i="1"/>
  <c r="CM45" i="1"/>
  <c r="DI45" i="1"/>
  <c r="DF45" i="1"/>
  <c r="DD45" i="1"/>
  <c r="BZ45" i="1"/>
  <c r="CZ45" i="1"/>
  <c r="CX45" i="1"/>
  <c r="BU45" i="1"/>
  <c r="CT45" i="1"/>
  <c r="BP45" i="1"/>
  <c r="CN45" i="1"/>
  <c r="CL45" i="1"/>
  <c r="BH45" i="1"/>
  <c r="AX45" i="1"/>
  <c r="DA45" i="1"/>
  <c r="AS45" i="1"/>
  <c r="AN45" i="1"/>
  <c r="CO45" i="1"/>
  <c r="AF45" i="1"/>
  <c r="AE45" i="1" s="1"/>
  <c r="N45" i="1"/>
  <c r="BE44" i="5"/>
  <c r="BB44" i="5"/>
  <c r="AW44" i="5"/>
  <c r="AT44" i="5"/>
  <c r="AO44" i="5"/>
  <c r="AL44" i="5"/>
  <c r="AG44" i="5"/>
  <c r="Q44" i="5"/>
  <c r="N44" i="5"/>
  <c r="D44" i="5"/>
  <c r="G44" i="5"/>
  <c r="AM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Q44" i="4"/>
  <c r="BL44" i="4"/>
  <c r="BK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N44" i="1"/>
  <c r="E44" i="1"/>
  <c r="BE43" i="5"/>
  <c r="BB43" i="5"/>
  <c r="AW43" i="5"/>
  <c r="AT43" i="5"/>
  <c r="AO43" i="5"/>
  <c r="AL43" i="5"/>
  <c r="AG43" i="5"/>
  <c r="H43" i="5"/>
  <c r="N43" i="5"/>
  <c r="G43" i="5"/>
  <c r="AM43" i="4" s="1"/>
  <c r="D43" i="5"/>
  <c r="K43" i="4" s="1"/>
  <c r="CG43" i="4"/>
  <c r="CD43" i="4"/>
  <c r="BX43" i="4"/>
  <c r="BU43" i="4"/>
  <c r="BR43" i="4"/>
  <c r="BL43" i="4"/>
  <c r="CH43" i="4"/>
  <c r="CE43" i="4"/>
  <c r="CC43" i="4"/>
  <c r="CB43" i="4"/>
  <c r="BZ43" i="4"/>
  <c r="BY43" i="4"/>
  <c r="BW43" i="4"/>
  <c r="BS43" i="4"/>
  <c r="BN43" i="4"/>
  <c r="BM43" i="4"/>
  <c r="BK43" i="4"/>
  <c r="BJ43" i="4"/>
  <c r="M43" i="3"/>
  <c r="D43" i="3"/>
  <c r="DH43" i="1"/>
  <c r="DE43" i="1"/>
  <c r="CY43" i="1"/>
  <c r="CV43" i="1"/>
  <c r="CS43" i="1"/>
  <c r="CM43" i="1"/>
  <c r="DI43" i="1"/>
  <c r="DF43" i="1"/>
  <c r="BZ43" i="1"/>
  <c r="DA43" i="1"/>
  <c r="CZ43" i="1"/>
  <c r="BU43" i="1"/>
  <c r="CU43" i="1"/>
  <c r="CT43" i="1"/>
  <c r="BP43" i="1"/>
  <c r="CO43" i="1"/>
  <c r="CN43" i="1"/>
  <c r="BH43" i="1"/>
  <c r="DD43" i="1"/>
  <c r="AX43" i="1"/>
  <c r="CX43" i="1"/>
  <c r="AN43" i="1"/>
  <c r="CL43" i="1"/>
  <c r="AF43" i="1"/>
  <c r="AE43" i="1" s="1"/>
  <c r="N43" i="1"/>
  <c r="BE42" i="5"/>
  <c r="G42" i="5"/>
  <c r="BB42" i="5"/>
  <c r="AW42" i="5"/>
  <c r="AT42" i="5"/>
  <c r="AO42" i="5"/>
  <c r="AL42" i="5"/>
  <c r="AG42" i="5"/>
  <c r="H42" i="5"/>
  <c r="Q42" i="5"/>
  <c r="N42" i="5"/>
  <c r="D42" i="5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V42" i="4"/>
  <c r="BU42" i="4"/>
  <c r="BR42" i="4"/>
  <c r="BQ42" i="4"/>
  <c r="BL42" i="4"/>
  <c r="BK42" i="4"/>
  <c r="DI42" i="1"/>
  <c r="DC42" i="1"/>
  <c r="CK42" i="1"/>
  <c r="DF42" i="1"/>
  <c r="DE42" i="1"/>
  <c r="DD42" i="1"/>
  <c r="DA42" i="1"/>
  <c r="CZ42" i="1"/>
  <c r="CY42" i="1"/>
  <c r="CX42" i="1"/>
  <c r="CU42" i="1"/>
  <c r="CT42" i="1"/>
  <c r="CS42" i="1"/>
  <c r="CO42" i="1"/>
  <c r="CN42" i="1"/>
  <c r="CM42" i="1"/>
  <c r="CL42" i="1"/>
  <c r="DH42" i="1"/>
  <c r="AX42" i="1"/>
  <c r="AS42" i="1"/>
  <c r="CV42" i="1"/>
  <c r="AN42" i="1"/>
  <c r="AF42" i="1"/>
  <c r="AE42" i="1" s="1"/>
  <c r="N42" i="1"/>
  <c r="BE41" i="5"/>
  <c r="BB41" i="5"/>
  <c r="AW41" i="5"/>
  <c r="AT41" i="5"/>
  <c r="AO41" i="5"/>
  <c r="AL41" i="5"/>
  <c r="AG41" i="5"/>
  <c r="Q41" i="5"/>
  <c r="N41" i="5"/>
  <c r="D41" i="5"/>
  <c r="H41" i="5"/>
  <c r="BD41" i="4" s="1"/>
  <c r="G41" i="5"/>
  <c r="CG41" i="4"/>
  <c r="BU41" i="4"/>
  <c r="BZ41" i="4"/>
  <c r="BT41" i="4"/>
  <c r="BN41" i="4"/>
  <c r="CH41" i="4"/>
  <c r="CE41" i="4"/>
  <c r="CD41" i="4"/>
  <c r="CC41" i="4"/>
  <c r="CB41" i="4"/>
  <c r="BY41" i="4"/>
  <c r="BX41" i="4"/>
  <c r="BW41" i="4"/>
  <c r="BS41" i="4"/>
  <c r="BR41" i="4"/>
  <c r="BM41" i="4"/>
  <c r="BL41" i="4"/>
  <c r="BK41" i="4"/>
  <c r="BJ41" i="4"/>
  <c r="M41" i="3"/>
  <c r="D41" i="3"/>
  <c r="DI41" i="1"/>
  <c r="DH41" i="1"/>
  <c r="DC41" i="1"/>
  <c r="CV41" i="1"/>
  <c r="CK41" i="1"/>
  <c r="BZ41" i="1"/>
  <c r="DE41" i="1"/>
  <c r="DA41" i="1"/>
  <c r="CZ41" i="1"/>
  <c r="CY41" i="1"/>
  <c r="CU41" i="1"/>
  <c r="CT41" i="1"/>
  <c r="CS41" i="1"/>
  <c r="CO41" i="1"/>
  <c r="BH41" i="1"/>
  <c r="CM41" i="1"/>
  <c r="DD41" i="1"/>
  <c r="CX41" i="1"/>
  <c r="AN41" i="1"/>
  <c r="CL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AM40" i="4" s="1"/>
  <c r="E40" i="5"/>
  <c r="BC40" i="1" s="1"/>
  <c r="CG40" i="4"/>
  <c r="CB40" i="4"/>
  <c r="BU40" i="4"/>
  <c r="CH40" i="4"/>
  <c r="CE40" i="4"/>
  <c r="BS40" i="4"/>
  <c r="BM40" i="4"/>
  <c r="CD40" i="4"/>
  <c r="CC40" i="4"/>
  <c r="BZ40" i="4"/>
  <c r="BX40" i="4"/>
  <c r="BW40" i="4"/>
  <c r="BT40" i="4"/>
  <c r="BR40" i="4"/>
  <c r="BN40" i="4"/>
  <c r="BL40" i="4"/>
  <c r="BK40" i="4"/>
  <c r="DH40" i="1"/>
  <c r="DE40" i="1"/>
  <c r="CY40" i="1"/>
  <c r="CV40" i="1"/>
  <c r="CS40" i="1"/>
  <c r="CM40" i="1"/>
  <c r="DI40" i="1"/>
  <c r="DF40" i="1"/>
  <c r="BZ40" i="1"/>
  <c r="DA40" i="1"/>
  <c r="CZ40" i="1"/>
  <c r="BU40" i="1"/>
  <c r="CU40" i="1"/>
  <c r="CT40" i="1"/>
  <c r="BP40" i="1"/>
  <c r="CO40" i="1"/>
  <c r="CN40" i="1"/>
  <c r="BH40" i="1"/>
  <c r="DD40" i="1"/>
  <c r="AX40" i="1"/>
  <c r="AS40" i="1"/>
  <c r="CX40" i="1"/>
  <c r="AN40" i="1"/>
  <c r="CL40" i="1"/>
  <c r="AF40" i="1"/>
  <c r="AE40" i="1" s="1"/>
  <c r="N40" i="1"/>
  <c r="M40" i="1" s="1"/>
  <c r="BE39" i="5"/>
  <c r="BB39" i="5"/>
  <c r="AW39" i="5"/>
  <c r="AT39" i="5"/>
  <c r="AO39" i="5"/>
  <c r="AL39" i="5"/>
  <c r="AG39" i="5"/>
  <c r="Q39" i="5"/>
  <c r="N39" i="5"/>
  <c r="H39" i="5"/>
  <c r="CE39" i="1" s="1"/>
  <c r="G39" i="5"/>
  <c r="CE39" i="4"/>
  <c r="BZ39" i="4"/>
  <c r="BY39" i="4"/>
  <c r="BT39" i="4"/>
  <c r="BS39" i="4"/>
  <c r="BN39" i="4"/>
  <c r="BM39" i="4"/>
  <c r="CH39" i="4"/>
  <c r="CG39" i="4"/>
  <c r="CD39" i="4"/>
  <c r="CB39" i="4"/>
  <c r="BX39" i="4"/>
  <c r="BW39" i="4"/>
  <c r="BV39" i="4"/>
  <c r="BU39" i="4"/>
  <c r="BL39" i="4"/>
  <c r="BK39" i="4"/>
  <c r="BJ39" i="4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N38" i="5"/>
  <c r="D38" i="5"/>
  <c r="G38" i="5"/>
  <c r="CG38" i="4"/>
  <c r="CD38" i="4"/>
  <c r="BX38" i="4"/>
  <c r="BU38" i="4"/>
  <c r="BR38" i="4"/>
  <c r="BL38" i="4"/>
  <c r="CH38" i="4"/>
  <c r="CE38" i="4"/>
  <c r="CC38" i="4"/>
  <c r="CB38" i="4"/>
  <c r="BZ38" i="4"/>
  <c r="BY38" i="4"/>
  <c r="BW38" i="4"/>
  <c r="BT38" i="4"/>
  <c r="BS38" i="4"/>
  <c r="BN38" i="4"/>
  <c r="BM38" i="4"/>
  <c r="BK38" i="4"/>
  <c r="BJ38" i="4"/>
  <c r="DH38" i="1"/>
  <c r="DE38" i="1"/>
  <c r="CY38" i="1"/>
  <c r="CV38" i="1"/>
  <c r="CS38" i="1"/>
  <c r="CM38" i="1"/>
  <c r="DI38" i="1"/>
  <c r="DF38" i="1"/>
  <c r="BZ38" i="1"/>
  <c r="DA38" i="1"/>
  <c r="CZ38" i="1"/>
  <c r="BU38" i="1"/>
  <c r="CU38" i="1"/>
  <c r="CT38" i="1"/>
  <c r="BP38" i="1"/>
  <c r="CO38" i="1"/>
  <c r="CN38" i="1"/>
  <c r="BH38" i="1"/>
  <c r="DD38" i="1"/>
  <c r="AX38" i="1"/>
  <c r="CX38" i="1"/>
  <c r="AN38" i="1"/>
  <c r="CL38" i="1"/>
  <c r="AF38" i="1"/>
  <c r="AE38" i="1" s="1"/>
  <c r="N38" i="1"/>
  <c r="BE37" i="5"/>
  <c r="BB37" i="5"/>
  <c r="AW37" i="5"/>
  <c r="AT37" i="5"/>
  <c r="AO37" i="5"/>
  <c r="AL37" i="5"/>
  <c r="AG37" i="5"/>
  <c r="H37" i="5"/>
  <c r="Q37" i="5"/>
  <c r="N37" i="5"/>
  <c r="D37" i="5"/>
  <c r="E37" i="5"/>
  <c r="BC37" i="1" s="1"/>
  <c r="BZ37" i="4"/>
  <c r="BU37" i="4"/>
  <c r="BT37" i="4"/>
  <c r="BN37" i="4"/>
  <c r="CE37" i="4"/>
  <c r="BY37" i="4"/>
  <c r="BS37" i="4"/>
  <c r="BM37" i="4"/>
  <c r="CH37" i="4"/>
  <c r="CG37" i="4"/>
  <c r="CD37" i="4"/>
  <c r="CC37" i="4"/>
  <c r="BX37" i="4"/>
  <c r="BW37" i="4"/>
  <c r="BR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AM36" i="4" s="1"/>
  <c r="CG36" i="4"/>
  <c r="BZ36" i="4"/>
  <c r="BU36" i="4"/>
  <c r="BT36" i="4"/>
  <c r="BN36" i="4"/>
  <c r="CH36" i="4"/>
  <c r="CE36" i="4"/>
  <c r="CD36" i="4"/>
  <c r="CC36" i="4"/>
  <c r="BY36" i="4"/>
  <c r="BX36" i="4"/>
  <c r="BW36" i="4"/>
  <c r="BS36" i="4"/>
  <c r="BR36" i="4"/>
  <c r="BQ36" i="4"/>
  <c r="BM36" i="4"/>
  <c r="BL36" i="4"/>
  <c r="BK36" i="4"/>
  <c r="BJ36" i="4"/>
  <c r="M36" i="3"/>
  <c r="DH36" i="1"/>
  <c r="DE36" i="1"/>
  <c r="CY36" i="1"/>
  <c r="CV36" i="1"/>
  <c r="CS36" i="1"/>
  <c r="CM36" i="1"/>
  <c r="DI36" i="1"/>
  <c r="DF36" i="1"/>
  <c r="BZ36" i="1"/>
  <c r="DA36" i="1"/>
  <c r="CZ36" i="1"/>
  <c r="BU36" i="1"/>
  <c r="CU36" i="1"/>
  <c r="CT36" i="1"/>
  <c r="BP36" i="1"/>
  <c r="CO36" i="1"/>
  <c r="CN36" i="1"/>
  <c r="BH36" i="1"/>
  <c r="DD36" i="1"/>
  <c r="AX36" i="1"/>
  <c r="CX36" i="1"/>
  <c r="AN36" i="1"/>
  <c r="CL36" i="1"/>
  <c r="AF36" i="1"/>
  <c r="AE36" i="1" s="1"/>
  <c r="N36" i="1"/>
  <c r="BE35" i="5"/>
  <c r="BB35" i="5"/>
  <c r="AW35" i="5"/>
  <c r="AT35" i="5"/>
  <c r="AO35" i="5"/>
  <c r="AL35" i="5"/>
  <c r="AG35" i="5"/>
  <c r="Q35" i="5"/>
  <c r="N35" i="5"/>
  <c r="D35" i="5"/>
  <c r="G35" i="5"/>
  <c r="CG35" i="4"/>
  <c r="BU35" i="4"/>
  <c r="BZ35" i="4"/>
  <c r="BT35" i="4"/>
  <c r="BN35" i="4"/>
  <c r="CH35" i="4"/>
  <c r="CE35" i="4"/>
  <c r="CD35" i="4"/>
  <c r="CC35" i="4"/>
  <c r="CB35" i="4"/>
  <c r="BY35" i="4"/>
  <c r="BX35" i="4"/>
  <c r="BW35" i="4"/>
  <c r="BS35" i="4"/>
  <c r="BR35" i="4"/>
  <c r="BQ35" i="4"/>
  <c r="BM35" i="4"/>
  <c r="BL35" i="4"/>
  <c r="BK35" i="4"/>
  <c r="BJ35" i="4"/>
  <c r="DE35" i="1"/>
  <c r="CY35" i="1"/>
  <c r="CS35" i="1"/>
  <c r="CM35" i="1"/>
  <c r="DI35" i="1"/>
  <c r="DH35" i="1"/>
  <c r="DF35" i="1"/>
  <c r="BZ35" i="1"/>
  <c r="DA35" i="1"/>
  <c r="CZ35" i="1"/>
  <c r="BU35" i="1"/>
  <c r="CV35" i="1"/>
  <c r="CU35" i="1"/>
  <c r="CT35" i="1"/>
  <c r="BP35" i="1"/>
  <c r="CO35" i="1"/>
  <c r="CN35" i="1"/>
  <c r="BH35" i="1"/>
  <c r="DD35" i="1"/>
  <c r="AX35" i="1"/>
  <c r="CX35" i="1"/>
  <c r="AN35" i="1"/>
  <c r="CL35" i="1"/>
  <c r="AF35" i="1"/>
  <c r="N35" i="1"/>
  <c r="BE34" i="5"/>
  <c r="BB34" i="5"/>
  <c r="AW34" i="5"/>
  <c r="AT34" i="5"/>
  <c r="AO34" i="5"/>
  <c r="AL34" i="5"/>
  <c r="AG34" i="5"/>
  <c r="H34" i="5"/>
  <c r="Q34" i="5"/>
  <c r="N34" i="5"/>
  <c r="D34" i="5"/>
  <c r="G34" i="5"/>
  <c r="BN34" i="1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CG33" i="4"/>
  <c r="BZ33" i="4"/>
  <c r="BU33" i="4"/>
  <c r="BT33" i="4"/>
  <c r="BN33" i="4"/>
  <c r="CH33" i="4"/>
  <c r="CE33" i="4"/>
  <c r="CD33" i="4"/>
  <c r="CC33" i="4"/>
  <c r="CB33" i="4"/>
  <c r="BY33" i="4"/>
  <c r="BX33" i="4"/>
  <c r="BW33" i="4"/>
  <c r="BS33" i="4"/>
  <c r="BR33" i="4"/>
  <c r="BQ33" i="4"/>
  <c r="BM33" i="4"/>
  <c r="BL33" i="4"/>
  <c r="BK33" i="4"/>
  <c r="D33" i="3"/>
  <c r="DH33" i="1"/>
  <c r="CV33" i="1"/>
  <c r="DI33" i="1"/>
  <c r="DF33" i="1"/>
  <c r="DE33" i="1"/>
  <c r="DD33" i="1"/>
  <c r="BZ33" i="1"/>
  <c r="CZ33" i="1"/>
  <c r="CY33" i="1"/>
  <c r="CX33" i="1"/>
  <c r="BU33" i="1"/>
  <c r="CT33" i="1"/>
  <c r="BP33" i="1"/>
  <c r="CN33" i="1"/>
  <c r="CM33" i="1"/>
  <c r="CL33" i="1"/>
  <c r="BH33" i="1"/>
  <c r="AX33" i="1"/>
  <c r="DA33" i="1"/>
  <c r="AS33" i="1"/>
  <c r="AN33" i="1"/>
  <c r="CO33" i="1"/>
  <c r="AF33" i="1"/>
  <c r="AE33" i="1" s="1"/>
  <c r="N33" i="1"/>
  <c r="M33" i="1" s="1"/>
  <c r="BE32" i="5"/>
  <c r="BB32" i="5"/>
  <c r="AW32" i="5"/>
  <c r="AT32" i="5"/>
  <c r="AO32" i="5"/>
  <c r="AL32" i="5"/>
  <c r="AG32" i="5"/>
  <c r="E32" i="5"/>
  <c r="H32" i="5"/>
  <c r="G32" i="5"/>
  <c r="N32" i="5"/>
  <c r="D32" i="5"/>
  <c r="K32" i="4" s="1"/>
  <c r="CH32" i="4"/>
  <c r="CG32" i="4"/>
  <c r="CB32" i="4"/>
  <c r="BU32" i="4"/>
  <c r="BJ32" i="4"/>
  <c r="CE32" i="4"/>
  <c r="BY32" i="4"/>
  <c r="BS32" i="4"/>
  <c r="BM32" i="4"/>
  <c r="CD32" i="4"/>
  <c r="CC32" i="4"/>
  <c r="BZ32" i="4"/>
  <c r="BX32" i="4"/>
  <c r="BW32" i="4"/>
  <c r="BT32" i="4"/>
  <c r="BN32" i="4"/>
  <c r="BL32" i="4"/>
  <c r="BK32" i="4"/>
  <c r="M32" i="3"/>
  <c r="DH32" i="1"/>
  <c r="DE32" i="1"/>
  <c r="CY32" i="1"/>
  <c r="CV32" i="1"/>
  <c r="CS32" i="1"/>
  <c r="CM32" i="1"/>
  <c r="DI32" i="1"/>
  <c r="DF32" i="1"/>
  <c r="BZ32" i="1"/>
  <c r="DA32" i="1"/>
  <c r="CZ32" i="1"/>
  <c r="BU32" i="1"/>
  <c r="CU32" i="1"/>
  <c r="CT32" i="1"/>
  <c r="BP32" i="1"/>
  <c r="CO32" i="1"/>
  <c r="CN32" i="1"/>
  <c r="BH32" i="1"/>
  <c r="DD32" i="1"/>
  <c r="AX32" i="1"/>
  <c r="CX32" i="1"/>
  <c r="AN32" i="1"/>
  <c r="CL32" i="1"/>
  <c r="AF32" i="1"/>
  <c r="AE32" i="1" s="1"/>
  <c r="N32" i="1"/>
  <c r="BE31" i="5"/>
  <c r="BB31" i="5"/>
  <c r="AW31" i="5"/>
  <c r="AT31" i="5"/>
  <c r="AO31" i="5"/>
  <c r="AL31" i="5"/>
  <c r="AG31" i="5"/>
  <c r="H31" i="5"/>
  <c r="N31" i="5"/>
  <c r="D31" i="5"/>
  <c r="G31" i="5"/>
  <c r="AM31" i="4" s="1"/>
  <c r="CE31" i="4"/>
  <c r="BZ31" i="4"/>
  <c r="BY31" i="4"/>
  <c r="BT31" i="4"/>
  <c r="BS31" i="4"/>
  <c r="BN31" i="4"/>
  <c r="BM31" i="4"/>
  <c r="CH31" i="4"/>
  <c r="CG31" i="4"/>
  <c r="CD31" i="4"/>
  <c r="CC31" i="4"/>
  <c r="BX31" i="4"/>
  <c r="BW31" i="4"/>
  <c r="BV31" i="4"/>
  <c r="BU31" i="4"/>
  <c r="BR31" i="4"/>
  <c r="BL31" i="4"/>
  <c r="BK31" i="4"/>
  <c r="M31" i="3"/>
  <c r="D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Q30" i="5"/>
  <c r="N30" i="5"/>
  <c r="D30" i="5"/>
  <c r="G30" i="5"/>
  <c r="CG30" i="4"/>
  <c r="BU30" i="4"/>
  <c r="BZ30" i="4"/>
  <c r="BT30" i="4"/>
  <c r="BN30" i="4"/>
  <c r="CH30" i="4"/>
  <c r="CE30" i="4"/>
  <c r="CD30" i="4"/>
  <c r="CC30" i="4"/>
  <c r="CB30" i="4"/>
  <c r="BY30" i="4"/>
  <c r="BX30" i="4"/>
  <c r="BW30" i="4"/>
  <c r="BS30" i="4"/>
  <c r="BR30" i="4"/>
  <c r="BQ30" i="4"/>
  <c r="BM30" i="4"/>
  <c r="BL30" i="4"/>
  <c r="BK30" i="4"/>
  <c r="BJ30" i="4"/>
  <c r="M30" i="3"/>
  <c r="D30" i="3"/>
  <c r="DH30" i="1"/>
  <c r="CV30" i="1"/>
  <c r="DI30" i="1"/>
  <c r="DF30" i="1"/>
  <c r="DE30" i="1"/>
  <c r="BZ30" i="1"/>
  <c r="DA30" i="1"/>
  <c r="CZ30" i="1"/>
  <c r="CY30" i="1"/>
  <c r="CU30" i="1"/>
  <c r="CT30" i="1"/>
  <c r="BP30" i="1"/>
  <c r="CO30" i="1"/>
  <c r="CN30" i="1"/>
  <c r="CM30" i="1"/>
  <c r="BH30" i="1"/>
  <c r="DD30" i="1"/>
  <c r="AX30" i="1"/>
  <c r="CX30" i="1"/>
  <c r="AN30" i="1"/>
  <c r="CL30" i="1"/>
  <c r="AF30" i="1"/>
  <c r="AE30" i="1" s="1"/>
  <c r="N30" i="1"/>
  <c r="E30" i="1"/>
  <c r="BE29" i="5"/>
  <c r="BB29" i="5"/>
  <c r="AW29" i="5"/>
  <c r="AT29" i="5"/>
  <c r="AO29" i="5"/>
  <c r="AL29" i="5"/>
  <c r="AG29" i="5"/>
  <c r="Q29" i="5"/>
  <c r="N29" i="5"/>
  <c r="E29" i="5"/>
  <c r="H29" i="5"/>
  <c r="CE29" i="1" s="1"/>
  <c r="G29" i="5"/>
  <c r="I29" i="5" s="1"/>
  <c r="BZ29" i="4"/>
  <c r="BT29" i="4"/>
  <c r="BN29" i="4"/>
  <c r="CE29" i="4"/>
  <c r="BY29" i="4"/>
  <c r="BS29" i="4"/>
  <c r="BM29" i="4"/>
  <c r="CH29" i="4"/>
  <c r="CG29" i="4"/>
  <c r="CD29" i="4"/>
  <c r="CC29" i="4"/>
  <c r="CB29" i="4"/>
  <c r="BX29" i="4"/>
  <c r="BW29" i="4"/>
  <c r="BV29" i="4"/>
  <c r="BU29" i="4"/>
  <c r="BR29" i="4"/>
  <c r="BQ29" i="4"/>
  <c r="BL29" i="4"/>
  <c r="BK29" i="4"/>
  <c r="BJ29" i="4"/>
  <c r="M29" i="3"/>
  <c r="DF29" i="1"/>
  <c r="DE29" i="1"/>
  <c r="DD29" i="1"/>
  <c r="DA29" i="1"/>
  <c r="CZ29" i="1"/>
  <c r="CY29" i="1"/>
  <c r="BU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E28" i="5"/>
  <c r="D28" i="5"/>
  <c r="G28" i="5"/>
  <c r="CH28" i="4"/>
  <c r="CG28" i="4"/>
  <c r="CB28" i="4"/>
  <c r="BU28" i="4"/>
  <c r="BJ28" i="4"/>
  <c r="CE28" i="4"/>
  <c r="CD28" i="4"/>
  <c r="CC28" i="4"/>
  <c r="CA28" i="4"/>
  <c r="BZ28" i="4"/>
  <c r="BY28" i="4"/>
  <c r="BX28" i="4"/>
  <c r="BT28" i="4"/>
  <c r="BS28" i="4"/>
  <c r="BN28" i="4"/>
  <c r="BM28" i="4"/>
  <c r="BL28" i="4"/>
  <c r="M28" i="3"/>
  <c r="DH28" i="1"/>
  <c r="CV28" i="1"/>
  <c r="DF28" i="1"/>
  <c r="BZ28" i="1"/>
  <c r="DA28" i="1"/>
  <c r="CZ28" i="1"/>
  <c r="CY28" i="1"/>
  <c r="CU28" i="1"/>
  <c r="CT28" i="1"/>
  <c r="BP28" i="1"/>
  <c r="CN28" i="1"/>
  <c r="BH28" i="1"/>
  <c r="DI28" i="1"/>
  <c r="DD28" i="1"/>
  <c r="DC28" i="1"/>
  <c r="CX28" i="1"/>
  <c r="AN28" i="1"/>
  <c r="CL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G27" i="5"/>
  <c r="AM27" i="4" s="1"/>
  <c r="CG27" i="4"/>
  <c r="BZ27" i="4"/>
  <c r="BU27" i="4"/>
  <c r="BT27" i="4"/>
  <c r="BN27" i="4"/>
  <c r="CH27" i="4"/>
  <c r="CE27" i="4"/>
  <c r="CD27" i="4"/>
  <c r="CC27" i="4"/>
  <c r="CB27" i="4"/>
  <c r="BY27" i="4"/>
  <c r="BX27" i="4"/>
  <c r="BW27" i="4"/>
  <c r="BV27" i="4"/>
  <c r="BS27" i="4"/>
  <c r="BR27" i="4"/>
  <c r="BM27" i="4"/>
  <c r="BL27" i="4"/>
  <c r="BK27" i="4"/>
  <c r="BJ27" i="4"/>
  <c r="M27" i="3"/>
  <c r="DH27" i="1"/>
  <c r="CV27" i="1"/>
  <c r="DI27" i="1"/>
  <c r="DF27" i="1"/>
  <c r="BZ27" i="1"/>
  <c r="DA27" i="1"/>
  <c r="CZ27" i="1"/>
  <c r="BU27" i="1"/>
  <c r="CU27" i="1"/>
  <c r="CT27" i="1"/>
  <c r="BP27" i="1"/>
  <c r="CO27" i="1"/>
  <c r="CN27" i="1"/>
  <c r="BH27" i="1"/>
  <c r="DE27" i="1"/>
  <c r="DD27" i="1"/>
  <c r="AX27" i="1"/>
  <c r="CY27" i="1"/>
  <c r="CX27" i="1"/>
  <c r="AN27" i="1"/>
  <c r="CS27" i="1"/>
  <c r="CM27" i="1"/>
  <c r="CL27" i="1"/>
  <c r="AF27" i="1"/>
  <c r="AE27" i="1" s="1"/>
  <c r="N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A26" i="1"/>
  <c r="CV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AN26" i="1"/>
  <c r="AF26" i="1"/>
  <c r="AE26" i="1" s="1"/>
  <c r="E26" i="1"/>
  <c r="BE25" i="5"/>
  <c r="BB25" i="5"/>
  <c r="AW25" i="5"/>
  <c r="AT25" i="5"/>
  <c r="AO25" i="5"/>
  <c r="AL25" i="5"/>
  <c r="AG25" i="5"/>
  <c r="H25" i="5"/>
  <c r="Q25" i="5"/>
  <c r="E25" i="5"/>
  <c r="D25" i="5"/>
  <c r="G25" i="5"/>
  <c r="CH25" i="4"/>
  <c r="CG25" i="4"/>
  <c r="CB25" i="4"/>
  <c r="BU25" i="4"/>
  <c r="BJ25" i="4"/>
  <c r="CE25" i="4"/>
  <c r="CD25" i="4"/>
  <c r="CC25" i="4"/>
  <c r="BZ25" i="4"/>
  <c r="BY25" i="4"/>
  <c r="BX25" i="4"/>
  <c r="BW25" i="4"/>
  <c r="BT25" i="4"/>
  <c r="BS25" i="4"/>
  <c r="BR25" i="4"/>
  <c r="BQ25" i="4"/>
  <c r="BN25" i="4"/>
  <c r="BM25" i="4"/>
  <c r="BL25" i="4"/>
  <c r="BK25" i="4"/>
  <c r="M25" i="3"/>
  <c r="DI25" i="1"/>
  <c r="DH25" i="1"/>
  <c r="DC25" i="1"/>
  <c r="CV25" i="1"/>
  <c r="CK25" i="1"/>
  <c r="DF25" i="1"/>
  <c r="DE25" i="1"/>
  <c r="DA25" i="1"/>
  <c r="CZ25" i="1"/>
  <c r="CY25" i="1"/>
  <c r="CU25" i="1"/>
  <c r="CT25" i="1"/>
  <c r="BP25" i="1"/>
  <c r="CO25" i="1"/>
  <c r="CN25" i="1"/>
  <c r="BH25" i="1"/>
  <c r="DD25" i="1"/>
  <c r="AX25" i="1"/>
  <c r="CX25" i="1"/>
  <c r="AN25" i="1"/>
  <c r="CL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AM24" i="4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V24" i="4"/>
  <c r="BU24" i="4"/>
  <c r="BR24" i="4"/>
  <c r="BL24" i="4"/>
  <c r="BK24" i="4"/>
  <c r="M24" i="3"/>
  <c r="DI24" i="1"/>
  <c r="DH24" i="1"/>
  <c r="DC24" i="1"/>
  <c r="CV24" i="1"/>
  <c r="CK24" i="1"/>
  <c r="DF24" i="1"/>
  <c r="BZ24" i="1"/>
  <c r="DA24" i="1"/>
  <c r="BU24" i="1"/>
  <c r="CU24" i="1"/>
  <c r="CT24" i="1"/>
  <c r="CO24" i="1"/>
  <c r="CN24" i="1"/>
  <c r="BH24" i="1"/>
  <c r="DE24" i="1"/>
  <c r="DD24" i="1"/>
  <c r="CY24" i="1"/>
  <c r="CX24" i="1"/>
  <c r="AN24" i="1"/>
  <c r="CM24" i="1"/>
  <c r="CL24" i="1"/>
  <c r="N24" i="1"/>
  <c r="E24" i="1"/>
  <c r="BE23" i="5"/>
  <c r="BB23" i="5"/>
  <c r="AW23" i="5"/>
  <c r="AT23" i="5"/>
  <c r="AO23" i="5"/>
  <c r="AL23" i="5"/>
  <c r="AG23" i="5"/>
  <c r="Q23" i="5"/>
  <c r="N23" i="5"/>
  <c r="E23" i="5"/>
  <c r="D23" i="5"/>
  <c r="H23" i="5"/>
  <c r="BD23" i="4" s="1"/>
  <c r="G23" i="5"/>
  <c r="BZ23" i="4"/>
  <c r="BT23" i="4"/>
  <c r="BN23" i="4"/>
  <c r="CE23" i="4"/>
  <c r="BY23" i="4"/>
  <c r="BS23" i="4"/>
  <c r="BM23" i="4"/>
  <c r="CH23" i="4"/>
  <c r="CG23" i="4"/>
  <c r="CD23" i="4"/>
  <c r="CC23" i="4"/>
  <c r="CB23" i="4"/>
  <c r="BX23" i="4"/>
  <c r="BW23" i="4"/>
  <c r="BU23" i="4"/>
  <c r="BR23" i="4"/>
  <c r="BQ23" i="4"/>
  <c r="BL23" i="4"/>
  <c r="BK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BN22" i="1" s="1"/>
  <c r="CG22" i="4"/>
  <c r="BZ22" i="4"/>
  <c r="BU22" i="4"/>
  <c r="BT22" i="4"/>
  <c r="BN22" i="4"/>
  <c r="CH22" i="4"/>
  <c r="CE22" i="4"/>
  <c r="CD22" i="4"/>
  <c r="CC22" i="4"/>
  <c r="BY22" i="4"/>
  <c r="BX22" i="4"/>
  <c r="BW22" i="4"/>
  <c r="BV22" i="4"/>
  <c r="BS22" i="4"/>
  <c r="BR22" i="4"/>
  <c r="BM22" i="4"/>
  <c r="BL22" i="4"/>
  <c r="BK22" i="4"/>
  <c r="DH22" i="1"/>
  <c r="DA22" i="1"/>
  <c r="CV22" i="1"/>
  <c r="CU22" i="1"/>
  <c r="CO22" i="1"/>
  <c r="DF22" i="1"/>
  <c r="DE22" i="1"/>
  <c r="CZ22" i="1"/>
  <c r="CY22" i="1"/>
  <c r="CT22" i="1"/>
  <c r="BP22" i="1"/>
  <c r="CN22" i="1"/>
  <c r="CM22" i="1"/>
  <c r="DI22" i="1"/>
  <c r="DD22" i="1"/>
  <c r="AX22" i="1"/>
  <c r="AS22" i="1"/>
  <c r="AN22" i="1"/>
  <c r="CL22" i="1"/>
  <c r="CK22" i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V21" i="4"/>
  <c r="BU21" i="4"/>
  <c r="BR21" i="4"/>
  <c r="BL21" i="4"/>
  <c r="BK21" i="4"/>
  <c r="M21" i="3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E20" i="5"/>
  <c r="D20" i="5"/>
  <c r="G20" i="5"/>
  <c r="BN20" i="1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V20" i="4"/>
  <c r="BS20" i="4"/>
  <c r="BR20" i="4"/>
  <c r="BM20" i="4"/>
  <c r="BL20" i="4"/>
  <c r="BK20" i="4"/>
  <c r="M20" i="3"/>
  <c r="DH20" i="1"/>
  <c r="DA20" i="1"/>
  <c r="CV20" i="1"/>
  <c r="CU20" i="1"/>
  <c r="CO20" i="1"/>
  <c r="DF20" i="1"/>
  <c r="DE20" i="1"/>
  <c r="CZ20" i="1"/>
  <c r="CY20" i="1"/>
  <c r="CT20" i="1"/>
  <c r="BP20" i="1"/>
  <c r="CN20" i="1"/>
  <c r="CM20" i="1"/>
  <c r="DI20" i="1"/>
  <c r="DD20" i="1"/>
  <c r="AX20" i="1"/>
  <c r="CX20" i="1"/>
  <c r="AS20" i="1"/>
  <c r="AN20" i="1"/>
  <c r="CL20" i="1"/>
  <c r="CK20" i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BN19" i="1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V19" i="4"/>
  <c r="BS19" i="4"/>
  <c r="BR19" i="4"/>
  <c r="BM19" i="4"/>
  <c r="BL19" i="4"/>
  <c r="BK19" i="4"/>
  <c r="BJ19" i="4"/>
  <c r="M19" i="3"/>
  <c r="DH19" i="1"/>
  <c r="DA19" i="1"/>
  <c r="CV19" i="1"/>
  <c r="CU19" i="1"/>
  <c r="CO19" i="1"/>
  <c r="DF19" i="1"/>
  <c r="DE19" i="1"/>
  <c r="CZ19" i="1"/>
  <c r="CY19" i="1"/>
  <c r="CT19" i="1"/>
  <c r="BP19" i="1"/>
  <c r="BG19" i="1"/>
  <c r="CN19" i="1"/>
  <c r="BH19" i="1"/>
  <c r="DI19" i="1"/>
  <c r="DD19" i="1"/>
  <c r="AX19" i="1"/>
  <c r="CX19" i="1"/>
  <c r="AS19" i="1"/>
  <c r="AN19" i="1"/>
  <c r="CL19" i="1"/>
  <c r="AF19" i="1"/>
  <c r="AE19" i="1" s="1"/>
  <c r="M19" i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AM17" i="4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S17" i="4"/>
  <c r="BR17" i="4"/>
  <c r="BQ17" i="4"/>
  <c r="BM17" i="4"/>
  <c r="BL17" i="4"/>
  <c r="BK17" i="4"/>
  <c r="M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CM17" i="1"/>
  <c r="DI17" i="1"/>
  <c r="DD17" i="1"/>
  <c r="AX17" i="1"/>
  <c r="CX17" i="1"/>
  <c r="AS17" i="1"/>
  <c r="AN17" i="1"/>
  <c r="CL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CG15" i="4"/>
  <c r="BZ15" i="4"/>
  <c r="BU15" i="4"/>
  <c r="BT15" i="4"/>
  <c r="BN15" i="4"/>
  <c r="CH15" i="4"/>
  <c r="CE15" i="4"/>
  <c r="CD15" i="4"/>
  <c r="CC15" i="4"/>
  <c r="BY15" i="4"/>
  <c r="BX15" i="4"/>
  <c r="BW15" i="4"/>
  <c r="BS15" i="4"/>
  <c r="BR15" i="4"/>
  <c r="BQ15" i="4"/>
  <c r="BM15" i="4"/>
  <c r="BL15" i="4"/>
  <c r="BK15" i="4"/>
  <c r="M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G14" i="4"/>
  <c r="BZ14" i="4"/>
  <c r="BU14" i="4"/>
  <c r="BT14" i="4"/>
  <c r="BN14" i="4"/>
  <c r="CH14" i="4"/>
  <c r="CE14" i="4"/>
  <c r="CD14" i="4"/>
  <c r="CC14" i="4"/>
  <c r="BY14" i="4"/>
  <c r="BX14" i="4"/>
  <c r="BW14" i="4"/>
  <c r="BV14" i="4"/>
  <c r="BS14" i="4"/>
  <c r="BR14" i="4"/>
  <c r="BM14" i="4"/>
  <c r="BL14" i="4"/>
  <c r="BK14" i="4"/>
  <c r="DH14" i="1"/>
  <c r="DA14" i="1"/>
  <c r="CV14" i="1"/>
  <c r="CU14" i="1"/>
  <c r="CO14" i="1"/>
  <c r="DF14" i="1"/>
  <c r="DE14" i="1"/>
  <c r="CZ14" i="1"/>
  <c r="CY14" i="1"/>
  <c r="CT14" i="1"/>
  <c r="BP14" i="1"/>
  <c r="CN14" i="1"/>
  <c r="BH14" i="1"/>
  <c r="BG14" i="1" s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Q13" i="5"/>
  <c r="E13" i="5"/>
  <c r="H13" i="5"/>
  <c r="CE13" i="1" s="1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BN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G11" i="5"/>
  <c r="BZ11" i="4"/>
  <c r="BT11" i="4"/>
  <c r="BN11" i="4"/>
  <c r="CG11" i="4"/>
  <c r="BU11" i="4"/>
  <c r="CH11" i="4"/>
  <c r="CE11" i="4"/>
  <c r="CD11" i="4"/>
  <c r="CC11" i="4"/>
  <c r="CB11" i="4"/>
  <c r="BY11" i="4"/>
  <c r="BX11" i="4"/>
  <c r="BW11" i="4"/>
  <c r="BV11" i="4"/>
  <c r="BS11" i="4"/>
  <c r="BR11" i="4"/>
  <c r="BM11" i="4"/>
  <c r="BL11" i="4"/>
  <c r="BK11" i="4"/>
  <c r="BJ11" i="4"/>
  <c r="DH11" i="1"/>
  <c r="DA11" i="1"/>
  <c r="CV11" i="1"/>
  <c r="CU11" i="1"/>
  <c r="CO11" i="1"/>
  <c r="DF11" i="1"/>
  <c r="DE11" i="1"/>
  <c r="DD11" i="1"/>
  <c r="BZ11" i="1"/>
  <c r="CZ11" i="1"/>
  <c r="CY11" i="1"/>
  <c r="CX11" i="1"/>
  <c r="CT11" i="1"/>
  <c r="BP11" i="1"/>
  <c r="CN11" i="1"/>
  <c r="CM11" i="1"/>
  <c r="CL11" i="1"/>
  <c r="BH11" i="1"/>
  <c r="DI11" i="1"/>
  <c r="AX11" i="1"/>
  <c r="AS11" i="1"/>
  <c r="AN11" i="1"/>
  <c r="CK11" i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N9" i="5"/>
  <c r="D9" i="5"/>
  <c r="G9" i="5"/>
  <c r="BN9" i="1" s="1"/>
  <c r="CH9" i="4"/>
  <c r="CC9" i="4"/>
  <c r="CB9" i="4"/>
  <c r="BW9" i="4"/>
  <c r="BK9" i="4"/>
  <c r="BJ9" i="4"/>
  <c r="CG9" i="4"/>
  <c r="CE9" i="4"/>
  <c r="CA9" i="4"/>
  <c r="BZ9" i="4"/>
  <c r="BY9" i="4"/>
  <c r="BV9" i="4"/>
  <c r="BU9" i="4"/>
  <c r="BT9" i="4"/>
  <c r="BS9" i="4"/>
  <c r="BN9" i="4"/>
  <c r="BM9" i="4"/>
  <c r="M9" i="3"/>
  <c r="DI9" i="1"/>
  <c r="DD9" i="1"/>
  <c r="DC9" i="1"/>
  <c r="CX9" i="1"/>
  <c r="CL9" i="1"/>
  <c r="CK9" i="1"/>
  <c r="DH9" i="1"/>
  <c r="DF9" i="1"/>
  <c r="BZ9" i="1"/>
  <c r="DA9" i="1"/>
  <c r="CZ9" i="1"/>
  <c r="BU9" i="1"/>
  <c r="CV9" i="1"/>
  <c r="CU9" i="1"/>
  <c r="CT9" i="1"/>
  <c r="CO9" i="1"/>
  <c r="CN9" i="1"/>
  <c r="BH9" i="1"/>
  <c r="BG9" i="1" s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G8" i="5"/>
  <c r="N8" i="5"/>
  <c r="D8" i="5"/>
  <c r="CG8" i="4"/>
  <c r="BZ8" i="4"/>
  <c r="BU8" i="4"/>
  <c r="BT8" i="4"/>
  <c r="BN8" i="4"/>
  <c r="CH8" i="4"/>
  <c r="CE8" i="4"/>
  <c r="CD8" i="4"/>
  <c r="CC8" i="4"/>
  <c r="CB8" i="4"/>
  <c r="BY8" i="4"/>
  <c r="BX8" i="4"/>
  <c r="BW8" i="4"/>
  <c r="BV8" i="4"/>
  <c r="BS8" i="4"/>
  <c r="BR8" i="4"/>
  <c r="BM8" i="4"/>
  <c r="BL8" i="4"/>
  <c r="BK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J16" i="2" l="1"/>
  <c r="J57" i="3"/>
  <c r="S16" i="2"/>
  <c r="S57" i="3"/>
  <c r="BP57" i="4"/>
  <c r="BQ57" i="4"/>
  <c r="BI57" i="4"/>
  <c r="BW57" i="4"/>
  <c r="BR57" i="4"/>
  <c r="CA57" i="4"/>
  <c r="CW16" i="2"/>
  <c r="CI16" i="2"/>
  <c r="CJ16" i="2"/>
  <c r="M16" i="2"/>
  <c r="AM16" i="2"/>
  <c r="BF16" i="2" s="1"/>
  <c r="DB16" i="2"/>
  <c r="D16" i="2"/>
  <c r="BP16" i="2"/>
  <c r="J15" i="2"/>
  <c r="S56" i="3"/>
  <c r="S15" i="2"/>
  <c r="AB56" i="3"/>
  <c r="BI56" i="4"/>
  <c r="BQ56" i="4"/>
  <c r="BR56" i="4"/>
  <c r="D56" i="3"/>
  <c r="M15" i="2"/>
  <c r="AM15" i="2"/>
  <c r="BF15" i="2" s="1"/>
  <c r="CW15" i="2"/>
  <c r="BO15" i="2"/>
  <c r="CR15" i="2"/>
  <c r="CJ15" i="2"/>
  <c r="AX15" i="2"/>
  <c r="DB15" i="2" s="1"/>
  <c r="CK15" i="2"/>
  <c r="CX15" i="2"/>
  <c r="CS15" i="2"/>
  <c r="BG15" i="2"/>
  <c r="CI15" i="2" s="1"/>
  <c r="E15" i="2"/>
  <c r="D15" i="2" s="1"/>
  <c r="J14" i="2"/>
  <c r="J55" i="3"/>
  <c r="S14" i="2"/>
  <c r="S55" i="3"/>
  <c r="BP55" i="4"/>
  <c r="BQ55" i="4"/>
  <c r="CA55" i="4"/>
  <c r="BR55" i="4"/>
  <c r="BT55" i="4"/>
  <c r="M55" i="3"/>
  <c r="D55" i="3"/>
  <c r="CW14" i="2"/>
  <c r="CI14" i="2"/>
  <c r="CJ14" i="2"/>
  <c r="M14" i="2"/>
  <c r="AM14" i="2"/>
  <c r="BF14" i="2" s="1"/>
  <c r="DB14" i="2"/>
  <c r="D14" i="2"/>
  <c r="BP14" i="2"/>
  <c r="S54" i="3"/>
  <c r="AB54" i="3" s="1"/>
  <c r="S13" i="2"/>
  <c r="J13" i="2"/>
  <c r="BI54" i="4"/>
  <c r="CA54" i="4"/>
  <c r="BJ54" i="4"/>
  <c r="BW54" i="4"/>
  <c r="BR54" i="4"/>
  <c r="M54" i="3"/>
  <c r="CW13" i="2"/>
  <c r="CJ13" i="2"/>
  <c r="BG13" i="2"/>
  <c r="CI13" i="2" s="1"/>
  <c r="D13" i="2"/>
  <c r="AM13" i="2"/>
  <c r="BF13" i="2" s="1"/>
  <c r="CR13" i="2"/>
  <c r="BZ13" i="2"/>
  <c r="DB13" i="2" s="1"/>
  <c r="CM13" i="2"/>
  <c r="CT13" i="2"/>
  <c r="CZ13" i="2"/>
  <c r="S12" i="2"/>
  <c r="S53" i="3"/>
  <c r="AB53" i="3" s="1"/>
  <c r="J12" i="2"/>
  <c r="BP53" i="4"/>
  <c r="BQ53" i="4"/>
  <c r="BI53" i="4"/>
  <c r="CA53" i="4"/>
  <c r="BJ53" i="4"/>
  <c r="BW53" i="4"/>
  <c r="BR53" i="4"/>
  <c r="D53" i="3"/>
  <c r="M53" i="3"/>
  <c r="CI12" i="2"/>
  <c r="D12" i="2"/>
  <c r="CW12" i="2"/>
  <c r="CJ12" i="2"/>
  <c r="M12" i="2"/>
  <c r="AM12" i="2"/>
  <c r="BF12" i="2" s="1"/>
  <c r="DB12" i="2"/>
  <c r="BP12" i="2"/>
  <c r="J11" i="2"/>
  <c r="S52" i="3"/>
  <c r="AB52" i="3" s="1"/>
  <c r="S11" i="2"/>
  <c r="BQ52" i="4"/>
  <c r="BI52" i="4"/>
  <c r="BV52" i="4"/>
  <c r="BR52" i="4"/>
  <c r="CA52" i="4"/>
  <c r="D52" i="3"/>
  <c r="CW11" i="2"/>
  <c r="D11" i="2"/>
  <c r="AM11" i="2"/>
  <c r="BF11" i="2" s="1"/>
  <c r="CJ11" i="2"/>
  <c r="BG11" i="2"/>
  <c r="CI11" i="2" s="1"/>
  <c r="CR11" i="2"/>
  <c r="BZ11" i="2"/>
  <c r="DB11" i="2" s="1"/>
  <c r="CM11" i="2"/>
  <c r="CT11" i="2"/>
  <c r="CZ11" i="2"/>
  <c r="J10" i="2"/>
  <c r="J51" i="3"/>
  <c r="S10" i="2"/>
  <c r="S51" i="3"/>
  <c r="BQ51" i="4"/>
  <c r="BV51" i="4"/>
  <c r="BR51" i="4"/>
  <c r="CA51" i="4"/>
  <c r="D51" i="3"/>
  <c r="AM10" i="2"/>
  <c r="AE10" i="2"/>
  <c r="CJ10" i="2"/>
  <c r="BG10" i="2"/>
  <c r="CR10" i="2"/>
  <c r="CW10" i="2"/>
  <c r="BZ10" i="2"/>
  <c r="DB10" i="2" s="1"/>
  <c r="CT10" i="2"/>
  <c r="D10" i="2"/>
  <c r="J50" i="3"/>
  <c r="J9" i="2"/>
  <c r="S50" i="3"/>
  <c r="S9" i="2"/>
  <c r="BQ50" i="4"/>
  <c r="BI50" i="4"/>
  <c r="BV50" i="4"/>
  <c r="BR50" i="4"/>
  <c r="CA50" i="4"/>
  <c r="BL50" i="4"/>
  <c r="BY50" i="4"/>
  <c r="CW9" i="2"/>
  <c r="AM9" i="2"/>
  <c r="BF9" i="2"/>
  <c r="CJ9" i="2"/>
  <c r="BG9" i="2"/>
  <c r="CI9" i="2" s="1"/>
  <c r="CR9" i="2"/>
  <c r="CS9" i="2"/>
  <c r="BZ9" i="2"/>
  <c r="DB9" i="2" s="1"/>
  <c r="CM9" i="2"/>
  <c r="CZ9" i="2"/>
  <c r="E9" i="2"/>
  <c r="S49" i="3"/>
  <c r="J8" i="2"/>
  <c r="AB8" i="2"/>
  <c r="BQ49" i="4"/>
  <c r="BI49" i="4"/>
  <c r="BJ49" i="4"/>
  <c r="BW49" i="4"/>
  <c r="BR49" i="4"/>
  <c r="M49" i="3"/>
  <c r="CW8" i="2"/>
  <c r="AM8" i="2"/>
  <c r="BF8" i="2" s="1"/>
  <c r="M8" i="2"/>
  <c r="D8" i="2"/>
  <c r="CJ8" i="2"/>
  <c r="BG8" i="2"/>
  <c r="CI8" i="2" s="1"/>
  <c r="BZ8" i="2"/>
  <c r="DB8" i="2" s="1"/>
  <c r="BP8" i="2"/>
  <c r="BO48" i="4"/>
  <c r="I48" i="5"/>
  <c r="CE48" i="1"/>
  <c r="BD48" i="4"/>
  <c r="E48" i="5"/>
  <c r="Q48" i="5"/>
  <c r="AL48" i="1"/>
  <c r="BN48" i="1"/>
  <c r="BQ48" i="4"/>
  <c r="CA48" i="4"/>
  <c r="BR48" i="4"/>
  <c r="BV48" i="4"/>
  <c r="BG48" i="1"/>
  <c r="CI48" i="1" s="1"/>
  <c r="D48" i="1"/>
  <c r="BU48" i="1"/>
  <c r="CS48" i="1"/>
  <c r="AF48" i="1"/>
  <c r="AE48" i="1" s="1"/>
  <c r="AX48" i="1"/>
  <c r="DB48" i="1" s="1"/>
  <c r="BP48" i="1"/>
  <c r="CN48" i="1"/>
  <c r="DF48" i="1"/>
  <c r="M48" i="1"/>
  <c r="AS48" i="1"/>
  <c r="K47" i="4"/>
  <c r="F47" i="5"/>
  <c r="AL47" i="1"/>
  <c r="CP47" i="1" s="1"/>
  <c r="H47" i="5"/>
  <c r="BC47" i="1"/>
  <c r="AM47" i="4"/>
  <c r="BV47" i="4"/>
  <c r="BQ47" i="4"/>
  <c r="BR47" i="4"/>
  <c r="CA47" i="4"/>
  <c r="D47" i="3"/>
  <c r="CR47" i="1"/>
  <c r="D47" i="1"/>
  <c r="BU47" i="1"/>
  <c r="CW47" i="1" s="1"/>
  <c r="CS47" i="1"/>
  <c r="AF47" i="1"/>
  <c r="AE47" i="1" s="1"/>
  <c r="AX47" i="1"/>
  <c r="AM47" i="1" s="1"/>
  <c r="BH47" i="1"/>
  <c r="BZ47" i="1"/>
  <c r="K46" i="4"/>
  <c r="BO46" i="4" s="1"/>
  <c r="F46" i="5"/>
  <c r="AL46" i="1"/>
  <c r="AB46" i="4"/>
  <c r="BC46" i="1"/>
  <c r="BN46" i="1"/>
  <c r="CP46" i="1" s="1"/>
  <c r="H46" i="5"/>
  <c r="BQ46" i="4"/>
  <c r="BP46" i="4"/>
  <c r="CA46" i="4"/>
  <c r="BV46" i="4"/>
  <c r="BT46" i="4"/>
  <c r="D46" i="3"/>
  <c r="M46" i="3"/>
  <c r="CR46" i="1"/>
  <c r="BG46" i="1"/>
  <c r="D46" i="1"/>
  <c r="BU46" i="1"/>
  <c r="CM46" i="1"/>
  <c r="CS46" i="1"/>
  <c r="DE46" i="1"/>
  <c r="AF46" i="1"/>
  <c r="AE46" i="1" s="1"/>
  <c r="AX46" i="1"/>
  <c r="DB46" i="1" s="1"/>
  <c r="M46" i="1"/>
  <c r="AS46" i="1"/>
  <c r="AM46" i="1" s="1"/>
  <c r="BF46" i="1" s="1"/>
  <c r="BN45" i="1"/>
  <c r="AM45" i="4"/>
  <c r="F45" i="5"/>
  <c r="K45" i="4"/>
  <c r="AL45" i="1"/>
  <c r="AB45" i="4"/>
  <c r="BC45" i="1"/>
  <c r="H45" i="5"/>
  <c r="N45" i="5"/>
  <c r="BI45" i="4"/>
  <c r="BJ45" i="4"/>
  <c r="CA45" i="4"/>
  <c r="D45" i="3"/>
  <c r="AM45" i="1"/>
  <c r="BF45" i="1" s="1"/>
  <c r="CW45" i="1"/>
  <c r="M45" i="1"/>
  <c r="BG45" i="1"/>
  <c r="CI45" i="1" s="1"/>
  <c r="CJ45" i="1"/>
  <c r="CR45" i="1"/>
  <c r="BO45" i="1"/>
  <c r="DB45" i="1"/>
  <c r="E45" i="1"/>
  <c r="CU45" i="1"/>
  <c r="CK45" i="1"/>
  <c r="DC45" i="1"/>
  <c r="AL44" i="1"/>
  <c r="K44" i="4"/>
  <c r="BO44" i="4" s="1"/>
  <c r="E44" i="5"/>
  <c r="F44" i="5" s="1"/>
  <c r="H44" i="5"/>
  <c r="BN44" i="1"/>
  <c r="BI44" i="4"/>
  <c r="BV44" i="4"/>
  <c r="BJ44" i="4"/>
  <c r="D44" i="3"/>
  <c r="M44" i="1"/>
  <c r="CR44" i="1"/>
  <c r="D44" i="1"/>
  <c r="BU44" i="1"/>
  <c r="CW44" i="1" s="1"/>
  <c r="CS44" i="1"/>
  <c r="AF44" i="1"/>
  <c r="AE44" i="1" s="1"/>
  <c r="AX44" i="1"/>
  <c r="AM44" i="1" s="1"/>
  <c r="BH44" i="1"/>
  <c r="BZ44" i="1"/>
  <c r="BO43" i="4"/>
  <c r="I43" i="5"/>
  <c r="BD43" i="4"/>
  <c r="CE43" i="1"/>
  <c r="E43" i="5"/>
  <c r="F43" i="5" s="1"/>
  <c r="Q43" i="5"/>
  <c r="AL43" i="1"/>
  <c r="BN43" i="1"/>
  <c r="BQ43" i="4"/>
  <c r="BP43" i="4"/>
  <c r="CA43" i="4"/>
  <c r="BV43" i="4"/>
  <c r="BT43" i="4"/>
  <c r="DB43" i="1"/>
  <c r="BG43" i="1"/>
  <c r="CI43" i="1" s="1"/>
  <c r="CJ43" i="1"/>
  <c r="CR43" i="1"/>
  <c r="BO43" i="1"/>
  <c r="E43" i="1"/>
  <c r="M43" i="1"/>
  <c r="AS43" i="1"/>
  <c r="AM43" i="1" s="1"/>
  <c r="BF43" i="1" s="1"/>
  <c r="CK43" i="1"/>
  <c r="DC43" i="1"/>
  <c r="BD42" i="4"/>
  <c r="CE42" i="1"/>
  <c r="AL42" i="1"/>
  <c r="K42" i="4"/>
  <c r="I42" i="5"/>
  <c r="AM42" i="4"/>
  <c r="BN42" i="1"/>
  <c r="E42" i="5"/>
  <c r="F42" i="5" s="1"/>
  <c r="BI42" i="4"/>
  <c r="BJ42" i="4"/>
  <c r="D42" i="3"/>
  <c r="M42" i="3"/>
  <c r="M42" i="1"/>
  <c r="AM42" i="1"/>
  <c r="BF42" i="1" s="1"/>
  <c r="BU42" i="1"/>
  <c r="CW42" i="1" s="1"/>
  <c r="E42" i="1"/>
  <c r="BP42" i="1"/>
  <c r="BH42" i="1"/>
  <c r="BZ42" i="1"/>
  <c r="DB42" i="1" s="1"/>
  <c r="CE41" i="1"/>
  <c r="I41" i="5"/>
  <c r="K41" i="4"/>
  <c r="AL41" i="1"/>
  <c r="BN41" i="1"/>
  <c r="E41" i="5"/>
  <c r="F41" i="5" s="1"/>
  <c r="AM41" i="4"/>
  <c r="BQ41" i="4"/>
  <c r="CA41" i="4"/>
  <c r="BP41" i="4"/>
  <c r="BV41" i="4"/>
  <c r="D41" i="1"/>
  <c r="BG41" i="1"/>
  <c r="BU41" i="1"/>
  <c r="AF41" i="1"/>
  <c r="AE41" i="1" s="1"/>
  <c r="AX41" i="1"/>
  <c r="DB41" i="1" s="1"/>
  <c r="BP41" i="1"/>
  <c r="CN41" i="1"/>
  <c r="DF41" i="1"/>
  <c r="M41" i="1"/>
  <c r="AS41" i="1"/>
  <c r="I40" i="5"/>
  <c r="BN40" i="1"/>
  <c r="AB40" i="4"/>
  <c r="CE40" i="1"/>
  <c r="DG40" i="1" s="1"/>
  <c r="BD40" i="4"/>
  <c r="K40" i="4"/>
  <c r="BO40" i="4" s="1"/>
  <c r="F40" i="5"/>
  <c r="AL40" i="1"/>
  <c r="CP40" i="1" s="1"/>
  <c r="CA40" i="4"/>
  <c r="BY40" i="4"/>
  <c r="BV40" i="4"/>
  <c r="BJ40" i="4"/>
  <c r="D40" i="3"/>
  <c r="M40" i="3"/>
  <c r="AM40" i="1"/>
  <c r="DB40" i="1"/>
  <c r="BG40" i="1"/>
  <c r="CI40" i="1" s="1"/>
  <c r="CJ40" i="1"/>
  <c r="CR40" i="1"/>
  <c r="BO40" i="1"/>
  <c r="BF40" i="1"/>
  <c r="CW40" i="1"/>
  <c r="E40" i="1"/>
  <c r="CK40" i="1"/>
  <c r="DC40" i="1"/>
  <c r="I39" i="5"/>
  <c r="BD39" i="4"/>
  <c r="BN39" i="1"/>
  <c r="E39" i="5"/>
  <c r="D39" i="5"/>
  <c r="AM39" i="4"/>
  <c r="BQ39" i="4"/>
  <c r="BP39" i="4"/>
  <c r="CC39" i="4"/>
  <c r="BR39" i="4"/>
  <c r="CA39" i="4"/>
  <c r="D39" i="3"/>
  <c r="M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I38" i="5"/>
  <c r="BD38" i="4"/>
  <c r="CE38" i="1"/>
  <c r="K38" i="4"/>
  <c r="AL38" i="1"/>
  <c r="BN38" i="1"/>
  <c r="E38" i="5"/>
  <c r="F38" i="5" s="1"/>
  <c r="Q38" i="5"/>
  <c r="AM38" i="4"/>
  <c r="BQ38" i="4"/>
  <c r="BP38" i="4"/>
  <c r="CA38" i="4"/>
  <c r="BV38" i="4"/>
  <c r="D38" i="3"/>
  <c r="M38" i="3"/>
  <c r="DB38" i="1"/>
  <c r="BG38" i="1"/>
  <c r="CI38" i="1" s="1"/>
  <c r="CJ38" i="1"/>
  <c r="CR38" i="1"/>
  <c r="BO38" i="1"/>
  <c r="E38" i="1"/>
  <c r="M38" i="1"/>
  <c r="AS38" i="1"/>
  <c r="AM38" i="1" s="1"/>
  <c r="BF38" i="1" s="1"/>
  <c r="CK38" i="1"/>
  <c r="DC38" i="1"/>
  <c r="BD37" i="4"/>
  <c r="CE37" i="1"/>
  <c r="DG37" i="1" s="1"/>
  <c r="F37" i="5"/>
  <c r="AL37" i="1"/>
  <c r="K37" i="4"/>
  <c r="AB37" i="4"/>
  <c r="CF37" i="4" s="1"/>
  <c r="G37" i="5"/>
  <c r="BQ37" i="4"/>
  <c r="CA37" i="4"/>
  <c r="BV37" i="4"/>
  <c r="BI37" i="4"/>
  <c r="BJ37" i="4"/>
  <c r="CB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DB37" i="1" s="1"/>
  <c r="I36" i="5"/>
  <c r="BD36" i="4"/>
  <c r="CE36" i="1"/>
  <c r="K36" i="4"/>
  <c r="BO36" i="4" s="1"/>
  <c r="AL36" i="1"/>
  <c r="E36" i="5"/>
  <c r="F36" i="5" s="1"/>
  <c r="BN36" i="1"/>
  <c r="CA36" i="4"/>
  <c r="CB36" i="4"/>
  <c r="BV36" i="4"/>
  <c r="D36" i="3"/>
  <c r="DB36" i="1"/>
  <c r="BG36" i="1"/>
  <c r="CI36" i="1" s="1"/>
  <c r="CJ36" i="1"/>
  <c r="CR36" i="1"/>
  <c r="BO36" i="1"/>
  <c r="E36" i="1"/>
  <c r="M36" i="1"/>
  <c r="AS36" i="1"/>
  <c r="AM36" i="1" s="1"/>
  <c r="BF36" i="1" s="1"/>
  <c r="CK36" i="1"/>
  <c r="DC36" i="1"/>
  <c r="K35" i="4"/>
  <c r="AL35" i="1"/>
  <c r="BN35" i="1"/>
  <c r="H35" i="5"/>
  <c r="I35" i="5" s="1"/>
  <c r="E35" i="5"/>
  <c r="F35" i="5" s="1"/>
  <c r="AM35" i="4"/>
  <c r="CA35" i="4"/>
  <c r="BV35" i="4"/>
  <c r="D35" i="3"/>
  <c r="M35" i="3"/>
  <c r="AE35" i="1"/>
  <c r="DB35" i="1"/>
  <c r="BG35" i="1"/>
  <c r="CI35" i="1" s="1"/>
  <c r="CJ35" i="1"/>
  <c r="CR35" i="1"/>
  <c r="BO35" i="1"/>
  <c r="E35" i="1"/>
  <c r="M35" i="1"/>
  <c r="AS35" i="1"/>
  <c r="CW35" i="1" s="1"/>
  <c r="CK35" i="1"/>
  <c r="DC35" i="1"/>
  <c r="AL34" i="1"/>
  <c r="CP34" i="1" s="1"/>
  <c r="K34" i="4"/>
  <c r="BD34" i="4"/>
  <c r="CE34" i="1"/>
  <c r="AM34" i="4"/>
  <c r="I34" i="5"/>
  <c r="E34" i="5"/>
  <c r="BV34" i="4"/>
  <c r="BQ34" i="4"/>
  <c r="BP34" i="4"/>
  <c r="BR34" i="4"/>
  <c r="CA34" i="4"/>
  <c r="D34" i="3"/>
  <c r="CR34" i="1"/>
  <c r="D34" i="1"/>
  <c r="BU34" i="1"/>
  <c r="CW34" i="1" s="1"/>
  <c r="CS34" i="1"/>
  <c r="AF34" i="1"/>
  <c r="AE34" i="1" s="1"/>
  <c r="AX34" i="1"/>
  <c r="AM34" i="1" s="1"/>
  <c r="N34" i="1"/>
  <c r="M34" i="1" s="1"/>
  <c r="BH34" i="1"/>
  <c r="BZ34" i="1"/>
  <c r="I33" i="5"/>
  <c r="AM33" i="4"/>
  <c r="K33" i="4"/>
  <c r="BO33" i="4" s="1"/>
  <c r="AL33" i="1"/>
  <c r="CE33" i="1"/>
  <c r="BD33" i="4"/>
  <c r="BN33" i="1"/>
  <c r="E33" i="5"/>
  <c r="BI33" i="4"/>
  <c r="BJ33" i="4"/>
  <c r="CA33" i="4"/>
  <c r="BV33" i="4"/>
  <c r="M33" i="3"/>
  <c r="CW33" i="1"/>
  <c r="DB33" i="1"/>
  <c r="AM33" i="1"/>
  <c r="BF33" i="1" s="1"/>
  <c r="BG33" i="1"/>
  <c r="CI33" i="1" s="1"/>
  <c r="CJ33" i="1"/>
  <c r="CR33" i="1"/>
  <c r="BO33" i="1"/>
  <c r="CS33" i="1"/>
  <c r="E33" i="1"/>
  <c r="CU33" i="1"/>
  <c r="CK33" i="1"/>
  <c r="DC33" i="1"/>
  <c r="AB32" i="4"/>
  <c r="BC32" i="1"/>
  <c r="I32" i="5"/>
  <c r="BN32" i="1"/>
  <c r="AM32" i="4"/>
  <c r="BO32" i="4" s="1"/>
  <c r="BD32" i="4"/>
  <c r="CE32" i="1"/>
  <c r="Q32" i="5"/>
  <c r="F32" i="5"/>
  <c r="AL32" i="1"/>
  <c r="BQ32" i="4"/>
  <c r="BP32" i="4"/>
  <c r="BR32" i="4"/>
  <c r="CA32" i="4"/>
  <c r="BV32" i="4"/>
  <c r="D32" i="3"/>
  <c r="DB32" i="1"/>
  <c r="BG32" i="1"/>
  <c r="CI32" i="1" s="1"/>
  <c r="CJ32" i="1"/>
  <c r="CR32" i="1"/>
  <c r="BO32" i="1"/>
  <c r="E32" i="1"/>
  <c r="M32" i="1"/>
  <c r="AS32" i="1"/>
  <c r="AM32" i="1" s="1"/>
  <c r="BF32" i="1" s="1"/>
  <c r="CK32" i="1"/>
  <c r="DC32" i="1"/>
  <c r="I31" i="5"/>
  <c r="AL31" i="1"/>
  <c r="K31" i="4"/>
  <c r="BO31" i="4" s="1"/>
  <c r="CE31" i="1"/>
  <c r="BD31" i="4"/>
  <c r="E31" i="5"/>
  <c r="F31" i="5" s="1"/>
  <c r="Q31" i="5"/>
  <c r="BN31" i="1"/>
  <c r="BI31" i="4"/>
  <c r="CA31" i="4"/>
  <c r="BJ31" i="4"/>
  <c r="CB31" i="4"/>
  <c r="M31" i="1"/>
  <c r="CR31" i="1"/>
  <c r="BZ31" i="1"/>
  <c r="D31" i="1"/>
  <c r="BU31" i="1"/>
  <c r="CW31" i="1" s="1"/>
  <c r="CS31" i="1"/>
  <c r="AF31" i="1"/>
  <c r="AE31" i="1" s="1"/>
  <c r="AX31" i="1"/>
  <c r="AM31" i="1" s="1"/>
  <c r="BH31" i="1"/>
  <c r="AL30" i="1"/>
  <c r="K30" i="4"/>
  <c r="BN30" i="1"/>
  <c r="H30" i="5"/>
  <c r="I30" i="5" s="1"/>
  <c r="E30" i="5"/>
  <c r="F30" i="5" s="1"/>
  <c r="AM30" i="4"/>
  <c r="CA30" i="4"/>
  <c r="BP30" i="4"/>
  <c r="BV30" i="4"/>
  <c r="CR30" i="1"/>
  <c r="BG30" i="1"/>
  <c r="CI30" i="1" s="1"/>
  <c r="CJ30" i="1"/>
  <c r="DB30" i="1"/>
  <c r="D30" i="1"/>
  <c r="BU30" i="1"/>
  <c r="CS30" i="1"/>
  <c r="M30" i="1"/>
  <c r="AS30" i="1"/>
  <c r="AM30" i="1" s="1"/>
  <c r="BF30" i="1" s="1"/>
  <c r="CK30" i="1"/>
  <c r="DC30" i="1"/>
  <c r="AM29" i="4"/>
  <c r="BN29" i="1"/>
  <c r="AB29" i="4"/>
  <c r="BC29" i="1"/>
  <c r="DG29" i="1" s="1"/>
  <c r="D29" i="5"/>
  <c r="BD29" i="4"/>
  <c r="D29" i="3"/>
  <c r="CW29" i="1"/>
  <c r="D29" i="1"/>
  <c r="CR29" i="1"/>
  <c r="BH29" i="1"/>
  <c r="BZ29" i="1"/>
  <c r="CX29" i="1"/>
  <c r="CS29" i="1"/>
  <c r="AF29" i="1"/>
  <c r="AE29" i="1" s="1"/>
  <c r="AX29" i="1"/>
  <c r="AM29" i="1" s="1"/>
  <c r="BF29" i="1" s="1"/>
  <c r="I28" i="5"/>
  <c r="K28" i="4"/>
  <c r="F28" i="5"/>
  <c r="AL28" i="1"/>
  <c r="BC28" i="1"/>
  <c r="AB28" i="4"/>
  <c r="BD28" i="4"/>
  <c r="CE28" i="1"/>
  <c r="AM28" i="4"/>
  <c r="N28" i="5"/>
  <c r="BN28" i="1"/>
  <c r="BQ28" i="4"/>
  <c r="BI28" i="4"/>
  <c r="BV28" i="4"/>
  <c r="BK28" i="4"/>
  <c r="BR28" i="4"/>
  <c r="BW28" i="4"/>
  <c r="CR28" i="1"/>
  <c r="BG28" i="1"/>
  <c r="D28" i="1"/>
  <c r="BU28" i="1"/>
  <c r="CM28" i="1"/>
  <c r="CS28" i="1"/>
  <c r="DE28" i="1"/>
  <c r="AF28" i="1"/>
  <c r="AE28" i="1" s="1"/>
  <c r="AX28" i="1"/>
  <c r="DB28" i="1" s="1"/>
  <c r="M28" i="1"/>
  <c r="AS28" i="1"/>
  <c r="CO28" i="1"/>
  <c r="I27" i="5"/>
  <c r="K27" i="4"/>
  <c r="BO27" i="4" s="1"/>
  <c r="AL27" i="1"/>
  <c r="BD27" i="4"/>
  <c r="CE27" i="1"/>
  <c r="BN27" i="1"/>
  <c r="CP27" i="1" s="1"/>
  <c r="E27" i="5"/>
  <c r="BQ27" i="4"/>
  <c r="D27" i="3"/>
  <c r="DB27" i="1"/>
  <c r="BG27" i="1"/>
  <c r="CI27" i="1" s="1"/>
  <c r="CJ27" i="1"/>
  <c r="CR27" i="1"/>
  <c r="BO27" i="1"/>
  <c r="E27" i="1"/>
  <c r="M27" i="1"/>
  <c r="AS27" i="1"/>
  <c r="CW27" i="1" s="1"/>
  <c r="CK27" i="1"/>
  <c r="DC27" i="1"/>
  <c r="BC26" i="1"/>
  <c r="CE26" i="1"/>
  <c r="BD26" i="4"/>
  <c r="CF26" i="4" s="1"/>
  <c r="K26" i="4"/>
  <c r="AL26" i="1"/>
  <c r="F26" i="5"/>
  <c r="G26" i="5"/>
  <c r="BH26" i="4"/>
  <c r="BI26" i="4"/>
  <c r="M26" i="3"/>
  <c r="D26" i="3"/>
  <c r="CW26" i="1"/>
  <c r="AM26" i="1"/>
  <c r="BF26" i="1" s="1"/>
  <c r="D26" i="1"/>
  <c r="CR26" i="1"/>
  <c r="N26" i="1"/>
  <c r="M26" i="1" s="1"/>
  <c r="CK26" i="1"/>
  <c r="DC26" i="1"/>
  <c r="BH26" i="1"/>
  <c r="BZ26" i="1"/>
  <c r="DB26" i="1" s="1"/>
  <c r="CX26" i="1"/>
  <c r="CS26" i="1"/>
  <c r="I25" i="5"/>
  <c r="BD25" i="4"/>
  <c r="CE25" i="1"/>
  <c r="AL25" i="1"/>
  <c r="F25" i="5"/>
  <c r="K25" i="4"/>
  <c r="AB25" i="4"/>
  <c r="BC25" i="1"/>
  <c r="AM25" i="4"/>
  <c r="N25" i="5"/>
  <c r="BN25" i="1"/>
  <c r="CA25" i="4"/>
  <c r="BP25" i="4"/>
  <c r="BV25" i="4"/>
  <c r="D25" i="3"/>
  <c r="M25" i="1"/>
  <c r="D25" i="1"/>
  <c r="CR25" i="1"/>
  <c r="BO25" i="1"/>
  <c r="BG25" i="1"/>
  <c r="CI25" i="1" s="1"/>
  <c r="CJ25" i="1"/>
  <c r="BZ25" i="1"/>
  <c r="DB25" i="1" s="1"/>
  <c r="BU25" i="1"/>
  <c r="CM25" i="1"/>
  <c r="CS25" i="1"/>
  <c r="AS25" i="1"/>
  <c r="AM25" i="1" s="1"/>
  <c r="BF25" i="1" s="1"/>
  <c r="I24" i="5"/>
  <c r="K24" i="4"/>
  <c r="BO24" i="4" s="1"/>
  <c r="F24" i="5"/>
  <c r="AL24" i="1"/>
  <c r="BC24" i="1"/>
  <c r="AB24" i="4"/>
  <c r="BD24" i="4"/>
  <c r="CE24" i="1"/>
  <c r="BN24" i="1"/>
  <c r="N24" i="5"/>
  <c r="BI24" i="4"/>
  <c r="BQ24" i="4"/>
  <c r="CA24" i="4"/>
  <c r="BP24" i="4"/>
  <c r="BJ24" i="4"/>
  <c r="CB24" i="4"/>
  <c r="D24" i="3"/>
  <c r="D24" i="1"/>
  <c r="BG24" i="1"/>
  <c r="AF24" i="1"/>
  <c r="AE24" i="1" s="1"/>
  <c r="AX24" i="1"/>
  <c r="DB24" i="1" s="1"/>
  <c r="BP24" i="1"/>
  <c r="CZ24" i="1"/>
  <c r="CS24" i="1"/>
  <c r="M24" i="1"/>
  <c r="AS24" i="1"/>
  <c r="CE23" i="1"/>
  <c r="I23" i="5"/>
  <c r="AM23" i="4"/>
  <c r="AB23" i="4"/>
  <c r="CF23" i="4" s="1"/>
  <c r="BC23" i="1"/>
  <c r="F23" i="5"/>
  <c r="AL23" i="1"/>
  <c r="K23" i="4"/>
  <c r="BN23" i="1"/>
  <c r="BV23" i="4"/>
  <c r="BI23" i="4"/>
  <c r="BJ23" i="4"/>
  <c r="D23" i="3"/>
  <c r="CW23" i="1"/>
  <c r="AM23" i="1"/>
  <c r="BF23" i="1"/>
  <c r="D23" i="1"/>
  <c r="CR23" i="1"/>
  <c r="CK23" i="1"/>
  <c r="DC23" i="1"/>
  <c r="BH23" i="1"/>
  <c r="BZ23" i="1"/>
  <c r="DB23" i="1" s="1"/>
  <c r="CX23" i="1"/>
  <c r="CS23" i="1"/>
  <c r="I22" i="5"/>
  <c r="F22" i="5"/>
  <c r="AL22" i="1"/>
  <c r="CP22" i="1" s="1"/>
  <c r="K22" i="4"/>
  <c r="BD22" i="4"/>
  <c r="CE22" i="1"/>
  <c r="AB22" i="4"/>
  <c r="BC22" i="1"/>
  <c r="AM22" i="4"/>
  <c r="N22" i="5"/>
  <c r="BI22" i="4"/>
  <c r="BQ22" i="4"/>
  <c r="BP22" i="4"/>
  <c r="CA22" i="4"/>
  <c r="BJ22" i="4"/>
  <c r="CB22" i="4"/>
  <c r="D22" i="3"/>
  <c r="M22" i="3"/>
  <c r="AM22" i="1"/>
  <c r="CR22" i="1"/>
  <c r="D22" i="1"/>
  <c r="DC22" i="1"/>
  <c r="BH22" i="1"/>
  <c r="BZ22" i="1"/>
  <c r="DB22" i="1" s="1"/>
  <c r="CX22" i="1"/>
  <c r="BU22" i="1"/>
  <c r="CW22" i="1" s="1"/>
  <c r="CS22" i="1"/>
  <c r="AF22" i="1"/>
  <c r="AE22" i="1" s="1"/>
  <c r="BF22" i="1" s="1"/>
  <c r="BD21" i="4"/>
  <c r="CF21" i="4" s="1"/>
  <c r="CE21" i="1"/>
  <c r="AL21" i="1"/>
  <c r="K21" i="4"/>
  <c r="F21" i="5"/>
  <c r="BC21" i="1"/>
  <c r="G21" i="5"/>
  <c r="BI21" i="4"/>
  <c r="CA21" i="4"/>
  <c r="BJ21" i="4"/>
  <c r="CB21" i="4"/>
  <c r="CW21" i="1"/>
  <c r="D21" i="1"/>
  <c r="AN21" i="1"/>
  <c r="AM21" i="1" s="1"/>
  <c r="BF21" i="1" s="1"/>
  <c r="CK21" i="1"/>
  <c r="DC21" i="1"/>
  <c r="BH21" i="1"/>
  <c r="BZ21" i="1"/>
  <c r="DB21" i="1" s="1"/>
  <c r="CX21" i="1"/>
  <c r="CS21" i="1"/>
  <c r="AM20" i="4"/>
  <c r="AL20" i="1"/>
  <c r="CP20" i="1" s="1"/>
  <c r="K20" i="4"/>
  <c r="F20" i="5"/>
  <c r="AB20" i="4"/>
  <c r="BC20" i="1"/>
  <c r="H20" i="5"/>
  <c r="I20" i="5" s="1"/>
  <c r="N20" i="5"/>
  <c r="BI20" i="4"/>
  <c r="BQ20" i="4"/>
  <c r="CA20" i="4"/>
  <c r="BP20" i="4"/>
  <c r="BJ20" i="4"/>
  <c r="CB20" i="4"/>
  <c r="D20" i="3"/>
  <c r="AM20" i="1"/>
  <c r="CR20" i="1"/>
  <c r="D20" i="1"/>
  <c r="DC20" i="1"/>
  <c r="BH20" i="1"/>
  <c r="BZ20" i="1"/>
  <c r="DB20" i="1" s="1"/>
  <c r="BU20" i="1"/>
  <c r="CW20" i="1" s="1"/>
  <c r="CS20" i="1"/>
  <c r="AF20" i="1"/>
  <c r="AE20" i="1" s="1"/>
  <c r="AL19" i="1"/>
  <c r="CP19" i="1" s="1"/>
  <c r="K19" i="4"/>
  <c r="F19" i="5"/>
  <c r="BD19" i="4"/>
  <c r="CE19" i="1"/>
  <c r="AB19" i="4"/>
  <c r="CF19" i="4" s="1"/>
  <c r="BC19" i="1"/>
  <c r="N19" i="5"/>
  <c r="AM19" i="4"/>
  <c r="I19" i="5"/>
  <c r="BP19" i="4"/>
  <c r="CA19" i="4"/>
  <c r="BQ19" i="4"/>
  <c r="CB19" i="4"/>
  <c r="D19" i="3"/>
  <c r="AM19" i="1"/>
  <c r="BF19" i="1" s="1"/>
  <c r="CI19" i="1"/>
  <c r="CR19" i="1"/>
  <c r="CJ19" i="1"/>
  <c r="D19" i="1"/>
  <c r="DC19" i="1"/>
  <c r="BZ19" i="1"/>
  <c r="DB19" i="1" s="1"/>
  <c r="BU19" i="1"/>
  <c r="CW19" i="1" s="1"/>
  <c r="CM19" i="1"/>
  <c r="CS19" i="1"/>
  <c r="CK19" i="1"/>
  <c r="BC18" i="1"/>
  <c r="CE18" i="1"/>
  <c r="BD18" i="4"/>
  <c r="CF18" i="4" s="1"/>
  <c r="K18" i="4"/>
  <c r="AL18" i="1"/>
  <c r="F18" i="5"/>
  <c r="G18" i="5"/>
  <c r="BH18" i="4"/>
  <c r="BI18" i="4"/>
  <c r="M18" i="3"/>
  <c r="CW18" i="1"/>
  <c r="D18" i="1"/>
  <c r="BO18" i="1"/>
  <c r="N18" i="1"/>
  <c r="M18" i="1" s="1"/>
  <c r="AN18" i="1"/>
  <c r="AM18" i="1" s="1"/>
  <c r="BF18" i="1" s="1"/>
  <c r="DC18" i="1"/>
  <c r="BH18" i="1"/>
  <c r="BZ18" i="1"/>
  <c r="DB18" i="1" s="1"/>
  <c r="CX18" i="1"/>
  <c r="CS18" i="1"/>
  <c r="I17" i="5"/>
  <c r="BN17" i="1"/>
  <c r="BD17" i="4"/>
  <c r="CE17" i="1"/>
  <c r="AL17" i="1"/>
  <c r="CP17" i="1" s="1"/>
  <c r="K17" i="4"/>
  <c r="BO17" i="4" s="1"/>
  <c r="F17" i="5"/>
  <c r="AB17" i="4"/>
  <c r="BC17" i="1"/>
  <c r="N17" i="5"/>
  <c r="BI17" i="4"/>
  <c r="CA17" i="4"/>
  <c r="BV17" i="4"/>
  <c r="BJ17" i="4"/>
  <c r="CB17" i="4"/>
  <c r="D17" i="3"/>
  <c r="AM17" i="1"/>
  <c r="BF17" i="1" s="1"/>
  <c r="D17" i="1"/>
  <c r="CR17" i="1"/>
  <c r="CK17" i="1"/>
  <c r="DC17" i="1"/>
  <c r="BH17" i="1"/>
  <c r="BZ17" i="1"/>
  <c r="DB17" i="1" s="1"/>
  <c r="BU17" i="1"/>
  <c r="CW17" i="1" s="1"/>
  <c r="CS17" i="1"/>
  <c r="AL16" i="1"/>
  <c r="F16" i="5"/>
  <c r="K16" i="4"/>
  <c r="CE16" i="1"/>
  <c r="DG16" i="1" s="1"/>
  <c r="BD16" i="4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I15" i="5"/>
  <c r="BN15" i="1"/>
  <c r="AM15" i="4"/>
  <c r="K15" i="4"/>
  <c r="AL15" i="1"/>
  <c r="F15" i="5"/>
  <c r="AB15" i="4"/>
  <c r="BC15" i="1"/>
  <c r="CE15" i="1"/>
  <c r="BD15" i="4"/>
  <c r="N15" i="5"/>
  <c r="BI15" i="4"/>
  <c r="BP15" i="4"/>
  <c r="CA15" i="4"/>
  <c r="BV15" i="4"/>
  <c r="BJ15" i="4"/>
  <c r="CB15" i="4"/>
  <c r="D15" i="3"/>
  <c r="AM15" i="1"/>
  <c r="BF15" i="1" s="1"/>
  <c r="D15" i="1"/>
  <c r="CR15" i="1"/>
  <c r="N15" i="1"/>
  <c r="M15" i="1" s="1"/>
  <c r="CK15" i="1"/>
  <c r="DC15" i="1"/>
  <c r="BH15" i="1"/>
  <c r="BZ15" i="1"/>
  <c r="DB15" i="1" s="1"/>
  <c r="BU15" i="1"/>
  <c r="CW15" i="1" s="1"/>
  <c r="CS15" i="1"/>
  <c r="I14" i="5"/>
  <c r="BN14" i="1"/>
  <c r="BD14" i="4"/>
  <c r="CE14" i="1"/>
  <c r="DG14" i="1" s="1"/>
  <c r="AL14" i="1"/>
  <c r="F14" i="5"/>
  <c r="K14" i="4"/>
  <c r="AB14" i="4"/>
  <c r="BC14" i="1"/>
  <c r="AM14" i="4"/>
  <c r="N14" i="5"/>
  <c r="CA14" i="4"/>
  <c r="BP14" i="4"/>
  <c r="BI14" i="4"/>
  <c r="BQ14" i="4"/>
  <c r="BJ14" i="4"/>
  <c r="CB14" i="4"/>
  <c r="D14" i="3"/>
  <c r="M14" i="3"/>
  <c r="AM14" i="1"/>
  <c r="CI14" i="1"/>
  <c r="BF14" i="1"/>
  <c r="CR14" i="1"/>
  <c r="CJ14" i="1"/>
  <c r="D14" i="1"/>
  <c r="N14" i="1"/>
  <c r="M14" i="1" s="1"/>
  <c r="CK14" i="1"/>
  <c r="BZ14" i="1"/>
  <c r="DB14" i="1" s="1"/>
  <c r="BU14" i="1"/>
  <c r="CW14" i="1" s="1"/>
  <c r="CM14" i="1"/>
  <c r="CS14" i="1"/>
  <c r="DC14" i="1"/>
  <c r="BD13" i="4"/>
  <c r="BC13" i="1"/>
  <c r="DG13" i="1" s="1"/>
  <c r="AB13" i="4"/>
  <c r="N13" i="5"/>
  <c r="BN13" i="1"/>
  <c r="I13" i="5"/>
  <c r="D13" i="5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CP12" i="1" s="1"/>
  <c r="BD12" i="4"/>
  <c r="CE12" i="1"/>
  <c r="AB12" i="4"/>
  <c r="BC12" i="1"/>
  <c r="AM12" i="4"/>
  <c r="N12" i="5"/>
  <c r="I12" i="5"/>
  <c r="BI12" i="4"/>
  <c r="BQ12" i="4"/>
  <c r="CA12" i="4"/>
  <c r="BP12" i="4"/>
  <c r="CB12" i="4"/>
  <c r="BJ12" i="4"/>
  <c r="AM12" i="1"/>
  <c r="BF12" i="1" s="1"/>
  <c r="D12" i="1"/>
  <c r="CR12" i="1"/>
  <c r="N12" i="1"/>
  <c r="M12" i="1" s="1"/>
  <c r="CK12" i="1"/>
  <c r="DC12" i="1"/>
  <c r="BH12" i="1"/>
  <c r="BZ12" i="1"/>
  <c r="DB12" i="1" s="1"/>
  <c r="BU12" i="1"/>
  <c r="CW12" i="1" s="1"/>
  <c r="CS12" i="1"/>
  <c r="I11" i="5"/>
  <c r="CE11" i="1"/>
  <c r="BD11" i="4"/>
  <c r="F11" i="5"/>
  <c r="AL11" i="1"/>
  <c r="K11" i="4"/>
  <c r="E11" i="5"/>
  <c r="AM11" i="4"/>
  <c r="BN11" i="1"/>
  <c r="BQ11" i="4"/>
  <c r="D11" i="3"/>
  <c r="M11" i="3"/>
  <c r="AM11" i="1"/>
  <c r="BG11" i="1"/>
  <c r="CR11" i="1"/>
  <c r="DB11" i="1"/>
  <c r="DC11" i="1"/>
  <c r="D11" i="1"/>
  <c r="BU11" i="1"/>
  <c r="CW11" i="1" s="1"/>
  <c r="CS11" i="1"/>
  <c r="AF11" i="1"/>
  <c r="AE11" i="1" s="1"/>
  <c r="BF11" i="1" s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BD9" i="4"/>
  <c r="CE9" i="1"/>
  <c r="K9" i="4"/>
  <c r="AL9" i="1"/>
  <c r="CP9" i="1" s="1"/>
  <c r="E9" i="5"/>
  <c r="Q9" i="5"/>
  <c r="AM9" i="4"/>
  <c r="BQ9" i="4"/>
  <c r="BP9" i="4"/>
  <c r="BI9" i="4"/>
  <c r="BL9" i="4"/>
  <c r="CD9" i="4"/>
  <c r="BX9" i="4"/>
  <c r="BR9" i="4"/>
  <c r="CW9" i="1"/>
  <c r="DB9" i="1"/>
  <c r="CJ9" i="1"/>
  <c r="D9" i="1"/>
  <c r="CI9" i="1"/>
  <c r="AM9" i="1"/>
  <c r="BF9" i="1" s="1"/>
  <c r="CM9" i="1"/>
  <c r="CS9" i="1"/>
  <c r="CY9" i="1"/>
  <c r="DE9" i="1"/>
  <c r="BP9" i="1"/>
  <c r="AM8" i="4"/>
  <c r="BN8" i="1"/>
  <c r="I8" i="5"/>
  <c r="BD8" i="4"/>
  <c r="CE8" i="1"/>
  <c r="E8" i="5"/>
  <c r="Q8" i="5"/>
  <c r="AL8" i="1"/>
  <c r="K8" i="4"/>
  <c r="BQ8" i="4"/>
  <c r="D8" i="3"/>
  <c r="AM8" i="1"/>
  <c r="D8" i="1"/>
  <c r="BF8" i="1"/>
  <c r="CR8" i="1"/>
  <c r="N8" i="1"/>
  <c r="M8" i="1" s="1"/>
  <c r="CK8" i="1"/>
  <c r="DC8" i="1"/>
  <c r="BH8" i="1"/>
  <c r="BZ8" i="1"/>
  <c r="DB8" i="1" s="1"/>
  <c r="BU8" i="1"/>
  <c r="CW8" i="1" s="1"/>
  <c r="CS8" i="1"/>
  <c r="S7" i="2" l="1"/>
  <c r="J7" i="3"/>
  <c r="AB13" i="2"/>
  <c r="AB15" i="2"/>
  <c r="J7" i="2"/>
  <c r="AB49" i="3"/>
  <c r="S7" i="3"/>
  <c r="K7" i="4"/>
  <c r="BO22" i="4"/>
  <c r="BO23" i="4"/>
  <c r="CF13" i="4"/>
  <c r="CP14" i="1"/>
  <c r="BO42" i="4"/>
  <c r="CF40" i="4"/>
  <c r="BO45" i="4"/>
  <c r="CF12" i="4"/>
  <c r="CI10" i="2"/>
  <c r="BO11" i="2"/>
  <c r="AB11" i="2"/>
  <c r="BF10" i="2"/>
  <c r="BO10" i="2"/>
  <c r="CQ10" i="2" s="1"/>
  <c r="DG18" i="1"/>
  <c r="DG23" i="1"/>
  <c r="DG26" i="1"/>
  <c r="BO16" i="1"/>
  <c r="CQ16" i="1" s="1"/>
  <c r="CP15" i="1"/>
  <c r="BF20" i="1"/>
  <c r="DB44" i="1"/>
  <c r="CW48" i="1"/>
  <c r="AB57" i="3"/>
  <c r="AB16" i="2"/>
  <c r="BH57" i="4"/>
  <c r="CI57" i="4"/>
  <c r="D57" i="3"/>
  <c r="BO16" i="2"/>
  <c r="CR16" i="2"/>
  <c r="CA56" i="4"/>
  <c r="BP56" i="4"/>
  <c r="BH56" i="4"/>
  <c r="CI56" i="4"/>
  <c r="CQ15" i="2"/>
  <c r="CH15" i="2"/>
  <c r="DJ15" i="2" s="1"/>
  <c r="AB55" i="3"/>
  <c r="AB14" i="2"/>
  <c r="BH55" i="4"/>
  <c r="CI55" i="4"/>
  <c r="BO14" i="2"/>
  <c r="CR14" i="2"/>
  <c r="BH54" i="4"/>
  <c r="CI54" i="4"/>
  <c r="BQ54" i="4"/>
  <c r="BP54" i="4"/>
  <c r="BO13" i="2"/>
  <c r="AB12" i="2"/>
  <c r="BH53" i="4"/>
  <c r="CI53" i="4"/>
  <c r="BO12" i="2"/>
  <c r="CR12" i="2"/>
  <c r="BH52" i="4"/>
  <c r="CI52" i="4"/>
  <c r="BP52" i="4"/>
  <c r="CQ11" i="2"/>
  <c r="CH11" i="2"/>
  <c r="DJ11" i="2" s="1"/>
  <c r="AB51" i="3"/>
  <c r="AB10" i="2"/>
  <c r="BP51" i="4"/>
  <c r="BI51" i="4"/>
  <c r="CH10" i="2"/>
  <c r="DJ10" i="2" s="1"/>
  <c r="AB50" i="3"/>
  <c r="AB9" i="2"/>
  <c r="BH50" i="4"/>
  <c r="D50" i="3"/>
  <c r="BO9" i="2"/>
  <c r="CH9" i="2" s="1"/>
  <c r="DJ9" i="2" s="1"/>
  <c r="CQ9" i="2"/>
  <c r="D9" i="2"/>
  <c r="CA49" i="4"/>
  <c r="BH49" i="4"/>
  <c r="BP49" i="4"/>
  <c r="BO8" i="2"/>
  <c r="CR8" i="2"/>
  <c r="CP48" i="1"/>
  <c r="BC48" i="1"/>
  <c r="DG48" i="1" s="1"/>
  <c r="AB48" i="4"/>
  <c r="CF48" i="4" s="1"/>
  <c r="F48" i="5"/>
  <c r="BP48" i="4"/>
  <c r="BI48" i="4"/>
  <c r="D48" i="3"/>
  <c r="AM48" i="1"/>
  <c r="BF48" i="1" s="1"/>
  <c r="CR48" i="1"/>
  <c r="BO48" i="1"/>
  <c r="CJ48" i="1"/>
  <c r="BD47" i="4"/>
  <c r="CF47" i="4" s="1"/>
  <c r="CE47" i="1"/>
  <c r="DG47" i="1" s="1"/>
  <c r="I47" i="5"/>
  <c r="BO47" i="4"/>
  <c r="BI47" i="4"/>
  <c r="BP47" i="4"/>
  <c r="DB47" i="1"/>
  <c r="BF47" i="1"/>
  <c r="BG47" i="1"/>
  <c r="CI47" i="1" s="1"/>
  <c r="CJ47" i="1"/>
  <c r="BO47" i="1"/>
  <c r="BD46" i="4"/>
  <c r="CF46" i="4" s="1"/>
  <c r="CE46" i="1"/>
  <c r="DG46" i="1" s="1"/>
  <c r="I46" i="5"/>
  <c r="BI46" i="4"/>
  <c r="CJ46" i="1"/>
  <c r="CI46" i="1"/>
  <c r="CW46" i="1"/>
  <c r="BO46" i="1"/>
  <c r="CP45" i="1"/>
  <c r="BD45" i="4"/>
  <c r="CF45" i="4" s="1"/>
  <c r="CE45" i="1"/>
  <c r="DG45" i="1" s="1"/>
  <c r="I45" i="5"/>
  <c r="BQ45" i="4"/>
  <c r="BP45" i="4"/>
  <c r="CI45" i="4"/>
  <c r="BH45" i="4"/>
  <c r="CQ45" i="1"/>
  <c r="CH45" i="1"/>
  <c r="DJ45" i="1" s="1"/>
  <c r="D45" i="1"/>
  <c r="CP44" i="1"/>
  <c r="CE44" i="1"/>
  <c r="BD44" i="4"/>
  <c r="AB44" i="4"/>
  <c r="BC44" i="1"/>
  <c r="I44" i="5"/>
  <c r="BH44" i="4"/>
  <c r="CA44" i="4"/>
  <c r="BP44" i="4"/>
  <c r="BF44" i="1"/>
  <c r="BG44" i="1"/>
  <c r="CI44" i="1" s="1"/>
  <c r="CJ44" i="1"/>
  <c r="BO44" i="1"/>
  <c r="AB43" i="4"/>
  <c r="CF43" i="4" s="1"/>
  <c r="BC43" i="1"/>
  <c r="DG43" i="1" s="1"/>
  <c r="CP43" i="1"/>
  <c r="BI43" i="4"/>
  <c r="CW43" i="1"/>
  <c r="CQ43" i="1"/>
  <c r="CH43" i="1"/>
  <c r="DJ43" i="1" s="1"/>
  <c r="D43" i="1"/>
  <c r="CP42" i="1"/>
  <c r="AB42" i="4"/>
  <c r="CF42" i="4" s="1"/>
  <c r="BC42" i="1"/>
  <c r="DG42" i="1"/>
  <c r="CA42" i="4"/>
  <c r="BP42" i="4"/>
  <c r="CI42" i="4"/>
  <c r="BH42" i="4"/>
  <c r="D42" i="1"/>
  <c r="BG42" i="1"/>
  <c r="CI42" i="1" s="1"/>
  <c r="CJ42" i="1"/>
  <c r="CR42" i="1"/>
  <c r="BO42" i="1"/>
  <c r="CP41" i="1"/>
  <c r="AB41" i="4"/>
  <c r="CF41" i="4" s="1"/>
  <c r="BC41" i="1"/>
  <c r="DG41" i="1" s="1"/>
  <c r="BO41" i="4"/>
  <c r="BI41" i="4"/>
  <c r="AM41" i="1"/>
  <c r="BF41" i="1" s="1"/>
  <c r="CW41" i="1"/>
  <c r="CJ41" i="1"/>
  <c r="CR41" i="1"/>
  <c r="BO41" i="1"/>
  <c r="CI41" i="1"/>
  <c r="BI40" i="4"/>
  <c r="BP40" i="4"/>
  <c r="BQ40" i="4"/>
  <c r="CQ40" i="1"/>
  <c r="CH40" i="1"/>
  <c r="DJ40" i="1" s="1"/>
  <c r="D40" i="1"/>
  <c r="K39" i="4"/>
  <c r="BO39" i="4" s="1"/>
  <c r="F39" i="5"/>
  <c r="AL39" i="1"/>
  <c r="CP39" i="1" s="1"/>
  <c r="AB39" i="4"/>
  <c r="CF39" i="4" s="1"/>
  <c r="BC39" i="1"/>
  <c r="DG39" i="1" s="1"/>
  <c r="BI39" i="4"/>
  <c r="BF39" i="1"/>
  <c r="BG39" i="1"/>
  <c r="CI39" i="1" s="1"/>
  <c r="CJ39" i="1"/>
  <c r="BO39" i="1"/>
  <c r="CP38" i="1"/>
  <c r="BO38" i="4"/>
  <c r="BC38" i="1"/>
  <c r="DG38" i="1" s="1"/>
  <c r="AB38" i="4"/>
  <c r="CF38" i="4" s="1"/>
  <c r="BI38" i="4"/>
  <c r="CW38" i="1"/>
  <c r="CQ38" i="1"/>
  <c r="CH38" i="1"/>
  <c r="DJ38" i="1" s="1"/>
  <c r="D38" i="1"/>
  <c r="AM37" i="4"/>
  <c r="BO37" i="4" s="1"/>
  <c r="BN37" i="1"/>
  <c r="CP37" i="1" s="1"/>
  <c r="I37" i="5"/>
  <c r="BH37" i="4"/>
  <c r="CI37" i="4"/>
  <c r="BP37" i="4"/>
  <c r="BF37" i="1"/>
  <c r="BG37" i="1"/>
  <c r="CI37" i="1" s="1"/>
  <c r="CJ37" i="1"/>
  <c r="BO37" i="1"/>
  <c r="AB36" i="4"/>
  <c r="CF36" i="4" s="1"/>
  <c r="BC36" i="1"/>
  <c r="DG36" i="1"/>
  <c r="CP36" i="1"/>
  <c r="BP36" i="4"/>
  <c r="BI36" i="4"/>
  <c r="CQ36" i="1"/>
  <c r="CH36" i="1"/>
  <c r="DJ36" i="1" s="1"/>
  <c r="CW36" i="1"/>
  <c r="D36" i="1"/>
  <c r="AB35" i="4"/>
  <c r="BC35" i="1"/>
  <c r="CE35" i="1"/>
  <c r="BD35" i="4"/>
  <c r="BO35" i="4"/>
  <c r="CP35" i="1"/>
  <c r="BP35" i="4"/>
  <c r="BI35" i="4"/>
  <c r="AM35" i="1"/>
  <c r="BF35" i="1" s="1"/>
  <c r="D35" i="1"/>
  <c r="CH35" i="1"/>
  <c r="BO34" i="4"/>
  <c r="AB34" i="4"/>
  <c r="CF34" i="4" s="1"/>
  <c r="BC34" i="1"/>
  <c r="DG34" i="1" s="1"/>
  <c r="F34" i="5"/>
  <c r="BI34" i="4"/>
  <c r="BO34" i="1"/>
  <c r="CH34" i="1" s="1"/>
  <c r="DJ34" i="1" s="1"/>
  <c r="BF34" i="1"/>
  <c r="BG34" i="1"/>
  <c r="CI34" i="1" s="1"/>
  <c r="CJ34" i="1"/>
  <c r="CQ34" i="1"/>
  <c r="DB34" i="1"/>
  <c r="CP33" i="1"/>
  <c r="AB33" i="4"/>
  <c r="CF33" i="4" s="1"/>
  <c r="BC33" i="1"/>
  <c r="DG33" i="1" s="1"/>
  <c r="F33" i="5"/>
  <c r="BH33" i="4"/>
  <c r="BP33" i="4"/>
  <c r="CQ33" i="1"/>
  <c r="CH33" i="1"/>
  <c r="DJ33" i="1" s="1"/>
  <c r="D33" i="1"/>
  <c r="DG32" i="1"/>
  <c r="CF32" i="4"/>
  <c r="CP32" i="1"/>
  <c r="BI32" i="4"/>
  <c r="CW32" i="1"/>
  <c r="CQ32" i="1"/>
  <c r="CH32" i="1"/>
  <c r="DJ32" i="1" s="1"/>
  <c r="D32" i="1"/>
  <c r="CP31" i="1"/>
  <c r="AB31" i="4"/>
  <c r="CF31" i="4" s="1"/>
  <c r="BC31" i="1"/>
  <c r="DG31" i="1" s="1"/>
  <c r="BQ31" i="4"/>
  <c r="BP31" i="4"/>
  <c r="BH31" i="4"/>
  <c r="BO31" i="1"/>
  <c r="CQ31" i="1" s="1"/>
  <c r="BF31" i="1"/>
  <c r="BG31" i="1"/>
  <c r="CI31" i="1" s="1"/>
  <c r="CJ31" i="1"/>
  <c r="DB31" i="1"/>
  <c r="BO30" i="4"/>
  <c r="BD30" i="4"/>
  <c r="CE30" i="1"/>
  <c r="CE7" i="1" s="1"/>
  <c r="AB30" i="4"/>
  <c r="BC30" i="1"/>
  <c r="CP30" i="1"/>
  <c r="BI30" i="4"/>
  <c r="CW30" i="1"/>
  <c r="BO30" i="1"/>
  <c r="AL29" i="1"/>
  <c r="CP29" i="1" s="1"/>
  <c r="F29" i="5"/>
  <c r="K29" i="4"/>
  <c r="BO29" i="4" s="1"/>
  <c r="CF29" i="4"/>
  <c r="CA29" i="4"/>
  <c r="BP29" i="4"/>
  <c r="BI29" i="4"/>
  <c r="BG29" i="1"/>
  <c r="CI29" i="1" s="1"/>
  <c r="CJ29" i="1"/>
  <c r="DB29" i="1"/>
  <c r="BO29" i="1"/>
  <c r="CF28" i="4"/>
  <c r="CP28" i="1"/>
  <c r="DG28" i="1"/>
  <c r="BO28" i="4"/>
  <c r="BP28" i="4"/>
  <c r="CI28" i="4"/>
  <c r="BH28" i="4"/>
  <c r="D28" i="3"/>
  <c r="AM28" i="1"/>
  <c r="BF28" i="1" s="1"/>
  <c r="CI28" i="1"/>
  <c r="CJ28" i="1"/>
  <c r="CW28" i="1"/>
  <c r="BO28" i="1"/>
  <c r="BC27" i="1"/>
  <c r="DG27" i="1" s="1"/>
  <c r="AB27" i="4"/>
  <c r="CF27" i="4" s="1"/>
  <c r="F27" i="5"/>
  <c r="BI27" i="4"/>
  <c r="BP27" i="4"/>
  <c r="CA27" i="4"/>
  <c r="AM27" i="1"/>
  <c r="BF27" i="1" s="1"/>
  <c r="D27" i="1"/>
  <c r="CH27" i="1"/>
  <c r="BN26" i="1"/>
  <c r="CP26" i="1" s="1"/>
  <c r="I26" i="5"/>
  <c r="AM26" i="4"/>
  <c r="BO26" i="4" s="1"/>
  <c r="BQ26" i="4"/>
  <c r="CJ26" i="1"/>
  <c r="BG26" i="1"/>
  <c r="CI26" i="1" s="1"/>
  <c r="BO26" i="1"/>
  <c r="CF25" i="4"/>
  <c r="CP25" i="1"/>
  <c r="BO25" i="4"/>
  <c r="DG25" i="1"/>
  <c r="BI25" i="4"/>
  <c r="CW25" i="1"/>
  <c r="CQ25" i="1"/>
  <c r="CH25" i="1"/>
  <c r="DJ25" i="1" s="1"/>
  <c r="CF24" i="4"/>
  <c r="DG24" i="1"/>
  <c r="CP24" i="1"/>
  <c r="CI24" i="4"/>
  <c r="BH24" i="4"/>
  <c r="AM24" i="1"/>
  <c r="BF24" i="1" s="1"/>
  <c r="CW24" i="1"/>
  <c r="CR24" i="1"/>
  <c r="BO24" i="1"/>
  <c r="CJ24" i="1"/>
  <c r="CI24" i="1"/>
  <c r="CP23" i="1"/>
  <c r="CA23" i="4"/>
  <c r="BP23" i="4"/>
  <c r="CI23" i="4"/>
  <c r="BH23" i="4"/>
  <c r="CJ23" i="1"/>
  <c r="BG23" i="1"/>
  <c r="CI23" i="1" s="1"/>
  <c r="BO23" i="1"/>
  <c r="CF22" i="4"/>
  <c r="DG22" i="1"/>
  <c r="BH22" i="4"/>
  <c r="CI22" i="4"/>
  <c r="CJ22" i="1"/>
  <c r="BG22" i="1"/>
  <c r="CI22" i="1" s="1"/>
  <c r="BO22" i="1"/>
  <c r="DG21" i="1"/>
  <c r="I21" i="5"/>
  <c r="AM21" i="4"/>
  <c r="BO21" i="4" s="1"/>
  <c r="BN21" i="1"/>
  <c r="CP21" i="1" s="1"/>
  <c r="BP21" i="4"/>
  <c r="BQ21" i="4"/>
  <c r="BH21" i="4"/>
  <c r="CI21" i="4"/>
  <c r="BG21" i="1"/>
  <c r="CI21" i="1" s="1"/>
  <c r="CJ21" i="1"/>
  <c r="CR21" i="1"/>
  <c r="BO21" i="1"/>
  <c r="BO20" i="4"/>
  <c r="BD20" i="4"/>
  <c r="CF20" i="4" s="1"/>
  <c r="CE20" i="1"/>
  <c r="DG20" i="1" s="1"/>
  <c r="BH20" i="4"/>
  <c r="CI20" i="4"/>
  <c r="BO20" i="1"/>
  <c r="CJ20" i="1"/>
  <c r="BG20" i="1"/>
  <c r="CI20" i="1" s="1"/>
  <c r="DG19" i="1"/>
  <c r="BO19" i="4"/>
  <c r="BI19" i="4"/>
  <c r="BO19" i="1"/>
  <c r="BN18" i="1"/>
  <c r="I18" i="5"/>
  <c r="AM18" i="4"/>
  <c r="BO18" i="4" s="1"/>
  <c r="CP18" i="1"/>
  <c r="BQ18" i="4"/>
  <c r="CR18" i="1"/>
  <c r="BG18" i="1"/>
  <c r="CI18" i="1" s="1"/>
  <c r="CJ18" i="1"/>
  <c r="CQ18" i="1"/>
  <c r="CF17" i="4"/>
  <c r="DG17" i="1"/>
  <c r="CI17" i="4"/>
  <c r="BH17" i="4"/>
  <c r="BP17" i="4"/>
  <c r="BO17" i="1"/>
  <c r="CJ17" i="1"/>
  <c r="BG17" i="1"/>
  <c r="CI17" i="1" s="1"/>
  <c r="CF16" i="4"/>
  <c r="I16" i="5"/>
  <c r="BN16" i="1"/>
  <c r="CP16" i="1" s="1"/>
  <c r="AM16" i="4"/>
  <c r="BO16" i="4" s="1"/>
  <c r="BQ16" i="4"/>
  <c r="CR16" i="1"/>
  <c r="BG16" i="1"/>
  <c r="CI16" i="1" s="1"/>
  <c r="CJ16" i="1"/>
  <c r="BO15" i="4"/>
  <c r="DG15" i="1"/>
  <c r="CF15" i="4"/>
  <c r="BH15" i="4"/>
  <c r="CI15" i="4"/>
  <c r="BO15" i="1"/>
  <c r="BG15" i="1"/>
  <c r="CI15" i="1" s="1"/>
  <c r="CJ15" i="1"/>
  <c r="CF14" i="4"/>
  <c r="BO14" i="4"/>
  <c r="CI14" i="4"/>
  <c r="BH14" i="4"/>
  <c r="BO14" i="1"/>
  <c r="F13" i="5"/>
  <c r="K13" i="4"/>
  <c r="BO13" i="4" s="1"/>
  <c r="AL13" i="1"/>
  <c r="CP13" i="1" s="1"/>
  <c r="BQ13" i="4"/>
  <c r="CR13" i="1"/>
  <c r="BG13" i="1"/>
  <c r="CI13" i="1" s="1"/>
  <c r="CJ13" i="1"/>
  <c r="BO13" i="1"/>
  <c r="BO12" i="4"/>
  <c r="DG12" i="1"/>
  <c r="CI12" i="4"/>
  <c r="BH12" i="4"/>
  <c r="BO12" i="1"/>
  <c r="BG12" i="1"/>
  <c r="CI12" i="1" s="1"/>
  <c r="CJ12" i="1"/>
  <c r="CP11" i="1"/>
  <c r="BO11" i="4"/>
  <c r="BC11" i="1"/>
  <c r="DG11" i="1" s="1"/>
  <c r="AB11" i="4"/>
  <c r="CF11" i="4" s="1"/>
  <c r="CA11" i="4"/>
  <c r="BP11" i="4"/>
  <c r="BI11" i="4"/>
  <c r="CJ11" i="1"/>
  <c r="CI11" i="1"/>
  <c r="BO11" i="1"/>
  <c r="CF10" i="4"/>
  <c r="I10" i="5"/>
  <c r="BN10" i="1"/>
  <c r="CP10" i="1" s="1"/>
  <c r="AM10" i="4"/>
  <c r="BO10" i="4" s="1"/>
  <c r="BQ10" i="4"/>
  <c r="CR10" i="1"/>
  <c r="BG10" i="1"/>
  <c r="CI10" i="1" s="1"/>
  <c r="CJ10" i="1"/>
  <c r="BO10" i="1"/>
  <c r="BC9" i="1"/>
  <c r="DG9" i="1" s="1"/>
  <c r="AB9" i="4"/>
  <c r="CF9" i="4" s="1"/>
  <c r="F9" i="5"/>
  <c r="BO9" i="4"/>
  <c r="CI9" i="4"/>
  <c r="BH9" i="4"/>
  <c r="D9" i="3"/>
  <c r="BO9" i="1"/>
  <c r="CR9" i="1"/>
  <c r="CP8" i="1"/>
  <c r="BC8" i="1"/>
  <c r="AB8" i="4"/>
  <c r="F8" i="5"/>
  <c r="BO8" i="4"/>
  <c r="BP8" i="4"/>
  <c r="CA8" i="4"/>
  <c r="BI8" i="4"/>
  <c r="BO8" i="1"/>
  <c r="CH8" i="1" s="1"/>
  <c r="DJ8" i="1" s="1"/>
  <c r="BG8" i="1"/>
  <c r="CI8" i="1" s="1"/>
  <c r="CJ8" i="1"/>
  <c r="CQ8" i="1"/>
  <c r="AB7" i="2" l="1"/>
  <c r="AB7" i="3"/>
  <c r="DG8" i="1"/>
  <c r="DG7" i="1" s="1"/>
  <c r="BC7" i="1"/>
  <c r="DG35" i="1"/>
  <c r="CF8" i="4"/>
  <c r="AB7" i="4"/>
  <c r="CP7" i="1"/>
  <c r="AM7" i="4"/>
  <c r="BN7" i="1"/>
  <c r="BO7" i="4"/>
  <c r="BD7" i="4"/>
  <c r="AL7" i="1"/>
  <c r="CH18" i="1"/>
  <c r="DJ18" i="1" s="1"/>
  <c r="CQ16" i="2"/>
  <c r="CH16" i="2"/>
  <c r="DJ16" i="2" s="1"/>
  <c r="CQ14" i="2"/>
  <c r="CH14" i="2"/>
  <c r="DJ14" i="2" s="1"/>
  <c r="CQ13" i="2"/>
  <c r="CH13" i="2"/>
  <c r="DJ13" i="2" s="1"/>
  <c r="CQ12" i="2"/>
  <c r="CH12" i="2"/>
  <c r="DJ12" i="2" s="1"/>
  <c r="BH51" i="4"/>
  <c r="CI51" i="4"/>
  <c r="BP50" i="4"/>
  <c r="CI50" i="4"/>
  <c r="CI49" i="4"/>
  <c r="CQ8" i="2"/>
  <c r="CH8" i="2"/>
  <c r="DJ8" i="2" s="1"/>
  <c r="CI48" i="4"/>
  <c r="BH48" i="4"/>
  <c r="CQ48" i="1"/>
  <c r="CH48" i="1"/>
  <c r="DJ48" i="1" s="1"/>
  <c r="CI47" i="4"/>
  <c r="BH47" i="4"/>
  <c r="CQ47" i="1"/>
  <c r="CH47" i="1"/>
  <c r="DJ47" i="1" s="1"/>
  <c r="CI46" i="4"/>
  <c r="BH46" i="4"/>
  <c r="CQ46" i="1"/>
  <c r="CH46" i="1"/>
  <c r="DJ46" i="1" s="1"/>
  <c r="CF44" i="4"/>
  <c r="DG44" i="1"/>
  <c r="CI44" i="4"/>
  <c r="CQ44" i="1"/>
  <c r="CH44" i="1"/>
  <c r="DJ44" i="1" s="1"/>
  <c r="CI43" i="4"/>
  <c r="BH43" i="4"/>
  <c r="CQ42" i="1"/>
  <c r="CH42" i="1"/>
  <c r="DJ42" i="1" s="1"/>
  <c r="CI41" i="4"/>
  <c r="BH41" i="4"/>
  <c r="CQ41" i="1"/>
  <c r="CH41" i="1"/>
  <c r="DJ41" i="1" s="1"/>
  <c r="CI40" i="4"/>
  <c r="BH40" i="4"/>
  <c r="CI39" i="4"/>
  <c r="BH39" i="4"/>
  <c r="CQ39" i="1"/>
  <c r="CH39" i="1"/>
  <c r="DJ39" i="1" s="1"/>
  <c r="CI38" i="4"/>
  <c r="BH38" i="4"/>
  <c r="CQ37" i="1"/>
  <c r="CH37" i="1"/>
  <c r="DJ37" i="1" s="1"/>
  <c r="CI36" i="4"/>
  <c r="BH36" i="4"/>
  <c r="CF35" i="4"/>
  <c r="CI35" i="4"/>
  <c r="BH35" i="4"/>
  <c r="DJ35" i="1"/>
  <c r="CQ35" i="1"/>
  <c r="CI34" i="4"/>
  <c r="BH34" i="4"/>
  <c r="CI33" i="4"/>
  <c r="CI32" i="4"/>
  <c r="BH32" i="4"/>
  <c r="CI31" i="4"/>
  <c r="CH31" i="1"/>
  <c r="DJ31" i="1" s="1"/>
  <c r="CF30" i="4"/>
  <c r="DG30" i="1"/>
  <c r="CI30" i="4"/>
  <c r="BH30" i="4"/>
  <c r="CQ30" i="1"/>
  <c r="CH30" i="1"/>
  <c r="DJ30" i="1" s="1"/>
  <c r="CI29" i="4"/>
  <c r="BH29" i="4"/>
  <c r="CQ29" i="1"/>
  <c r="CH29" i="1"/>
  <c r="DJ29" i="1" s="1"/>
  <c r="CQ28" i="1"/>
  <c r="CH28" i="1"/>
  <c r="DJ28" i="1" s="1"/>
  <c r="CI27" i="4"/>
  <c r="BH27" i="4"/>
  <c r="DJ27" i="1"/>
  <c r="CQ27" i="1"/>
  <c r="BP26" i="4"/>
  <c r="CI26" i="4"/>
  <c r="CH26" i="1"/>
  <c r="DJ26" i="1" s="1"/>
  <c r="CQ26" i="1"/>
  <c r="CI25" i="4"/>
  <c r="BH25" i="4"/>
  <c r="CQ24" i="1"/>
  <c r="CH24" i="1"/>
  <c r="DJ24" i="1" s="1"/>
  <c r="CH23" i="1"/>
  <c r="DJ23" i="1" s="1"/>
  <c r="CQ23" i="1"/>
  <c r="CH22" i="1"/>
  <c r="DJ22" i="1" s="1"/>
  <c r="CQ22" i="1"/>
  <c r="CH21" i="1"/>
  <c r="DJ21" i="1" s="1"/>
  <c r="CQ21" i="1"/>
  <c r="CQ20" i="1"/>
  <c r="CH20" i="1"/>
  <c r="DJ20" i="1" s="1"/>
  <c r="CI19" i="4"/>
  <c r="BH19" i="4"/>
  <c r="CQ19" i="1"/>
  <c r="CH19" i="1"/>
  <c r="DJ19" i="1" s="1"/>
  <c r="BP18" i="4"/>
  <c r="CI18" i="4"/>
  <c r="CH17" i="1"/>
  <c r="DJ17" i="1" s="1"/>
  <c r="CQ17" i="1"/>
  <c r="BP16" i="4"/>
  <c r="CI16" i="4"/>
  <c r="CH16" i="1"/>
  <c r="DJ16" i="1" s="1"/>
  <c r="CH15" i="1"/>
  <c r="DJ15" i="1" s="1"/>
  <c r="CQ15" i="1"/>
  <c r="CH14" i="1"/>
  <c r="DJ14" i="1" s="1"/>
  <c r="CQ14" i="1"/>
  <c r="BP13" i="4"/>
  <c r="CI13" i="4"/>
  <c r="CQ13" i="1"/>
  <c r="CH13" i="1"/>
  <c r="DJ13" i="1" s="1"/>
  <c r="CH12" i="1"/>
  <c r="DJ12" i="1" s="1"/>
  <c r="CQ12" i="1"/>
  <c r="CI11" i="4"/>
  <c r="BH11" i="4"/>
  <c r="CH11" i="1"/>
  <c r="DJ11" i="1" s="1"/>
  <c r="CQ11" i="1"/>
  <c r="BP10" i="4"/>
  <c r="CI10" i="4"/>
  <c r="CQ10" i="1"/>
  <c r="CH10" i="1"/>
  <c r="DJ10" i="1" s="1"/>
  <c r="CH9" i="1"/>
  <c r="DJ9" i="1" s="1"/>
  <c r="CQ9" i="1"/>
  <c r="CI8" i="4"/>
  <c r="BH8" i="4"/>
  <c r="CF7" i="4" l="1"/>
</calcChain>
</file>

<file path=xl/sharedStrings.xml><?xml version="1.0" encoding="utf-8"?>
<sst xmlns="http://schemas.openxmlformats.org/spreadsheetml/2006/main" count="2948" uniqueCount="479">
  <si>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</si>
  <si>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</si>
  <si>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</si>
  <si>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</si>
  <si>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</si>
  <si>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</si>
  <si>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</si>
  <si>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</si>
  <si>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</si>
  <si>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</si>
  <si>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</si>
  <si>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</si>
  <si>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</si>
  <si>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</si>
  <si>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</si>
  <si>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</si>
  <si>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</si>
  <si>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</si>
  <si>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</si>
  <si>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</si>
  <si>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</si>
  <si>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</si>
  <si>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</si>
  <si>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</si>
  <si>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</si>
  <si>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</si>
  <si>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</si>
  <si>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</si>
  <si>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</si>
  <si>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</si>
  <si>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</si>
  <si>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</si>
  <si>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</si>
  <si>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</si>
  <si>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</si>
  <si>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</si>
  <si>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</si>
  <si>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</si>
  <si>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</si>
  <si>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</si>
  <si>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</si>
  <si>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</si>
  <si>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</si>
  <si>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</si>
  <si>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</si>
  <si>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</si>
  <si>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</si>
  <si>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</si>
  <si>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</si>
  <si>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</si>
  <si>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</si>
  <si>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</si>
  <si>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</si>
  <si>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</si>
  <si>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</si>
  <si>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</si>
  <si>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</si>
  <si>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</si>
  <si>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</si>
  <si>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</si>
  <si>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</si>
  <si>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</si>
  <si>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</si>
  <si>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</si>
  <si>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</si>
  <si>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</si>
  <si>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</si>
  <si>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</si>
  <si>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</si>
  <si>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</si>
  <si>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</si>
  <si>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</si>
  <si>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</si>
  <si>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</si>
  <si>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</si>
  <si>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</si>
  <si>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</si>
  <si>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</si>
  <si>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</si>
  <si>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</si>
  <si>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</si>
  <si>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</si>
  <si>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</si>
  <si>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</si>
  <si>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</si>
  <si>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</si>
  <si>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</si>
  <si>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</si>
  <si>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</si>
  <si>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</si>
  <si>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</si>
  <si>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</si>
  <si>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</si>
  <si>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</si>
  <si>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</si>
  <si>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</si>
  <si>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</si>
  <si>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</si>
  <si>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</si>
  <si>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</si>
  <si>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</si>
  <si>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</si>
  <si>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</si>
  <si>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</si>
  <si>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</si>
  <si>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</si>
  <si>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</si>
  <si>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</si>
  <si>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</si>
  <si>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</si>
  <si>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</si>
  <si>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</si>
  <si>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</si>
  <si>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</si>
  <si>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</si>
  <si>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</si>
  <si>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</si>
  <si>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</si>
  <si>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</si>
  <si>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</si>
  <si>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</si>
  <si>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</si>
  <si>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</si>
  <si>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</si>
  <si>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</si>
  <si>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</si>
  <si>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</si>
  <si>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</si>
  <si>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</si>
  <si>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</si>
  <si>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</si>
  <si>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</si>
  <si>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</si>
  <si>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</si>
  <si>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</si>
  <si>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</si>
  <si>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</si>
  <si>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</si>
  <si>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</si>
  <si>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</si>
  <si>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</si>
  <si>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</si>
  <si>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</si>
  <si>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</si>
  <si>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</si>
  <si>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</si>
  <si>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</si>
  <si>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</si>
  <si>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</si>
  <si>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</si>
  <si>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</si>
  <si>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</si>
  <si>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</si>
  <si>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</si>
  <si>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</si>
  <si>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</si>
  <si>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</si>
  <si>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</si>
  <si>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</si>
  <si>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</si>
  <si>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</si>
  <si>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</si>
  <si>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</si>
  <si>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</si>
  <si>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</si>
  <si>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</si>
  <si>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</si>
  <si>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</si>
  <si>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</si>
  <si>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</si>
  <si>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</si>
  <si>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</si>
  <si>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</si>
  <si>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</si>
  <si>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</si>
  <si>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</si>
  <si>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</si>
  <si>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</si>
  <si>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</si>
  <si>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</si>
  <si>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</si>
  <si>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</si>
  <si>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</si>
  <si>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</si>
  <si>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</si>
  <si>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</si>
  <si>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</si>
  <si>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</si>
  <si>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</si>
  <si>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</si>
  <si>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</si>
  <si>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</si>
  <si>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</si>
  <si>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</si>
  <si>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</si>
  <si>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</si>
  <si>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</si>
  <si>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</si>
  <si>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</si>
  <si>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</si>
  <si>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福島県</t>
    <phoneticPr fontId="3"/>
  </si>
  <si>
    <t>07201</t>
    <phoneticPr fontId="3"/>
  </si>
  <si>
    <t>福島市</t>
    <phoneticPr fontId="3"/>
  </si>
  <si>
    <t/>
  </si>
  <si>
    <t>07201</t>
    <phoneticPr fontId="3"/>
  </si>
  <si>
    <t>福島市</t>
    <phoneticPr fontId="3"/>
  </si>
  <si>
    <t>福島県</t>
    <phoneticPr fontId="3"/>
  </si>
  <si>
    <t>07203</t>
    <phoneticPr fontId="3"/>
  </si>
  <si>
    <t>郡山市</t>
    <phoneticPr fontId="3"/>
  </si>
  <si>
    <t>07203</t>
    <phoneticPr fontId="3"/>
  </si>
  <si>
    <t>郡山市</t>
    <phoneticPr fontId="3"/>
  </si>
  <si>
    <t>07204</t>
    <phoneticPr fontId="3"/>
  </si>
  <si>
    <t>いわき市</t>
    <phoneticPr fontId="3"/>
  </si>
  <si>
    <t>07204</t>
    <phoneticPr fontId="3"/>
  </si>
  <si>
    <t>いわき市</t>
    <phoneticPr fontId="3"/>
  </si>
  <si>
    <t>いわき市</t>
    <phoneticPr fontId="3"/>
  </si>
  <si>
    <t>福島県</t>
    <phoneticPr fontId="3"/>
  </si>
  <si>
    <t>07204</t>
    <phoneticPr fontId="3"/>
  </si>
  <si>
    <t>07205</t>
  </si>
  <si>
    <t>07205</t>
    <phoneticPr fontId="3"/>
  </si>
  <si>
    <t>白河市</t>
  </si>
  <si>
    <t>白河市</t>
    <phoneticPr fontId="3"/>
  </si>
  <si>
    <t>07867</t>
  </si>
  <si>
    <t>白河地方広域市町村圏整備組合</t>
  </si>
  <si>
    <t>07205</t>
    <phoneticPr fontId="3"/>
  </si>
  <si>
    <t>白河市</t>
    <phoneticPr fontId="3"/>
  </si>
  <si>
    <t>07207</t>
    <phoneticPr fontId="3"/>
  </si>
  <si>
    <t>須賀川市</t>
    <phoneticPr fontId="3"/>
  </si>
  <si>
    <t>須賀川市</t>
    <phoneticPr fontId="3"/>
  </si>
  <si>
    <t>須賀川市</t>
    <phoneticPr fontId="3"/>
  </si>
  <si>
    <t>07207</t>
    <phoneticPr fontId="3"/>
  </si>
  <si>
    <t>須賀川市</t>
    <phoneticPr fontId="3"/>
  </si>
  <si>
    <t>07209</t>
    <phoneticPr fontId="3"/>
  </si>
  <si>
    <t>相馬市</t>
    <phoneticPr fontId="3"/>
  </si>
  <si>
    <t>相馬市</t>
    <phoneticPr fontId="3"/>
  </si>
  <si>
    <t>07209</t>
    <phoneticPr fontId="3"/>
  </si>
  <si>
    <t>07210</t>
    <phoneticPr fontId="3"/>
  </si>
  <si>
    <t>二本松市</t>
    <phoneticPr fontId="3"/>
  </si>
  <si>
    <t>07210</t>
    <phoneticPr fontId="3"/>
  </si>
  <si>
    <t>二本松市</t>
    <phoneticPr fontId="3"/>
  </si>
  <si>
    <t>07211</t>
  </si>
  <si>
    <t>07211</t>
    <phoneticPr fontId="3"/>
  </si>
  <si>
    <t>田村市</t>
  </si>
  <si>
    <t>田村市</t>
    <phoneticPr fontId="3"/>
  </si>
  <si>
    <t>07211</t>
    <phoneticPr fontId="3"/>
  </si>
  <si>
    <t>田村市</t>
    <phoneticPr fontId="3"/>
  </si>
  <si>
    <t>07853</t>
  </si>
  <si>
    <t>田村広域行政組合</t>
  </si>
  <si>
    <t>07211</t>
    <phoneticPr fontId="3"/>
  </si>
  <si>
    <t>田村市</t>
    <phoneticPr fontId="3"/>
  </si>
  <si>
    <t>07212</t>
    <phoneticPr fontId="3"/>
  </si>
  <si>
    <t>南相馬市</t>
    <phoneticPr fontId="3"/>
  </si>
  <si>
    <t>07212</t>
    <phoneticPr fontId="3"/>
  </si>
  <si>
    <t>南相馬市</t>
    <phoneticPr fontId="3"/>
  </si>
  <si>
    <t>07213</t>
  </si>
  <si>
    <t>07213</t>
    <phoneticPr fontId="3"/>
  </si>
  <si>
    <t>伊達市</t>
  </si>
  <si>
    <t>伊達市</t>
    <phoneticPr fontId="3"/>
  </si>
  <si>
    <t>伊達市</t>
    <phoneticPr fontId="3"/>
  </si>
  <si>
    <t>07213</t>
    <phoneticPr fontId="3"/>
  </si>
  <si>
    <t>07811</t>
  </si>
  <si>
    <t>伊達地方衛生処理組合</t>
  </si>
  <si>
    <t>07214</t>
    <phoneticPr fontId="3"/>
  </si>
  <si>
    <t>本宮市</t>
    <phoneticPr fontId="3"/>
  </si>
  <si>
    <t>07214</t>
    <phoneticPr fontId="3"/>
  </si>
  <si>
    <t>07214</t>
    <phoneticPr fontId="3"/>
  </si>
  <si>
    <t>本宮市</t>
    <phoneticPr fontId="3"/>
  </si>
  <si>
    <t>07301</t>
    <phoneticPr fontId="3"/>
  </si>
  <si>
    <t>桑折町</t>
    <phoneticPr fontId="3"/>
  </si>
  <si>
    <t>07301</t>
    <phoneticPr fontId="3"/>
  </si>
  <si>
    <t>桑折町</t>
    <phoneticPr fontId="3"/>
  </si>
  <si>
    <t>07303</t>
    <phoneticPr fontId="3"/>
  </si>
  <si>
    <t>国見町</t>
    <phoneticPr fontId="3"/>
  </si>
  <si>
    <t>福島県</t>
    <phoneticPr fontId="3"/>
  </si>
  <si>
    <t>07303</t>
    <phoneticPr fontId="3"/>
  </si>
  <si>
    <t>国見町</t>
    <phoneticPr fontId="3"/>
  </si>
  <si>
    <t>07308</t>
    <phoneticPr fontId="3"/>
  </si>
  <si>
    <t>川俣町</t>
    <phoneticPr fontId="3"/>
  </si>
  <si>
    <t>07308</t>
    <phoneticPr fontId="3"/>
  </si>
  <si>
    <t>川俣町</t>
    <phoneticPr fontId="3"/>
  </si>
  <si>
    <t>福島県</t>
    <phoneticPr fontId="3"/>
  </si>
  <si>
    <t>07322</t>
    <phoneticPr fontId="3"/>
  </si>
  <si>
    <t>大玉村</t>
    <phoneticPr fontId="3"/>
  </si>
  <si>
    <t>07322</t>
    <phoneticPr fontId="3"/>
  </si>
  <si>
    <t>大玉村</t>
    <phoneticPr fontId="3"/>
  </si>
  <si>
    <t>07322</t>
    <phoneticPr fontId="3"/>
  </si>
  <si>
    <t>大玉村</t>
    <phoneticPr fontId="3"/>
  </si>
  <si>
    <t>07342</t>
    <phoneticPr fontId="3"/>
  </si>
  <si>
    <t>鏡石町</t>
    <phoneticPr fontId="3"/>
  </si>
  <si>
    <t>07342</t>
    <phoneticPr fontId="3"/>
  </si>
  <si>
    <t>鏡石町</t>
    <phoneticPr fontId="3"/>
  </si>
  <si>
    <t>07342</t>
    <phoneticPr fontId="3"/>
  </si>
  <si>
    <t>07344</t>
    <phoneticPr fontId="3"/>
  </si>
  <si>
    <t>天栄村</t>
    <phoneticPr fontId="3"/>
  </si>
  <si>
    <t>07344</t>
    <phoneticPr fontId="3"/>
  </si>
  <si>
    <t>天栄村</t>
    <phoneticPr fontId="3"/>
  </si>
  <si>
    <t>07368</t>
    <phoneticPr fontId="3"/>
  </si>
  <si>
    <t>南会津町</t>
    <phoneticPr fontId="3"/>
  </si>
  <si>
    <t>南会津町</t>
    <phoneticPr fontId="3"/>
  </si>
  <si>
    <t>07368</t>
    <phoneticPr fontId="3"/>
  </si>
  <si>
    <t>07408</t>
    <phoneticPr fontId="3"/>
  </si>
  <si>
    <t>猪苗代町</t>
    <phoneticPr fontId="3"/>
  </si>
  <si>
    <t>07408</t>
    <phoneticPr fontId="3"/>
  </si>
  <si>
    <t>猪苗代町</t>
    <phoneticPr fontId="3"/>
  </si>
  <si>
    <t>猪苗代町</t>
    <phoneticPr fontId="3"/>
  </si>
  <si>
    <t>猪苗代町</t>
    <phoneticPr fontId="3"/>
  </si>
  <si>
    <t>07461</t>
  </si>
  <si>
    <t>07461</t>
    <phoneticPr fontId="3"/>
  </si>
  <si>
    <t>西郷村</t>
  </si>
  <si>
    <t>西郷村</t>
    <phoneticPr fontId="3"/>
  </si>
  <si>
    <t>07461</t>
    <phoneticPr fontId="3"/>
  </si>
  <si>
    <t>西郷村</t>
    <phoneticPr fontId="3"/>
  </si>
  <si>
    <t>07464</t>
  </si>
  <si>
    <t>07464</t>
    <phoneticPr fontId="3"/>
  </si>
  <si>
    <t>泉崎村</t>
  </si>
  <si>
    <t>泉崎村</t>
    <phoneticPr fontId="3"/>
  </si>
  <si>
    <t>07464</t>
    <phoneticPr fontId="3"/>
  </si>
  <si>
    <t>泉崎村</t>
    <phoneticPr fontId="3"/>
  </si>
  <si>
    <t>07464</t>
    <phoneticPr fontId="3"/>
  </si>
  <si>
    <t>07464</t>
    <phoneticPr fontId="3"/>
  </si>
  <si>
    <t>泉崎村</t>
    <phoneticPr fontId="3"/>
  </si>
  <si>
    <t>07465</t>
  </si>
  <si>
    <t>07465</t>
    <phoneticPr fontId="3"/>
  </si>
  <si>
    <t>中島村</t>
  </si>
  <si>
    <t>中島村</t>
    <phoneticPr fontId="3"/>
  </si>
  <si>
    <t>福島県</t>
    <phoneticPr fontId="3"/>
  </si>
  <si>
    <t>07465</t>
    <phoneticPr fontId="3"/>
  </si>
  <si>
    <t>中島村</t>
    <phoneticPr fontId="3"/>
  </si>
  <si>
    <t>07465</t>
    <phoneticPr fontId="3"/>
  </si>
  <si>
    <t>07465</t>
    <phoneticPr fontId="3"/>
  </si>
  <si>
    <t>中島村</t>
    <phoneticPr fontId="3"/>
  </si>
  <si>
    <t>07466</t>
  </si>
  <si>
    <t>07466</t>
    <phoneticPr fontId="3"/>
  </si>
  <si>
    <t>矢吹町</t>
  </si>
  <si>
    <t>矢吹町</t>
    <phoneticPr fontId="3"/>
  </si>
  <si>
    <t>07466</t>
    <phoneticPr fontId="3"/>
  </si>
  <si>
    <t>矢吹町</t>
    <phoneticPr fontId="3"/>
  </si>
  <si>
    <t>福島県</t>
    <phoneticPr fontId="3"/>
  </si>
  <si>
    <t>07466</t>
    <phoneticPr fontId="3"/>
  </si>
  <si>
    <t>07481</t>
    <phoneticPr fontId="3"/>
  </si>
  <si>
    <t>棚倉町</t>
    <phoneticPr fontId="3"/>
  </si>
  <si>
    <t>棚倉町</t>
    <phoneticPr fontId="3"/>
  </si>
  <si>
    <t>07481</t>
    <phoneticPr fontId="3"/>
  </si>
  <si>
    <t>棚倉町</t>
    <phoneticPr fontId="3"/>
  </si>
  <si>
    <t>福島県</t>
    <phoneticPr fontId="3"/>
  </si>
  <si>
    <t>07482</t>
    <phoneticPr fontId="3"/>
  </si>
  <si>
    <t>矢祭町</t>
    <phoneticPr fontId="3"/>
  </si>
  <si>
    <t>矢祭町</t>
    <phoneticPr fontId="3"/>
  </si>
  <si>
    <t>矢祭町</t>
    <phoneticPr fontId="3"/>
  </si>
  <si>
    <t>07482</t>
    <phoneticPr fontId="3"/>
  </si>
  <si>
    <t>07483</t>
    <phoneticPr fontId="3"/>
  </si>
  <si>
    <t>塙町</t>
    <phoneticPr fontId="3"/>
  </si>
  <si>
    <t>07483</t>
    <phoneticPr fontId="3"/>
  </si>
  <si>
    <t>福島県</t>
    <phoneticPr fontId="3"/>
  </si>
  <si>
    <t>07483</t>
    <phoneticPr fontId="3"/>
  </si>
  <si>
    <t>塙町</t>
    <phoneticPr fontId="3"/>
  </si>
  <si>
    <t>福島県</t>
    <phoneticPr fontId="3"/>
  </si>
  <si>
    <t>07484</t>
    <phoneticPr fontId="3"/>
  </si>
  <si>
    <t>鮫川村</t>
    <phoneticPr fontId="3"/>
  </si>
  <si>
    <t>07484</t>
    <phoneticPr fontId="3"/>
  </si>
  <si>
    <t>07484</t>
    <phoneticPr fontId="3"/>
  </si>
  <si>
    <t>鮫川村</t>
    <phoneticPr fontId="3"/>
  </si>
  <si>
    <t>07501</t>
    <phoneticPr fontId="3"/>
  </si>
  <si>
    <t>石川町</t>
    <phoneticPr fontId="3"/>
  </si>
  <si>
    <t>石川町</t>
    <phoneticPr fontId="3"/>
  </si>
  <si>
    <t>07501</t>
    <phoneticPr fontId="3"/>
  </si>
  <si>
    <t>石川町</t>
    <phoneticPr fontId="3"/>
  </si>
  <si>
    <t>07501</t>
    <phoneticPr fontId="3"/>
  </si>
  <si>
    <t>07502</t>
    <phoneticPr fontId="3"/>
  </si>
  <si>
    <t>玉川村</t>
    <phoneticPr fontId="3"/>
  </si>
  <si>
    <t>07502</t>
    <phoneticPr fontId="3"/>
  </si>
  <si>
    <t>玉川村</t>
    <phoneticPr fontId="3"/>
  </si>
  <si>
    <t>07502</t>
    <phoneticPr fontId="3"/>
  </si>
  <si>
    <t>玉川村</t>
    <phoneticPr fontId="3"/>
  </si>
  <si>
    <t>07503</t>
    <phoneticPr fontId="3"/>
  </si>
  <si>
    <t>平田村</t>
    <phoneticPr fontId="3"/>
  </si>
  <si>
    <t>07503</t>
    <phoneticPr fontId="3"/>
  </si>
  <si>
    <t>平田村</t>
    <phoneticPr fontId="3"/>
  </si>
  <si>
    <t>07504</t>
    <phoneticPr fontId="3"/>
  </si>
  <si>
    <t>浅川町</t>
    <phoneticPr fontId="3"/>
  </si>
  <si>
    <t>07504</t>
    <phoneticPr fontId="3"/>
  </si>
  <si>
    <t>07505</t>
    <phoneticPr fontId="3"/>
  </si>
  <si>
    <t>古殿町</t>
    <phoneticPr fontId="3"/>
  </si>
  <si>
    <t>07505</t>
    <phoneticPr fontId="3"/>
  </si>
  <si>
    <t>古殿町</t>
    <phoneticPr fontId="3"/>
  </si>
  <si>
    <t>07521</t>
  </si>
  <si>
    <t>07521</t>
    <phoneticPr fontId="3"/>
  </si>
  <si>
    <t>三春町</t>
  </si>
  <si>
    <t>三春町</t>
    <phoneticPr fontId="3"/>
  </si>
  <si>
    <t>三春町</t>
    <phoneticPr fontId="3"/>
  </si>
  <si>
    <t>07521</t>
    <phoneticPr fontId="3"/>
  </si>
  <si>
    <t>三春町</t>
    <phoneticPr fontId="3"/>
  </si>
  <si>
    <t>07522</t>
  </si>
  <si>
    <t>07522</t>
    <phoneticPr fontId="3"/>
  </si>
  <si>
    <t>小野町</t>
  </si>
  <si>
    <t>小野町</t>
    <phoneticPr fontId="3"/>
  </si>
  <si>
    <t>07522</t>
    <phoneticPr fontId="3"/>
  </si>
  <si>
    <t>小野町</t>
    <phoneticPr fontId="3"/>
  </si>
  <si>
    <t>07522</t>
    <phoneticPr fontId="3"/>
  </si>
  <si>
    <t>小野町</t>
    <phoneticPr fontId="3"/>
  </si>
  <si>
    <t>07543</t>
    <phoneticPr fontId="3"/>
  </si>
  <si>
    <t>富岡町</t>
    <phoneticPr fontId="3"/>
  </si>
  <si>
    <t>07543</t>
    <phoneticPr fontId="3"/>
  </si>
  <si>
    <t>07543</t>
    <phoneticPr fontId="3"/>
  </si>
  <si>
    <t>富岡町</t>
    <phoneticPr fontId="3"/>
  </si>
  <si>
    <t>07543</t>
    <phoneticPr fontId="3"/>
  </si>
  <si>
    <t>富岡町</t>
    <phoneticPr fontId="3"/>
  </si>
  <si>
    <t>07544</t>
    <phoneticPr fontId="3"/>
  </si>
  <si>
    <t>川内村</t>
    <phoneticPr fontId="3"/>
  </si>
  <si>
    <t>07544</t>
    <phoneticPr fontId="3"/>
  </si>
  <si>
    <t>川内村</t>
    <phoneticPr fontId="3"/>
  </si>
  <si>
    <t>07545</t>
    <phoneticPr fontId="3"/>
  </si>
  <si>
    <t>大熊町</t>
    <phoneticPr fontId="3"/>
  </si>
  <si>
    <t>07545</t>
    <phoneticPr fontId="3"/>
  </si>
  <si>
    <t>大熊町</t>
    <phoneticPr fontId="3"/>
  </si>
  <si>
    <t>07545</t>
    <phoneticPr fontId="3"/>
  </si>
  <si>
    <t>07547</t>
    <phoneticPr fontId="3"/>
  </si>
  <si>
    <t>浪江町</t>
    <phoneticPr fontId="3"/>
  </si>
  <si>
    <t>07547</t>
    <phoneticPr fontId="3"/>
  </si>
  <si>
    <t>福島県</t>
    <phoneticPr fontId="3"/>
  </si>
  <si>
    <t>07547</t>
    <phoneticPr fontId="3"/>
  </si>
  <si>
    <t>浪江町</t>
    <phoneticPr fontId="3"/>
  </si>
  <si>
    <t>07548</t>
    <phoneticPr fontId="3"/>
  </si>
  <si>
    <t>葛尾村</t>
    <phoneticPr fontId="3"/>
  </si>
  <si>
    <t>07548</t>
    <phoneticPr fontId="3"/>
  </si>
  <si>
    <t>葛尾村</t>
    <phoneticPr fontId="3"/>
  </si>
  <si>
    <t>07561</t>
    <phoneticPr fontId="3"/>
  </si>
  <si>
    <t>新地町</t>
    <phoneticPr fontId="3"/>
  </si>
  <si>
    <t>07561</t>
    <phoneticPr fontId="3"/>
  </si>
  <si>
    <t>新地町</t>
    <phoneticPr fontId="3"/>
  </si>
  <si>
    <t>福島県</t>
    <phoneticPr fontId="3"/>
  </si>
  <si>
    <t>新地町</t>
    <phoneticPr fontId="3"/>
  </si>
  <si>
    <t>07564</t>
    <phoneticPr fontId="3"/>
  </si>
  <si>
    <t>飯舘村</t>
    <phoneticPr fontId="3"/>
  </si>
  <si>
    <t>07564</t>
    <phoneticPr fontId="3"/>
  </si>
  <si>
    <t>飯舘村</t>
    <phoneticPr fontId="3"/>
  </si>
  <si>
    <t>07564</t>
    <phoneticPr fontId="3"/>
  </si>
  <si>
    <t>飯舘村</t>
    <phoneticPr fontId="3"/>
  </si>
  <si>
    <t>川俣方部衛生処理組合</t>
    <phoneticPr fontId="3"/>
  </si>
  <si>
    <t>07806</t>
    <phoneticPr fontId="3"/>
  </si>
  <si>
    <t>07806</t>
    <phoneticPr fontId="3"/>
  </si>
  <si>
    <t>川俣方部衛生処理組合</t>
    <phoneticPr fontId="3"/>
  </si>
  <si>
    <t>07811</t>
    <phoneticPr fontId="3"/>
  </si>
  <si>
    <t>伊達地方衛生処理組合</t>
    <phoneticPr fontId="3"/>
  </si>
  <si>
    <t>07811</t>
    <phoneticPr fontId="3"/>
  </si>
  <si>
    <t>伊達地方衛生処理組合</t>
    <phoneticPr fontId="3"/>
  </si>
  <si>
    <t>07820</t>
    <phoneticPr fontId="3"/>
  </si>
  <si>
    <t>須賀川地方保健環境組合</t>
    <phoneticPr fontId="3"/>
  </si>
  <si>
    <t>07820</t>
    <phoneticPr fontId="3"/>
  </si>
  <si>
    <t>須賀川地方保健環境組合</t>
    <phoneticPr fontId="3"/>
  </si>
  <si>
    <t>07844</t>
    <phoneticPr fontId="3"/>
  </si>
  <si>
    <t>東白衛生組合</t>
    <phoneticPr fontId="3"/>
  </si>
  <si>
    <t>東白衛生組合</t>
    <phoneticPr fontId="3"/>
  </si>
  <si>
    <t>07844</t>
    <phoneticPr fontId="3"/>
  </si>
  <si>
    <t>東白衛生組合</t>
    <phoneticPr fontId="3"/>
  </si>
  <si>
    <t>07846</t>
    <phoneticPr fontId="3"/>
  </si>
  <si>
    <t>石川地方生活環境施設組合</t>
    <phoneticPr fontId="3"/>
  </si>
  <si>
    <t>石川地方生活環境施設組合</t>
    <phoneticPr fontId="3"/>
  </si>
  <si>
    <t>07846</t>
    <phoneticPr fontId="3"/>
  </si>
  <si>
    <t>07853</t>
    <phoneticPr fontId="3"/>
  </si>
  <si>
    <t>田村広域行政組合</t>
    <phoneticPr fontId="3"/>
  </si>
  <si>
    <t>田村広域行政組合</t>
    <phoneticPr fontId="3"/>
  </si>
  <si>
    <t>福島県</t>
    <phoneticPr fontId="3"/>
  </si>
  <si>
    <t>07862</t>
    <phoneticPr fontId="3"/>
  </si>
  <si>
    <t>相馬方部衛生組合</t>
    <phoneticPr fontId="3"/>
  </si>
  <si>
    <t>07862</t>
    <phoneticPr fontId="3"/>
  </si>
  <si>
    <t>相馬方部衛生組合</t>
    <phoneticPr fontId="3"/>
  </si>
  <si>
    <t>福島県</t>
    <phoneticPr fontId="3"/>
  </si>
  <si>
    <t>07867</t>
    <phoneticPr fontId="3"/>
  </si>
  <si>
    <t>白河地方広域市町村圏整備組合</t>
    <phoneticPr fontId="3"/>
  </si>
  <si>
    <t>07867</t>
    <phoneticPr fontId="3"/>
  </si>
  <si>
    <t>白河地方広域市町村圏整備組合</t>
    <phoneticPr fontId="3"/>
  </si>
  <si>
    <t>07871</t>
    <phoneticPr fontId="3"/>
  </si>
  <si>
    <t>安達地方広域行政組合</t>
    <phoneticPr fontId="3"/>
  </si>
  <si>
    <t>07871</t>
    <phoneticPr fontId="3"/>
  </si>
  <si>
    <t>安達地方広域行政組合</t>
    <phoneticPr fontId="3"/>
  </si>
  <si>
    <t>07000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</si>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</sst>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4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476</v>
      </c>
      <c r="C7" s="78" t="s">
        <v>477</v>
      </c>
      <c r="D7" s="79">
        <f>SUM($D$8:$D$48)</f>
        <v>8129578</v>
      </c>
      <c r="E7" s="79">
        <f>SUM($E$8:$E$48)</f>
        <v>7281125</v>
      </c>
      <c r="F7" s="79">
        <f>SUM($F$8:$F$48)</f>
        <v>3380950</v>
      </c>
      <c r="G7" s="79">
        <f>SUM($G$8:$G$48)</f>
        <v>66570</v>
      </c>
      <c r="H7" s="79">
        <f>SUM($H$8:$H$48)</f>
        <v>3710596</v>
      </c>
      <c r="I7" s="79">
        <f>SUM($I$8:$I$48)</f>
        <v>289</v>
      </c>
      <c r="J7" s="93" t="s">
        <v>478</v>
      </c>
      <c r="K7" s="79">
        <f>SUM($K$8:$K$48)</f>
        <v>122720</v>
      </c>
      <c r="L7" s="79">
        <f>SUM($L$8:$L$48)</f>
        <v>848453</v>
      </c>
      <c r="M7" s="79">
        <f>SUM($M$8:$M$48)</f>
        <v>3862</v>
      </c>
      <c r="N7" s="79">
        <f>SUM($N$8:$N$48)</f>
        <v>3759</v>
      </c>
      <c r="O7" s="79">
        <f>SUM($O$8:$O$48)</f>
        <v>1958</v>
      </c>
      <c r="P7" s="79">
        <f>SUM($P$8:$P$48)</f>
        <v>0</v>
      </c>
      <c r="Q7" s="79">
        <f>SUM($Q$8:$Q$48)</f>
        <v>1801</v>
      </c>
      <c r="R7" s="79">
        <f>SUM($R$8:$R$48)</f>
        <v>0</v>
      </c>
      <c r="S7" s="93" t="s">
        <v>478</v>
      </c>
      <c r="T7" s="79">
        <f>SUM($T$8:$T$48)</f>
        <v>0</v>
      </c>
      <c r="U7" s="79">
        <f>SUM($U$8:$U$48)</f>
        <v>103</v>
      </c>
      <c r="V7" s="79">
        <f>SUM($V$8:$V$48)</f>
        <v>8133440</v>
      </c>
      <c r="W7" s="79">
        <f>SUM($W$8:$W$48)</f>
        <v>7284884</v>
      </c>
      <c r="X7" s="79">
        <f>SUM($X$8:$X$48)</f>
        <v>3382908</v>
      </c>
      <c r="Y7" s="79">
        <f>SUM($Y$8:$Y$48)</f>
        <v>66570</v>
      </c>
      <c r="Z7" s="79">
        <f>SUM($Z$8:$Z$48)</f>
        <v>3712397</v>
      </c>
      <c r="AA7" s="79">
        <f>SUM($AA$8:$AA$48)</f>
        <v>289</v>
      </c>
      <c r="AB7" s="93" t="s">
        <v>478</v>
      </c>
      <c r="AC7" s="79">
        <f>SUM($AC$8:$AC$48)</f>
        <v>122720</v>
      </c>
      <c r="AD7" s="79">
        <f>SUM($AD$8:$AD$48)</f>
        <v>848556</v>
      </c>
      <c r="AE7" s="79">
        <f>SUM($AE$8:$AE$48)</f>
        <v>169711</v>
      </c>
      <c r="AF7" s="79">
        <f>SUM($AF$8:$AF$48)</f>
        <v>169711</v>
      </c>
      <c r="AG7" s="79">
        <f>SUM($AG$8:$AG$48)</f>
        <v>0</v>
      </c>
      <c r="AH7" s="79">
        <f>SUM($AH$8:$AH$48)</f>
        <v>73341</v>
      </c>
      <c r="AI7" s="79">
        <f>SUM($AI$8:$AI$48)</f>
        <v>0</v>
      </c>
      <c r="AJ7" s="79">
        <f>SUM($AJ$8:$AJ$48)</f>
        <v>96370</v>
      </c>
      <c r="AK7" s="79">
        <f>SUM($AK$8:$AK$48)</f>
        <v>0</v>
      </c>
      <c r="AL7" s="79">
        <f>SUM($AL$8:$AL$48)</f>
        <v>0</v>
      </c>
      <c r="AM7" s="79">
        <f>SUM($AM$8:$AM$48)</f>
        <v>6150375</v>
      </c>
      <c r="AN7" s="79">
        <f>SUM($AN$8:$AN$48)</f>
        <v>234</v>
      </c>
      <c r="AO7" s="79">
        <f>SUM($AO$8:$AO$48)</f>
        <v>234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54601</v>
      </c>
      <c r="AT7" s="79">
        <f>SUM($AT$8:$AT$48)</f>
        <v>26916</v>
      </c>
      <c r="AU7" s="79">
        <f>SUM($AU$8:$AU$48)</f>
        <v>18581</v>
      </c>
      <c r="AV7" s="79">
        <f>SUM($AV$8:$AV$48)</f>
        <v>9104</v>
      </c>
      <c r="AW7" s="79">
        <f>SUM($AW$8:$AW$48)</f>
        <v>0</v>
      </c>
      <c r="AX7" s="79">
        <f>SUM($AX$8:$AX$48)</f>
        <v>6094541</v>
      </c>
      <c r="AY7" s="79">
        <f>SUM($AY$8:$AY$48)</f>
        <v>2813518</v>
      </c>
      <c r="AZ7" s="79">
        <f>SUM($AZ$8:$AZ$48)</f>
        <v>2264540</v>
      </c>
      <c r="BA7" s="79">
        <f>SUM($BA$8:$BA$48)</f>
        <v>432931</v>
      </c>
      <c r="BB7" s="79">
        <f>SUM($BB$8:$BB$48)</f>
        <v>583552</v>
      </c>
      <c r="BC7" s="79">
        <f>SUM($BC$8:$BC$48)</f>
        <v>38628</v>
      </c>
      <c r="BD7" s="79">
        <f>SUM($BD$8:$BD$48)</f>
        <v>999</v>
      </c>
      <c r="BE7" s="79">
        <f>SUM($BE$8:$BE$48)</f>
        <v>1770864</v>
      </c>
      <c r="BF7" s="79">
        <f>SUM($BF$8:$BF$48)</f>
        <v>8090950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3238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3238</v>
      </c>
      <c r="CA7" s="79">
        <f>SUM($CA$8:$CA$48)</f>
        <v>3238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95</v>
      </c>
      <c r="CF7" s="79">
        <f>SUM($CF$8:$CF$48)</f>
        <v>0</v>
      </c>
      <c r="CG7" s="79">
        <f>SUM($CG$8:$CG$48)</f>
        <v>529</v>
      </c>
      <c r="CH7" s="79">
        <f>SUM($CH$8:$CH$48)</f>
        <v>3767</v>
      </c>
      <c r="CI7" s="79">
        <f>SUM($CI$8:$CI$48)</f>
        <v>169711</v>
      </c>
      <c r="CJ7" s="79">
        <f>SUM($CJ$8:$CJ$48)</f>
        <v>169711</v>
      </c>
      <c r="CK7" s="79">
        <f>SUM($CK$8:$CK$48)</f>
        <v>0</v>
      </c>
      <c r="CL7" s="79">
        <f>SUM($CL$8:$CL$48)</f>
        <v>73341</v>
      </c>
      <c r="CM7" s="79">
        <f>SUM($CM$8:$CM$48)</f>
        <v>0</v>
      </c>
      <c r="CN7" s="79">
        <f>SUM($CN$8:$CN$48)</f>
        <v>96370</v>
      </c>
      <c r="CO7" s="79">
        <f>SUM($CO$8:$CO$48)</f>
        <v>0</v>
      </c>
      <c r="CP7" s="79">
        <f>SUM($CP$8:$CP$48)</f>
        <v>0</v>
      </c>
      <c r="CQ7" s="79">
        <f>SUM($CQ$8:$CQ$48)</f>
        <v>6153613</v>
      </c>
      <c r="CR7" s="79">
        <f>SUM($CR$8:$CR$48)</f>
        <v>234</v>
      </c>
      <c r="CS7" s="79">
        <f>SUM($CS$8:$CS$48)</f>
        <v>234</v>
      </c>
      <c r="CT7" s="79">
        <f>SUM($CT$8:$CT$48)</f>
        <v>0</v>
      </c>
      <c r="CU7" s="79">
        <f>SUM($CU$8:$CU$48)</f>
        <v>0</v>
      </c>
      <c r="CV7" s="79">
        <f>SUM($CV$8:$CV$48)</f>
        <v>0</v>
      </c>
      <c r="CW7" s="79">
        <f>SUM($CW$8:$CW$48)</f>
        <v>54601</v>
      </c>
      <c r="CX7" s="79">
        <f>SUM($CX$8:$CX$48)</f>
        <v>26916</v>
      </c>
      <c r="CY7" s="79">
        <f>SUM($CY$8:$CY$48)</f>
        <v>18581</v>
      </c>
      <c r="CZ7" s="79">
        <f>SUM($CZ$8:$CZ$48)</f>
        <v>9104</v>
      </c>
      <c r="DA7" s="79">
        <f>SUM($DA$8:$DA$48)</f>
        <v>0</v>
      </c>
      <c r="DB7" s="79">
        <f>SUM($DB$8:$DB$48)</f>
        <v>6097779</v>
      </c>
      <c r="DC7" s="79">
        <f>SUM($DC$8:$DC$48)</f>
        <v>2816756</v>
      </c>
      <c r="DD7" s="79">
        <f>SUM($DD$8:$DD$48)</f>
        <v>2264540</v>
      </c>
      <c r="DE7" s="79">
        <f>SUM($DE$8:$DE$48)</f>
        <v>432931</v>
      </c>
      <c r="DF7" s="79">
        <f>SUM($DF$8:$DF$48)</f>
        <v>583552</v>
      </c>
      <c r="DG7" s="79">
        <f>SUM($DG$8:$DG$48)</f>
        <v>38723</v>
      </c>
      <c r="DH7" s="79">
        <f>SUM($DH$8:$DH$48)</f>
        <v>999</v>
      </c>
      <c r="DI7" s="79">
        <f>SUM($DI$8:$DI$48)</f>
        <v>1771393</v>
      </c>
      <c r="DJ7" s="79">
        <f>SUM($DJ$8:$DJ$48)</f>
        <v>8094717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43561</v>
      </c>
      <c r="E8" s="84">
        <f>SUM(F8:I8)+K8</f>
        <v>18043</v>
      </c>
      <c r="F8" s="84">
        <v>18043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25518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43561</v>
      </c>
      <c r="W8" s="84">
        <v>18043</v>
      </c>
      <c r="X8" s="84">
        <v>18043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25518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43381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2358</v>
      </c>
      <c r="AT8" s="84">
        <v>28</v>
      </c>
      <c r="AU8" s="84">
        <v>0</v>
      </c>
      <c r="AV8" s="84">
        <v>2330</v>
      </c>
      <c r="AW8" s="84">
        <v>0</v>
      </c>
      <c r="AX8" s="84">
        <f>SUM(AY8:BB8)</f>
        <v>41023</v>
      </c>
      <c r="AY8" s="84">
        <v>22895</v>
      </c>
      <c r="AZ8" s="84">
        <v>6485</v>
      </c>
      <c r="BA8" s="84">
        <v>11545</v>
      </c>
      <c r="BB8" s="84">
        <v>98</v>
      </c>
      <c r="BC8" s="84">
        <f>組合分担金内訳!E8</f>
        <v>0</v>
      </c>
      <c r="BD8" s="84">
        <v>0</v>
      </c>
      <c r="BE8" s="84">
        <v>180</v>
      </c>
      <c r="BF8" s="84">
        <f>SUM(AE8,+AM8,+BE8)</f>
        <v>43561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8" si="0">SUM(AE8,+BG8)</f>
        <v>0</v>
      </c>
      <c r="CJ8" s="84">
        <f t="shared" ref="CJ8:CJ48" si="1">SUM(AF8,+BH8)</f>
        <v>0</v>
      </c>
      <c r="CK8" s="84">
        <f t="shared" ref="CK8:CK48" si="2">SUM(AG8,+BI8)</f>
        <v>0</v>
      </c>
      <c r="CL8" s="84">
        <f t="shared" ref="CL8:CL48" si="3">SUM(AH8,+BJ8)</f>
        <v>0</v>
      </c>
      <c r="CM8" s="84">
        <f t="shared" ref="CM8:CM48" si="4">SUM(AI8,+BK8)</f>
        <v>0</v>
      </c>
      <c r="CN8" s="84">
        <f t="shared" ref="CN8:CN48" si="5">SUM(AJ8,+BL8)</f>
        <v>0</v>
      </c>
      <c r="CO8" s="84">
        <f t="shared" ref="CO8:CO48" si="6">SUM(AK8,+BM8)</f>
        <v>0</v>
      </c>
      <c r="CP8" s="84">
        <f t="shared" ref="CP8:CP48" si="7">SUM(AL8,+BN8)</f>
        <v>0</v>
      </c>
      <c r="CQ8" s="84">
        <f t="shared" ref="CQ8:CQ48" si="8">SUM(AM8,+BO8)</f>
        <v>43381</v>
      </c>
      <c r="CR8" s="84">
        <f t="shared" ref="CR8:CR48" si="9">SUM(AN8,+BP8)</f>
        <v>0</v>
      </c>
      <c r="CS8" s="84">
        <f t="shared" ref="CS8:CS48" si="10">SUM(AO8,+BQ8)</f>
        <v>0</v>
      </c>
      <c r="CT8" s="84">
        <f t="shared" ref="CT8:CT48" si="11">SUM(AP8,+BR8)</f>
        <v>0</v>
      </c>
      <c r="CU8" s="84">
        <f t="shared" ref="CU8:CU48" si="12">SUM(AQ8,+BS8)</f>
        <v>0</v>
      </c>
      <c r="CV8" s="84">
        <f t="shared" ref="CV8:CV48" si="13">SUM(AR8,+BT8)</f>
        <v>0</v>
      </c>
      <c r="CW8" s="84">
        <f t="shared" ref="CW8:CW48" si="14">SUM(AS8,+BU8)</f>
        <v>2358</v>
      </c>
      <c r="CX8" s="84">
        <f t="shared" ref="CX8:CX48" si="15">SUM(AT8,+BV8)</f>
        <v>28</v>
      </c>
      <c r="CY8" s="84">
        <f t="shared" ref="CY8:CY48" si="16">SUM(AU8,+BW8)</f>
        <v>0</v>
      </c>
      <c r="CZ8" s="84">
        <f t="shared" ref="CZ8:CZ48" si="17">SUM(AV8,+BX8)</f>
        <v>2330</v>
      </c>
      <c r="DA8" s="84">
        <f t="shared" ref="DA8:DA48" si="18">SUM(AW8,+BY8)</f>
        <v>0</v>
      </c>
      <c r="DB8" s="84">
        <f t="shared" ref="DB8:DB48" si="19">SUM(AX8,+BZ8)</f>
        <v>41023</v>
      </c>
      <c r="DC8" s="84">
        <f t="shared" ref="DC8:DC48" si="20">SUM(AY8,+CA8)</f>
        <v>22895</v>
      </c>
      <c r="DD8" s="84">
        <f t="shared" ref="DD8:DD48" si="21">SUM(AZ8,+CB8)</f>
        <v>6485</v>
      </c>
      <c r="DE8" s="84">
        <f t="shared" ref="DE8:DE48" si="22">SUM(BA8,+CC8)</f>
        <v>11545</v>
      </c>
      <c r="DF8" s="84">
        <f t="shared" ref="DF8:DF48" si="23">SUM(BB8,+CD8)</f>
        <v>98</v>
      </c>
      <c r="DG8" s="84">
        <f t="shared" ref="DG8:DG48" si="24">SUM(BC8,+CE8)</f>
        <v>0</v>
      </c>
      <c r="DH8" s="84">
        <f t="shared" ref="DH8:DH48" si="25">SUM(BD8,+CF8)</f>
        <v>0</v>
      </c>
      <c r="DI8" s="84">
        <f t="shared" ref="DI8:DI48" si="26">SUM(BE8,+CG8)</f>
        <v>180</v>
      </c>
      <c r="DJ8" s="84">
        <f t="shared" ref="DJ8:DJ48" si="27">SUM(BF8,+CH8)</f>
        <v>43561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1352462</v>
      </c>
      <c r="E9" s="84">
        <f>SUM(F9:I9)+K9</f>
        <v>1059610</v>
      </c>
      <c r="F9" s="84">
        <v>528945</v>
      </c>
      <c r="G9" s="84">
        <v>0</v>
      </c>
      <c r="H9" s="84">
        <v>528900</v>
      </c>
      <c r="I9" s="84">
        <v>0</v>
      </c>
      <c r="J9" s="94" t="s">
        <v>193</v>
      </c>
      <c r="K9" s="84">
        <v>1765</v>
      </c>
      <c r="L9" s="84">
        <v>292852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1352462</v>
      </c>
      <c r="W9" s="84">
        <v>1059610</v>
      </c>
      <c r="X9" s="84">
        <v>528945</v>
      </c>
      <c r="Y9" s="84">
        <v>0</v>
      </c>
      <c r="Z9" s="84">
        <v>528900</v>
      </c>
      <c r="AA9" s="84">
        <v>0</v>
      </c>
      <c r="AB9" s="94" t="s">
        <v>193</v>
      </c>
      <c r="AC9" s="84">
        <v>1765</v>
      </c>
      <c r="AD9" s="84">
        <v>292852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1060431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1824</v>
      </c>
      <c r="AT9" s="84">
        <v>0</v>
      </c>
      <c r="AU9" s="84">
        <v>1824</v>
      </c>
      <c r="AV9" s="84">
        <v>0</v>
      </c>
      <c r="AW9" s="84">
        <v>0</v>
      </c>
      <c r="AX9" s="84">
        <f>SUM(AY9:BB9)</f>
        <v>1058607</v>
      </c>
      <c r="AY9" s="84">
        <v>868263</v>
      </c>
      <c r="AZ9" s="84">
        <v>60146</v>
      </c>
      <c r="BA9" s="84">
        <v>0</v>
      </c>
      <c r="BB9" s="84">
        <v>130198</v>
      </c>
      <c r="BC9" s="84">
        <f>組合分担金内訳!E9</f>
        <v>0</v>
      </c>
      <c r="BD9" s="84">
        <v>0</v>
      </c>
      <c r="BE9" s="84">
        <v>292031</v>
      </c>
      <c r="BF9" s="84">
        <f>SUM(AE9,+AM9,+BE9)</f>
        <v>1352462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1060431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1824</v>
      </c>
      <c r="CX9" s="84">
        <f t="shared" si="15"/>
        <v>0</v>
      </c>
      <c r="CY9" s="84">
        <f t="shared" si="16"/>
        <v>1824</v>
      </c>
      <c r="CZ9" s="84">
        <f t="shared" si="17"/>
        <v>0</v>
      </c>
      <c r="DA9" s="84">
        <f t="shared" si="18"/>
        <v>0</v>
      </c>
      <c r="DB9" s="84">
        <f t="shared" si="19"/>
        <v>1058607</v>
      </c>
      <c r="DC9" s="84">
        <f t="shared" si="20"/>
        <v>868263</v>
      </c>
      <c r="DD9" s="84">
        <f t="shared" si="21"/>
        <v>60146</v>
      </c>
      <c r="DE9" s="84">
        <f t="shared" si="22"/>
        <v>0</v>
      </c>
      <c r="DF9" s="84">
        <f t="shared" si="23"/>
        <v>130198</v>
      </c>
      <c r="DG9" s="84">
        <f t="shared" si="24"/>
        <v>0</v>
      </c>
      <c r="DH9" s="84">
        <f t="shared" si="25"/>
        <v>0</v>
      </c>
      <c r="DI9" s="84">
        <f t="shared" si="26"/>
        <v>292031</v>
      </c>
      <c r="DJ9" s="84">
        <f t="shared" si="27"/>
        <v>1352462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3275215</v>
      </c>
      <c r="E10" s="84">
        <f>SUM(F10:I10)+K10</f>
        <v>3275085</v>
      </c>
      <c r="F10" s="84">
        <v>814685</v>
      </c>
      <c r="G10" s="84">
        <v>0</v>
      </c>
      <c r="H10" s="84">
        <v>2460400</v>
      </c>
      <c r="I10" s="84">
        <v>0</v>
      </c>
      <c r="J10" s="94" t="s">
        <v>193</v>
      </c>
      <c r="K10" s="84">
        <v>0</v>
      </c>
      <c r="L10" s="84">
        <v>130</v>
      </c>
      <c r="M10" s="84">
        <f>SUM(N10,+U10)</f>
        <v>2511</v>
      </c>
      <c r="N10" s="84">
        <f>SUM(O10:R10)+T10</f>
        <v>2455</v>
      </c>
      <c r="O10" s="84">
        <v>1255</v>
      </c>
      <c r="P10" s="84">
        <v>0</v>
      </c>
      <c r="Q10" s="84">
        <v>1200</v>
      </c>
      <c r="R10" s="84">
        <v>0</v>
      </c>
      <c r="S10" s="94" t="s">
        <v>193</v>
      </c>
      <c r="T10" s="84">
        <v>0</v>
      </c>
      <c r="U10" s="84">
        <v>56</v>
      </c>
      <c r="V10" s="84">
        <v>3277726</v>
      </c>
      <c r="W10" s="84">
        <v>3277540</v>
      </c>
      <c r="X10" s="84">
        <v>815940</v>
      </c>
      <c r="Y10" s="84">
        <v>0</v>
      </c>
      <c r="Z10" s="84">
        <v>2461600</v>
      </c>
      <c r="AA10" s="84">
        <v>0</v>
      </c>
      <c r="AB10" s="94" t="s">
        <v>193</v>
      </c>
      <c r="AC10" s="84">
        <v>0</v>
      </c>
      <c r="AD10" s="84">
        <v>186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3236031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13253</v>
      </c>
      <c r="AT10" s="84">
        <v>0</v>
      </c>
      <c r="AU10" s="84">
        <v>13253</v>
      </c>
      <c r="AV10" s="84">
        <v>0</v>
      </c>
      <c r="AW10" s="84">
        <v>0</v>
      </c>
      <c r="AX10" s="84">
        <f>SUM(AY10:BB10)</f>
        <v>3222778</v>
      </c>
      <c r="AY10" s="84">
        <v>1254023</v>
      </c>
      <c r="AZ10" s="84">
        <v>1830570</v>
      </c>
      <c r="BA10" s="84">
        <v>138185</v>
      </c>
      <c r="BB10" s="84">
        <v>0</v>
      </c>
      <c r="BC10" s="84">
        <f>組合分担金内訳!E10</f>
        <v>0</v>
      </c>
      <c r="BD10" s="84">
        <v>0</v>
      </c>
      <c r="BE10" s="84">
        <v>39184</v>
      </c>
      <c r="BF10" s="84">
        <f>SUM(AE10,+AM10,+BE10)</f>
        <v>3275215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2511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2511</v>
      </c>
      <c r="CA10" s="84">
        <v>2511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2511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3238542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13253</v>
      </c>
      <c r="CX10" s="84">
        <f t="shared" si="15"/>
        <v>0</v>
      </c>
      <c r="CY10" s="84">
        <f t="shared" si="16"/>
        <v>13253</v>
      </c>
      <c r="CZ10" s="84">
        <f t="shared" si="17"/>
        <v>0</v>
      </c>
      <c r="DA10" s="84">
        <f t="shared" si="18"/>
        <v>0</v>
      </c>
      <c r="DB10" s="84">
        <f t="shared" si="19"/>
        <v>3225289</v>
      </c>
      <c r="DC10" s="84">
        <f t="shared" si="20"/>
        <v>1256534</v>
      </c>
      <c r="DD10" s="84">
        <f t="shared" si="21"/>
        <v>1830570</v>
      </c>
      <c r="DE10" s="84">
        <f t="shared" si="22"/>
        <v>138185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39184</v>
      </c>
      <c r="DJ10" s="84">
        <f t="shared" si="27"/>
        <v>3277726</v>
      </c>
    </row>
    <row r="11" spans="1:114" s="8" customFormat="1" ht="12" customHeight="1">
      <c r="A11" s="80" t="s">
        <v>200</v>
      </c>
      <c r="B11" s="83" t="s">
        <v>219</v>
      </c>
      <c r="C11" s="80" t="s">
        <v>221</v>
      </c>
      <c r="D11" s="84">
        <f>SUM(E11,+L11)</f>
        <v>14411</v>
      </c>
      <c r="E11" s="84">
        <f>SUM(F11:I11)+K11</f>
        <v>14411</v>
      </c>
      <c r="F11" s="84">
        <v>14411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14411</v>
      </c>
      <c r="W11" s="84">
        <v>14411</v>
      </c>
      <c r="X11" s="84">
        <v>14411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14411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14411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226</v>
      </c>
      <c r="C12" s="80" t="s">
        <v>227</v>
      </c>
      <c r="D12" s="84">
        <f>SUM(E12,+L12)</f>
        <v>411229</v>
      </c>
      <c r="E12" s="84">
        <f>SUM(F12:I12)+K12</f>
        <v>406889</v>
      </c>
      <c r="F12" s="84">
        <v>175000</v>
      </c>
      <c r="G12" s="84">
        <v>0</v>
      </c>
      <c r="H12" s="84">
        <v>231600</v>
      </c>
      <c r="I12" s="84">
        <v>289</v>
      </c>
      <c r="J12" s="94" t="s">
        <v>193</v>
      </c>
      <c r="K12" s="84">
        <v>0</v>
      </c>
      <c r="L12" s="84">
        <v>4340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411229</v>
      </c>
      <c r="W12" s="84">
        <v>406889</v>
      </c>
      <c r="X12" s="84">
        <v>175000</v>
      </c>
      <c r="Y12" s="84">
        <v>0</v>
      </c>
      <c r="Z12" s="84">
        <v>231600</v>
      </c>
      <c r="AA12" s="84">
        <v>289</v>
      </c>
      <c r="AB12" s="94" t="s">
        <v>193</v>
      </c>
      <c r="AC12" s="84">
        <v>0</v>
      </c>
      <c r="AD12" s="84">
        <v>4340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394320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394320</v>
      </c>
      <c r="AY12" s="84">
        <v>123478</v>
      </c>
      <c r="AZ12" s="84">
        <v>0</v>
      </c>
      <c r="BA12" s="84">
        <v>79133</v>
      </c>
      <c r="BB12" s="84">
        <v>191709</v>
      </c>
      <c r="BC12" s="84">
        <f>組合分担金内訳!E12</f>
        <v>0</v>
      </c>
      <c r="BD12" s="84">
        <v>0</v>
      </c>
      <c r="BE12" s="84">
        <v>16909</v>
      </c>
      <c r="BF12" s="84">
        <f>SUM(AE12,+AM12,+BE12)</f>
        <v>411229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394320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394320</v>
      </c>
      <c r="DC12" s="84">
        <f t="shared" si="20"/>
        <v>123478</v>
      </c>
      <c r="DD12" s="84">
        <f t="shared" si="21"/>
        <v>0</v>
      </c>
      <c r="DE12" s="84">
        <f t="shared" si="22"/>
        <v>79133</v>
      </c>
      <c r="DF12" s="84">
        <f t="shared" si="23"/>
        <v>191709</v>
      </c>
      <c r="DG12" s="84">
        <f t="shared" si="24"/>
        <v>0</v>
      </c>
      <c r="DH12" s="84">
        <f t="shared" si="25"/>
        <v>0</v>
      </c>
      <c r="DI12" s="84">
        <f t="shared" si="26"/>
        <v>16909</v>
      </c>
      <c r="DJ12" s="84">
        <f t="shared" si="27"/>
        <v>411229</v>
      </c>
    </row>
    <row r="13" spans="1:114" s="8" customFormat="1" ht="12" customHeight="1">
      <c r="A13" s="80" t="s">
        <v>200</v>
      </c>
      <c r="B13" s="83" t="s">
        <v>232</v>
      </c>
      <c r="C13" s="80" t="s">
        <v>233</v>
      </c>
      <c r="D13" s="84">
        <f>SUM(E13,+L13)</f>
        <v>1728254</v>
      </c>
      <c r="E13" s="84">
        <f>SUM(F13:I13)+K13</f>
        <v>1661690</v>
      </c>
      <c r="F13" s="84">
        <v>1336124</v>
      </c>
      <c r="G13" s="84">
        <v>66563</v>
      </c>
      <c r="H13" s="84">
        <v>239463</v>
      </c>
      <c r="I13" s="84">
        <v>0</v>
      </c>
      <c r="J13" s="94" t="s">
        <v>193</v>
      </c>
      <c r="K13" s="84">
        <v>19540</v>
      </c>
      <c r="L13" s="84">
        <v>66564</v>
      </c>
      <c r="M13" s="84">
        <f>SUM(N13,+U13)</f>
        <v>673</v>
      </c>
      <c r="N13" s="84">
        <f>SUM(O13:R13)+T13</f>
        <v>673</v>
      </c>
      <c r="O13" s="84">
        <v>337</v>
      </c>
      <c r="P13" s="84">
        <v>0</v>
      </c>
      <c r="Q13" s="84">
        <v>336</v>
      </c>
      <c r="R13" s="84">
        <v>0</v>
      </c>
      <c r="S13" s="94" t="s">
        <v>193</v>
      </c>
      <c r="T13" s="84">
        <v>0</v>
      </c>
      <c r="U13" s="84">
        <v>0</v>
      </c>
      <c r="V13" s="84">
        <v>1728927</v>
      </c>
      <c r="W13" s="84">
        <v>1662363</v>
      </c>
      <c r="X13" s="84">
        <v>1336461</v>
      </c>
      <c r="Y13" s="84">
        <v>66563</v>
      </c>
      <c r="Z13" s="84">
        <v>239799</v>
      </c>
      <c r="AA13" s="84">
        <v>0</v>
      </c>
      <c r="AB13" s="94" t="s">
        <v>193</v>
      </c>
      <c r="AC13" s="84">
        <v>19540</v>
      </c>
      <c r="AD13" s="84">
        <v>66564</v>
      </c>
      <c r="AE13" s="84">
        <f>SUM(AF13,+AK13)</f>
        <v>73341</v>
      </c>
      <c r="AF13" s="84">
        <f>SUM(AG13:AJ13)</f>
        <v>73341</v>
      </c>
      <c r="AG13" s="84">
        <v>0</v>
      </c>
      <c r="AH13" s="84">
        <v>73341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405585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7664</v>
      </c>
      <c r="AT13" s="84">
        <v>0</v>
      </c>
      <c r="AU13" s="84">
        <v>3490</v>
      </c>
      <c r="AV13" s="84">
        <v>4174</v>
      </c>
      <c r="AW13" s="84">
        <v>0</v>
      </c>
      <c r="AX13" s="84">
        <f>SUM(AY13:BB13)</f>
        <v>396922</v>
      </c>
      <c r="AY13" s="84">
        <v>260765</v>
      </c>
      <c r="AZ13" s="84">
        <v>129151</v>
      </c>
      <c r="BA13" s="84">
        <v>5394</v>
      </c>
      <c r="BB13" s="84">
        <v>1612</v>
      </c>
      <c r="BC13" s="84">
        <f>組合分担金内訳!E13</f>
        <v>0</v>
      </c>
      <c r="BD13" s="84">
        <v>999</v>
      </c>
      <c r="BE13" s="84">
        <v>1249328</v>
      </c>
      <c r="BF13" s="84">
        <f>SUM(AE13,+AM13,+BE13)</f>
        <v>1728254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673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673</v>
      </c>
      <c r="CA13" s="84">
        <v>673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673</v>
      </c>
      <c r="CI13" s="84">
        <f t="shared" si="0"/>
        <v>73341</v>
      </c>
      <c r="CJ13" s="84">
        <f t="shared" si="1"/>
        <v>73341</v>
      </c>
      <c r="CK13" s="84">
        <f t="shared" si="2"/>
        <v>0</v>
      </c>
      <c r="CL13" s="84">
        <f t="shared" si="3"/>
        <v>73341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406258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7664</v>
      </c>
      <c r="CX13" s="84">
        <f t="shared" si="15"/>
        <v>0</v>
      </c>
      <c r="CY13" s="84">
        <f t="shared" si="16"/>
        <v>3490</v>
      </c>
      <c r="CZ13" s="84">
        <f t="shared" si="17"/>
        <v>4174</v>
      </c>
      <c r="DA13" s="84">
        <f t="shared" si="18"/>
        <v>0</v>
      </c>
      <c r="DB13" s="84">
        <f t="shared" si="19"/>
        <v>397595</v>
      </c>
      <c r="DC13" s="84">
        <f t="shared" si="20"/>
        <v>261438</v>
      </c>
      <c r="DD13" s="84">
        <f t="shared" si="21"/>
        <v>129151</v>
      </c>
      <c r="DE13" s="84">
        <f t="shared" si="22"/>
        <v>5394</v>
      </c>
      <c r="DF13" s="84">
        <f t="shared" si="23"/>
        <v>1612</v>
      </c>
      <c r="DG13" s="84">
        <f t="shared" si="24"/>
        <v>0</v>
      </c>
      <c r="DH13" s="84">
        <f t="shared" si="25"/>
        <v>999</v>
      </c>
      <c r="DI13" s="84">
        <f t="shared" si="26"/>
        <v>1249328</v>
      </c>
      <c r="DJ13" s="84">
        <f t="shared" si="27"/>
        <v>1728927</v>
      </c>
    </row>
    <row r="14" spans="1:114" s="8" customFormat="1" ht="12" customHeight="1">
      <c r="A14" s="80" t="s">
        <v>200</v>
      </c>
      <c r="B14" s="83" t="s">
        <v>236</v>
      </c>
      <c r="C14" s="80" t="s">
        <v>237</v>
      </c>
      <c r="D14" s="84">
        <f>SUM(E14,+L14)</f>
        <v>11018</v>
      </c>
      <c r="E14" s="84">
        <f>SUM(F14:I14)+K14</f>
        <v>5509</v>
      </c>
      <c r="F14" s="84">
        <v>5509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5509</v>
      </c>
      <c r="M14" s="84">
        <f>SUM(N14,+U14)</f>
        <v>54</v>
      </c>
      <c r="N14" s="84">
        <f>SUM(O14:R14)+T14</f>
        <v>27</v>
      </c>
      <c r="O14" s="84">
        <v>27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27</v>
      </c>
      <c r="V14" s="84">
        <v>11072</v>
      </c>
      <c r="W14" s="84">
        <v>5536</v>
      </c>
      <c r="X14" s="84">
        <v>5536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5536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11018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11018</v>
      </c>
      <c r="AY14" s="84">
        <v>11018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11018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54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54</v>
      </c>
      <c r="CA14" s="84">
        <v>54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54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11072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11072</v>
      </c>
      <c r="DC14" s="84">
        <f t="shared" si="20"/>
        <v>11072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11072</v>
      </c>
    </row>
    <row r="15" spans="1:114" s="8" customFormat="1" ht="12" customHeight="1">
      <c r="A15" s="80" t="s">
        <v>206</v>
      </c>
      <c r="B15" s="83" t="s">
        <v>241</v>
      </c>
      <c r="C15" s="80" t="s">
        <v>243</v>
      </c>
      <c r="D15" s="84">
        <f>SUM(E15,+L15)</f>
        <v>20018</v>
      </c>
      <c r="E15" s="84">
        <f>SUM(F15:I15)+K15</f>
        <v>12757</v>
      </c>
      <c r="F15" s="84">
        <v>12587</v>
      </c>
      <c r="G15" s="84">
        <v>0</v>
      </c>
      <c r="H15" s="84">
        <v>0</v>
      </c>
      <c r="I15" s="84">
        <v>0</v>
      </c>
      <c r="J15" s="94" t="s">
        <v>193</v>
      </c>
      <c r="K15" s="84">
        <v>170</v>
      </c>
      <c r="L15" s="84">
        <v>7261</v>
      </c>
      <c r="M15" s="84">
        <f>SUM(N15,+U15)</f>
        <v>75</v>
      </c>
      <c r="N15" s="84">
        <f>SUM(O15:R15)+T15</f>
        <v>75</v>
      </c>
      <c r="O15" s="84">
        <v>75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20093</v>
      </c>
      <c r="W15" s="84">
        <v>12832</v>
      </c>
      <c r="X15" s="84">
        <v>12662</v>
      </c>
      <c r="Y15" s="84">
        <v>0</v>
      </c>
      <c r="Z15" s="84">
        <v>0</v>
      </c>
      <c r="AA15" s="84">
        <v>0</v>
      </c>
      <c r="AB15" s="94" t="s">
        <v>193</v>
      </c>
      <c r="AC15" s="84">
        <v>170</v>
      </c>
      <c r="AD15" s="84">
        <v>7261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14692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1502</v>
      </c>
      <c r="AT15" s="84">
        <v>1502</v>
      </c>
      <c r="AU15" s="84">
        <v>0</v>
      </c>
      <c r="AV15" s="84">
        <v>0</v>
      </c>
      <c r="AW15" s="84">
        <v>0</v>
      </c>
      <c r="AX15" s="84">
        <f>SUM(AY15:BB15)</f>
        <v>13190</v>
      </c>
      <c r="AY15" s="84">
        <v>2486</v>
      </c>
      <c r="AZ15" s="84">
        <v>10704</v>
      </c>
      <c r="BA15" s="84">
        <v>0</v>
      </c>
      <c r="BB15" s="84">
        <v>0</v>
      </c>
      <c r="BC15" s="84">
        <f>組合分担金内訳!E15</f>
        <v>5326</v>
      </c>
      <c r="BD15" s="84">
        <v>0</v>
      </c>
      <c r="BE15" s="84">
        <v>0</v>
      </c>
      <c r="BF15" s="84">
        <f>SUM(AE15,+AM15,+BE15)</f>
        <v>14692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75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14692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1502</v>
      </c>
      <c r="CX15" s="84">
        <f t="shared" si="15"/>
        <v>1502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13190</v>
      </c>
      <c r="DC15" s="84">
        <f t="shared" si="20"/>
        <v>2486</v>
      </c>
      <c r="DD15" s="84">
        <f t="shared" si="21"/>
        <v>10704</v>
      </c>
      <c r="DE15" s="84">
        <f t="shared" si="22"/>
        <v>0</v>
      </c>
      <c r="DF15" s="84">
        <f t="shared" si="23"/>
        <v>0</v>
      </c>
      <c r="DG15" s="84">
        <f t="shared" si="24"/>
        <v>5401</v>
      </c>
      <c r="DH15" s="84">
        <f t="shared" si="25"/>
        <v>0</v>
      </c>
      <c r="DI15" s="84">
        <f t="shared" si="26"/>
        <v>0</v>
      </c>
      <c r="DJ15" s="84">
        <f t="shared" si="27"/>
        <v>14692</v>
      </c>
    </row>
    <row r="16" spans="1:114" s="8" customFormat="1" ht="12" customHeight="1">
      <c r="A16" s="80" t="s">
        <v>200</v>
      </c>
      <c r="B16" s="83" t="s">
        <v>250</v>
      </c>
      <c r="C16" s="80" t="s">
        <v>251</v>
      </c>
      <c r="D16" s="84">
        <f>SUM(E16,+L16)</f>
        <v>94187</v>
      </c>
      <c r="E16" s="84">
        <f>SUM(F16:I16)+K16</f>
        <v>94187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94187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94187</v>
      </c>
      <c r="W16" s="84">
        <v>94187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94187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94187</v>
      </c>
      <c r="BF16" s="84">
        <f>SUM(AE16,+AM16,+BE16)</f>
        <v>94187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94187</v>
      </c>
      <c r="DJ16" s="84">
        <f t="shared" si="27"/>
        <v>94187</v>
      </c>
    </row>
    <row r="17" spans="1:114" s="8" customFormat="1" ht="12" customHeight="1">
      <c r="A17" s="80" t="s">
        <v>200</v>
      </c>
      <c r="B17" s="83" t="s">
        <v>255</v>
      </c>
      <c r="C17" s="80" t="s">
        <v>257</v>
      </c>
      <c r="D17" s="84">
        <f>SUM(E17,+L17)</f>
        <v>394635</v>
      </c>
      <c r="E17" s="84">
        <f>SUM(F17:I17)+K17</f>
        <v>197317</v>
      </c>
      <c r="F17" s="84">
        <v>197317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197318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394635</v>
      </c>
      <c r="W17" s="84">
        <v>197317</v>
      </c>
      <c r="X17" s="84">
        <v>197317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197318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384949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2567</v>
      </c>
      <c r="AT17" s="84">
        <v>0</v>
      </c>
      <c r="AU17" s="84">
        <v>0</v>
      </c>
      <c r="AV17" s="84">
        <v>2567</v>
      </c>
      <c r="AW17" s="84">
        <v>0</v>
      </c>
      <c r="AX17" s="84">
        <f>SUM(AY17:BB17)</f>
        <v>382382</v>
      </c>
      <c r="AY17" s="84">
        <v>122024</v>
      </c>
      <c r="AZ17" s="84">
        <v>0</v>
      </c>
      <c r="BA17" s="84">
        <v>186997</v>
      </c>
      <c r="BB17" s="84">
        <v>73361</v>
      </c>
      <c r="BC17" s="84">
        <f>組合分担金内訳!E17</f>
        <v>9300</v>
      </c>
      <c r="BD17" s="84">
        <v>0</v>
      </c>
      <c r="BE17" s="84">
        <v>386</v>
      </c>
      <c r="BF17" s="84">
        <f>SUM(AE17,+AM17,+BE17)</f>
        <v>385335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384949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2567</v>
      </c>
      <c r="CX17" s="84">
        <f t="shared" si="15"/>
        <v>0</v>
      </c>
      <c r="CY17" s="84">
        <f t="shared" si="16"/>
        <v>0</v>
      </c>
      <c r="CZ17" s="84">
        <f t="shared" si="17"/>
        <v>2567</v>
      </c>
      <c r="DA17" s="84">
        <f t="shared" si="18"/>
        <v>0</v>
      </c>
      <c r="DB17" s="84">
        <f t="shared" si="19"/>
        <v>382382</v>
      </c>
      <c r="DC17" s="84">
        <f t="shared" si="20"/>
        <v>122024</v>
      </c>
      <c r="DD17" s="84">
        <f t="shared" si="21"/>
        <v>0</v>
      </c>
      <c r="DE17" s="84">
        <f t="shared" si="22"/>
        <v>186997</v>
      </c>
      <c r="DF17" s="84">
        <f t="shared" si="23"/>
        <v>73361</v>
      </c>
      <c r="DG17" s="84">
        <f t="shared" si="24"/>
        <v>9300</v>
      </c>
      <c r="DH17" s="84">
        <f t="shared" si="25"/>
        <v>0</v>
      </c>
      <c r="DI17" s="84">
        <f t="shared" si="26"/>
        <v>386</v>
      </c>
      <c r="DJ17" s="84">
        <f t="shared" si="27"/>
        <v>385335</v>
      </c>
    </row>
    <row r="18" spans="1:114" s="8" customFormat="1" ht="12" customHeight="1">
      <c r="A18" s="80" t="s">
        <v>200</v>
      </c>
      <c r="B18" s="83" t="s">
        <v>262</v>
      </c>
      <c r="C18" s="80" t="s">
        <v>263</v>
      </c>
      <c r="D18" s="84">
        <f>SUM(E18,+L18)</f>
        <v>273441</v>
      </c>
      <c r="E18" s="84">
        <f>SUM(F18:I18)+K18</f>
        <v>229667</v>
      </c>
      <c r="F18" s="84">
        <v>93032</v>
      </c>
      <c r="G18" s="84">
        <v>0</v>
      </c>
      <c r="H18" s="84">
        <v>136635</v>
      </c>
      <c r="I18" s="84">
        <v>0</v>
      </c>
      <c r="J18" s="94" t="s">
        <v>193</v>
      </c>
      <c r="K18" s="84">
        <v>0</v>
      </c>
      <c r="L18" s="84">
        <v>43774</v>
      </c>
      <c r="M18" s="84">
        <f>SUM(N18,+U18)</f>
        <v>529</v>
      </c>
      <c r="N18" s="84">
        <f>SUM(O18:R18)+T18</f>
        <v>529</v>
      </c>
      <c r="O18" s="84">
        <v>264</v>
      </c>
      <c r="P18" s="84">
        <v>0</v>
      </c>
      <c r="Q18" s="84">
        <v>265</v>
      </c>
      <c r="R18" s="84">
        <v>0</v>
      </c>
      <c r="S18" s="94" t="s">
        <v>193</v>
      </c>
      <c r="T18" s="84">
        <v>0</v>
      </c>
      <c r="U18" s="84">
        <v>0</v>
      </c>
      <c r="V18" s="84">
        <v>273970</v>
      </c>
      <c r="W18" s="84">
        <v>230196</v>
      </c>
      <c r="X18" s="84">
        <v>93296</v>
      </c>
      <c r="Y18" s="84">
        <v>0</v>
      </c>
      <c r="Z18" s="84">
        <v>136900</v>
      </c>
      <c r="AA18" s="84">
        <v>0</v>
      </c>
      <c r="AB18" s="94" t="s">
        <v>193</v>
      </c>
      <c r="AC18" s="84">
        <v>0</v>
      </c>
      <c r="AD18" s="84">
        <v>43774</v>
      </c>
      <c r="AE18" s="84">
        <f>SUM(AF18,+AK18)</f>
        <v>96370</v>
      </c>
      <c r="AF18" s="84">
        <f>SUM(AG18:AJ18)</f>
        <v>96370</v>
      </c>
      <c r="AG18" s="84">
        <v>0</v>
      </c>
      <c r="AH18" s="84">
        <v>0</v>
      </c>
      <c r="AI18" s="84">
        <v>0</v>
      </c>
      <c r="AJ18" s="84">
        <v>96370</v>
      </c>
      <c r="AK18" s="84">
        <v>0</v>
      </c>
      <c r="AL18" s="84">
        <f>組合分担金内訳!D18</f>
        <v>0</v>
      </c>
      <c r="AM18" s="84">
        <f>SUM(AN18,AS18,AW18,AX18,BD18)</f>
        <v>177071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177071</v>
      </c>
      <c r="AY18" s="84">
        <v>0</v>
      </c>
      <c r="AZ18" s="84">
        <v>0</v>
      </c>
      <c r="BA18" s="84">
        <v>0</v>
      </c>
      <c r="BB18" s="84">
        <v>177071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273441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529</v>
      </c>
      <c r="CH18" s="84">
        <f>SUM(BG18,+BO18,+CG18)</f>
        <v>529</v>
      </c>
      <c r="CI18" s="84">
        <f t="shared" si="0"/>
        <v>96370</v>
      </c>
      <c r="CJ18" s="84">
        <f t="shared" si="1"/>
        <v>96370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96370</v>
      </c>
      <c r="CO18" s="84">
        <f t="shared" si="6"/>
        <v>0</v>
      </c>
      <c r="CP18" s="84">
        <f t="shared" si="7"/>
        <v>0</v>
      </c>
      <c r="CQ18" s="84">
        <f t="shared" si="8"/>
        <v>177071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177071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177071</v>
      </c>
      <c r="DG18" s="84">
        <f t="shared" si="24"/>
        <v>0</v>
      </c>
      <c r="DH18" s="84">
        <f t="shared" si="25"/>
        <v>0</v>
      </c>
      <c r="DI18" s="84">
        <f t="shared" si="26"/>
        <v>529</v>
      </c>
      <c r="DJ18" s="84">
        <f t="shared" si="27"/>
        <v>273970</v>
      </c>
    </row>
    <row r="19" spans="1:114" s="8" customFormat="1" ht="12" customHeight="1">
      <c r="A19" s="80" t="s">
        <v>206</v>
      </c>
      <c r="B19" s="83" t="s">
        <v>267</v>
      </c>
      <c r="C19" s="80" t="s">
        <v>268</v>
      </c>
      <c r="D19" s="84">
        <f>SUM(E19,+L19)</f>
        <v>855</v>
      </c>
      <c r="E19" s="84">
        <f>SUM(F19:I19)+K19</f>
        <v>427</v>
      </c>
      <c r="F19" s="84">
        <v>427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428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855</v>
      </c>
      <c r="W19" s="84">
        <v>427</v>
      </c>
      <c r="X19" s="84">
        <v>427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428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855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855</v>
      </c>
      <c r="AY19" s="84">
        <v>0</v>
      </c>
      <c r="AZ19" s="84">
        <v>0</v>
      </c>
      <c r="BA19" s="84">
        <v>855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855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855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855</v>
      </c>
      <c r="DC19" s="84">
        <f t="shared" si="20"/>
        <v>0</v>
      </c>
      <c r="DD19" s="84">
        <f t="shared" si="21"/>
        <v>0</v>
      </c>
      <c r="DE19" s="84">
        <f t="shared" si="22"/>
        <v>855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855</v>
      </c>
    </row>
    <row r="20" spans="1:114" s="8" customFormat="1" ht="12" customHeight="1">
      <c r="A20" s="80" t="s">
        <v>206</v>
      </c>
      <c r="B20" s="83" t="s">
        <v>271</v>
      </c>
      <c r="C20" s="80" t="s">
        <v>272</v>
      </c>
      <c r="D20" s="84">
        <f>SUM(E20,+L20)</f>
        <v>3868</v>
      </c>
      <c r="E20" s="84">
        <f>SUM(F20:I20)+K20</f>
        <v>1933</v>
      </c>
      <c r="F20" s="84">
        <v>1933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1935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3868</v>
      </c>
      <c r="W20" s="84">
        <v>1933</v>
      </c>
      <c r="X20" s="84">
        <v>1933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1935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3868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3868</v>
      </c>
      <c r="AY20" s="84">
        <v>3868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3868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3868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3868</v>
      </c>
      <c r="DC20" s="84">
        <f t="shared" si="20"/>
        <v>3868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3868</v>
      </c>
    </row>
    <row r="21" spans="1:114" s="8" customFormat="1" ht="12" customHeight="1">
      <c r="A21" s="80" t="s">
        <v>200</v>
      </c>
      <c r="B21" s="83" t="s">
        <v>276</v>
      </c>
      <c r="C21" s="80" t="s">
        <v>277</v>
      </c>
      <c r="D21" s="84">
        <f>SUM(E21,+L21)</f>
        <v>17619</v>
      </c>
      <c r="E21" s="84">
        <f>SUM(F21:I21)+K21</f>
        <v>17600</v>
      </c>
      <c r="F21" s="84">
        <v>14000</v>
      </c>
      <c r="G21" s="84">
        <v>0</v>
      </c>
      <c r="H21" s="84">
        <v>3600</v>
      </c>
      <c r="I21" s="84">
        <v>0</v>
      </c>
      <c r="J21" s="94" t="s">
        <v>193</v>
      </c>
      <c r="K21" s="84">
        <v>0</v>
      </c>
      <c r="L21" s="84">
        <v>19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17619</v>
      </c>
      <c r="W21" s="84">
        <v>17600</v>
      </c>
      <c r="X21" s="84">
        <v>14000</v>
      </c>
      <c r="Y21" s="84">
        <v>0</v>
      </c>
      <c r="Z21" s="84">
        <v>3600</v>
      </c>
      <c r="AA21" s="84">
        <v>0</v>
      </c>
      <c r="AB21" s="94" t="s">
        <v>193</v>
      </c>
      <c r="AC21" s="84">
        <v>0</v>
      </c>
      <c r="AD21" s="84">
        <v>19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17609</v>
      </c>
      <c r="AN21" s="84">
        <f>SUM(AO21:AR21)</f>
        <v>234</v>
      </c>
      <c r="AO21" s="84">
        <v>234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17375</v>
      </c>
      <c r="AY21" s="84">
        <v>5314</v>
      </c>
      <c r="AZ21" s="84">
        <v>3261</v>
      </c>
      <c r="BA21" s="84">
        <v>0</v>
      </c>
      <c r="BB21" s="84">
        <v>8800</v>
      </c>
      <c r="BC21" s="84">
        <f>組合分担金内訳!E21</f>
        <v>0</v>
      </c>
      <c r="BD21" s="84">
        <v>0</v>
      </c>
      <c r="BE21" s="84">
        <v>10</v>
      </c>
      <c r="BF21" s="84">
        <f>SUM(AE21,+AM21,+BE21)</f>
        <v>17619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17609</v>
      </c>
      <c r="CR21" s="84">
        <f t="shared" si="9"/>
        <v>234</v>
      </c>
      <c r="CS21" s="84">
        <f t="shared" si="10"/>
        <v>234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17375</v>
      </c>
      <c r="DC21" s="84">
        <f t="shared" si="20"/>
        <v>5314</v>
      </c>
      <c r="DD21" s="84">
        <f t="shared" si="21"/>
        <v>3261</v>
      </c>
      <c r="DE21" s="84">
        <f t="shared" si="22"/>
        <v>0</v>
      </c>
      <c r="DF21" s="84">
        <f t="shared" si="23"/>
        <v>8800</v>
      </c>
      <c r="DG21" s="84">
        <f t="shared" si="24"/>
        <v>0</v>
      </c>
      <c r="DH21" s="84">
        <f t="shared" si="25"/>
        <v>0</v>
      </c>
      <c r="DI21" s="84">
        <f t="shared" si="26"/>
        <v>10</v>
      </c>
      <c r="DJ21" s="84">
        <f t="shared" si="27"/>
        <v>17619</v>
      </c>
    </row>
    <row r="22" spans="1:114" s="8" customFormat="1" ht="12" customHeight="1">
      <c r="A22" s="80" t="s">
        <v>280</v>
      </c>
      <c r="B22" s="83" t="s">
        <v>281</v>
      </c>
      <c r="C22" s="80" t="s">
        <v>282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280</v>
      </c>
      <c r="B23" s="83" t="s">
        <v>287</v>
      </c>
      <c r="C23" s="80" t="s">
        <v>288</v>
      </c>
      <c r="D23" s="84">
        <f>SUM(E23,+L23)</f>
        <v>48760</v>
      </c>
      <c r="E23" s="84">
        <f>SUM(F23:I23)+K23</f>
        <v>26800</v>
      </c>
      <c r="F23" s="84">
        <v>0</v>
      </c>
      <c r="G23" s="84">
        <v>0</v>
      </c>
      <c r="H23" s="84">
        <v>26800</v>
      </c>
      <c r="I23" s="84">
        <v>0</v>
      </c>
      <c r="J23" s="94" t="s">
        <v>193</v>
      </c>
      <c r="K23" s="84">
        <v>0</v>
      </c>
      <c r="L23" s="84">
        <v>21960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48760</v>
      </c>
      <c r="W23" s="84">
        <v>26800</v>
      </c>
      <c r="X23" s="84">
        <v>0</v>
      </c>
      <c r="Y23" s="84">
        <v>0</v>
      </c>
      <c r="Z23" s="84">
        <v>26800</v>
      </c>
      <c r="AA23" s="84">
        <v>0</v>
      </c>
      <c r="AB23" s="94" t="s">
        <v>193</v>
      </c>
      <c r="AC23" s="84">
        <v>0</v>
      </c>
      <c r="AD23" s="84">
        <v>21960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48760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48760</v>
      </c>
      <c r="AY23" s="84">
        <v>17748</v>
      </c>
      <c r="AZ23" s="84">
        <v>31012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48760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48760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48760</v>
      </c>
      <c r="DC23" s="84">
        <f t="shared" si="20"/>
        <v>17748</v>
      </c>
      <c r="DD23" s="84">
        <f t="shared" si="21"/>
        <v>31012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48760</v>
      </c>
    </row>
    <row r="24" spans="1:114" s="8" customFormat="1" ht="12" customHeight="1">
      <c r="A24" s="80" t="s">
        <v>200</v>
      </c>
      <c r="B24" s="83" t="s">
        <v>292</v>
      </c>
      <c r="C24" s="80" t="s">
        <v>293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206</v>
      </c>
      <c r="B25" s="83" t="s">
        <v>296</v>
      </c>
      <c r="C25" s="80" t="s">
        <v>297</v>
      </c>
      <c r="D25" s="84">
        <f>SUM(E25,+L25)</f>
        <v>1622</v>
      </c>
      <c r="E25" s="84">
        <f>SUM(F25:I25)+K25</f>
        <v>810</v>
      </c>
      <c r="F25" s="84">
        <v>810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812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1622</v>
      </c>
      <c r="W25" s="84">
        <v>810</v>
      </c>
      <c r="X25" s="84">
        <v>810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812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1622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1622</v>
      </c>
      <c r="AY25" s="84">
        <v>834</v>
      </c>
      <c r="AZ25" s="84">
        <v>788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1622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1622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1622</v>
      </c>
      <c r="DC25" s="84">
        <f t="shared" si="20"/>
        <v>834</v>
      </c>
      <c r="DD25" s="84">
        <f t="shared" si="21"/>
        <v>788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1622</v>
      </c>
    </row>
    <row r="26" spans="1:114" s="8" customFormat="1" ht="12" customHeight="1">
      <c r="A26" s="80" t="s">
        <v>206</v>
      </c>
      <c r="B26" s="83" t="s">
        <v>300</v>
      </c>
      <c r="C26" s="80" t="s">
        <v>301</v>
      </c>
      <c r="D26" s="84">
        <f>SUM(E26,+L26)</f>
        <v>2183</v>
      </c>
      <c r="E26" s="84">
        <f>SUM(F26:I26)+K26</f>
        <v>1091</v>
      </c>
      <c r="F26" s="84">
        <v>1091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1092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2183</v>
      </c>
      <c r="W26" s="84">
        <v>1091</v>
      </c>
      <c r="X26" s="84">
        <v>1091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1092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2183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2183</v>
      </c>
      <c r="AT26" s="84">
        <v>2183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2183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2183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2183</v>
      </c>
      <c r="CX26" s="84">
        <f t="shared" si="15"/>
        <v>2183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2183</v>
      </c>
    </row>
    <row r="27" spans="1:114" s="8" customFormat="1" ht="12" customHeight="1">
      <c r="A27" s="80" t="s">
        <v>200</v>
      </c>
      <c r="B27" s="83" t="s">
        <v>307</v>
      </c>
      <c r="C27" s="80" t="s">
        <v>309</v>
      </c>
      <c r="D27" s="84">
        <f>SUM(E27,+L27)</f>
        <v>330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330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330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330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330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330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313</v>
      </c>
      <c r="C28" s="80" t="s">
        <v>315</v>
      </c>
      <c r="D28" s="84">
        <f>SUM(E28,+L28)</f>
        <v>6705</v>
      </c>
      <c r="E28" s="84">
        <f>SUM(F28:I28)+K28</f>
        <v>5236</v>
      </c>
      <c r="F28" s="84">
        <v>5236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1469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6705</v>
      </c>
      <c r="W28" s="84">
        <v>5236</v>
      </c>
      <c r="X28" s="84">
        <v>5236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1469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5236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5236</v>
      </c>
      <c r="AY28" s="84">
        <v>5236</v>
      </c>
      <c r="AZ28" s="84">
        <v>0</v>
      </c>
      <c r="BA28" s="84">
        <v>0</v>
      </c>
      <c r="BB28" s="84">
        <v>0</v>
      </c>
      <c r="BC28" s="84">
        <f>組合分担金内訳!E28</f>
        <v>1469</v>
      </c>
      <c r="BD28" s="84">
        <v>0</v>
      </c>
      <c r="BE28" s="84">
        <v>0</v>
      </c>
      <c r="BF28" s="84">
        <f>SUM(AE28,+AM28,+BE28)</f>
        <v>5236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5236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5236</v>
      </c>
      <c r="DC28" s="84">
        <f t="shared" si="20"/>
        <v>5236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1469</v>
      </c>
      <c r="DH28" s="84">
        <f t="shared" si="25"/>
        <v>0</v>
      </c>
      <c r="DI28" s="84">
        <f t="shared" si="26"/>
        <v>0</v>
      </c>
      <c r="DJ28" s="84">
        <f t="shared" si="27"/>
        <v>5236</v>
      </c>
    </row>
    <row r="29" spans="1:114" s="8" customFormat="1" ht="12" customHeight="1">
      <c r="A29" s="80" t="s">
        <v>200</v>
      </c>
      <c r="B29" s="83" t="s">
        <v>322</v>
      </c>
      <c r="C29" s="80" t="s">
        <v>324</v>
      </c>
      <c r="D29" s="84">
        <f>SUM(E29,+L29)</f>
        <v>6207</v>
      </c>
      <c r="E29" s="84">
        <f>SUM(F29:I29)+K29</f>
        <v>6207</v>
      </c>
      <c r="F29" s="84">
        <v>5334</v>
      </c>
      <c r="G29" s="84">
        <v>0</v>
      </c>
      <c r="H29" s="84">
        <v>0</v>
      </c>
      <c r="I29" s="84">
        <v>0</v>
      </c>
      <c r="J29" s="94" t="s">
        <v>193</v>
      </c>
      <c r="K29" s="84">
        <v>873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6207</v>
      </c>
      <c r="W29" s="84">
        <v>6207</v>
      </c>
      <c r="X29" s="84">
        <v>5334</v>
      </c>
      <c r="Y29" s="84">
        <v>0</v>
      </c>
      <c r="Z29" s="84">
        <v>0</v>
      </c>
      <c r="AA29" s="84">
        <v>0</v>
      </c>
      <c r="AB29" s="94" t="s">
        <v>193</v>
      </c>
      <c r="AC29" s="84">
        <v>873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5334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5334</v>
      </c>
      <c r="AY29" s="84">
        <v>5334</v>
      </c>
      <c r="AZ29" s="84">
        <v>0</v>
      </c>
      <c r="BA29" s="84">
        <v>0</v>
      </c>
      <c r="BB29" s="84">
        <v>0</v>
      </c>
      <c r="BC29" s="84">
        <f>組合分担金内訳!E29</f>
        <v>873</v>
      </c>
      <c r="BD29" s="84">
        <v>0</v>
      </c>
      <c r="BE29" s="84">
        <v>0</v>
      </c>
      <c r="BF29" s="84">
        <f>SUM(AE29,+AM29,+BE29)</f>
        <v>5334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5334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5334</v>
      </c>
      <c r="DC29" s="84">
        <f t="shared" si="20"/>
        <v>5334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873</v>
      </c>
      <c r="DH29" s="84">
        <f t="shared" si="25"/>
        <v>0</v>
      </c>
      <c r="DI29" s="84">
        <f t="shared" si="26"/>
        <v>0</v>
      </c>
      <c r="DJ29" s="84">
        <f t="shared" si="27"/>
        <v>5334</v>
      </c>
    </row>
    <row r="30" spans="1:114" s="8" customFormat="1" ht="12" customHeight="1">
      <c r="A30" s="80" t="s">
        <v>200</v>
      </c>
      <c r="B30" s="83" t="s">
        <v>332</v>
      </c>
      <c r="C30" s="80" t="s">
        <v>334</v>
      </c>
      <c r="D30" s="84">
        <f>SUM(E30,+L30)</f>
        <v>29388</v>
      </c>
      <c r="E30" s="84">
        <f>SUM(F30:I30)+K30</f>
        <v>11743</v>
      </c>
      <c r="F30" s="84">
        <v>5558</v>
      </c>
      <c r="G30" s="84">
        <v>0</v>
      </c>
      <c r="H30" s="84">
        <v>0</v>
      </c>
      <c r="I30" s="84">
        <v>0</v>
      </c>
      <c r="J30" s="94" t="s">
        <v>193</v>
      </c>
      <c r="K30" s="84">
        <v>6185</v>
      </c>
      <c r="L30" s="84">
        <v>17645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29388</v>
      </c>
      <c r="W30" s="84">
        <v>11743</v>
      </c>
      <c r="X30" s="84">
        <v>5558</v>
      </c>
      <c r="Y30" s="84">
        <v>0</v>
      </c>
      <c r="Z30" s="84">
        <v>0</v>
      </c>
      <c r="AA30" s="84">
        <v>0</v>
      </c>
      <c r="AB30" s="94" t="s">
        <v>193</v>
      </c>
      <c r="AC30" s="84">
        <v>6185</v>
      </c>
      <c r="AD30" s="84">
        <v>17645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23203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23203</v>
      </c>
      <c r="AT30" s="84">
        <v>23203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6185</v>
      </c>
      <c r="BD30" s="84">
        <v>0</v>
      </c>
      <c r="BE30" s="84">
        <v>0</v>
      </c>
      <c r="BF30" s="84">
        <f>SUM(AE30,+AM30,+BE30)</f>
        <v>23203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23203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23203</v>
      </c>
      <c r="CX30" s="84">
        <f t="shared" si="15"/>
        <v>23203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6185</v>
      </c>
      <c r="DH30" s="84">
        <f t="shared" si="25"/>
        <v>0</v>
      </c>
      <c r="DI30" s="84">
        <f t="shared" si="26"/>
        <v>0</v>
      </c>
      <c r="DJ30" s="84">
        <f t="shared" si="27"/>
        <v>23203</v>
      </c>
    </row>
    <row r="31" spans="1:114" s="8" customFormat="1" ht="12" customHeight="1">
      <c r="A31" s="80" t="s">
        <v>206</v>
      </c>
      <c r="B31" s="83" t="s">
        <v>339</v>
      </c>
      <c r="C31" s="80" t="s">
        <v>340</v>
      </c>
      <c r="D31" s="84">
        <f>SUM(E31,+L31)</f>
        <v>15047</v>
      </c>
      <c r="E31" s="84">
        <f>SUM(F31:I31)+K31</f>
        <v>7474</v>
      </c>
      <c r="F31" s="84">
        <v>7474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7573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15047</v>
      </c>
      <c r="W31" s="84">
        <v>7474</v>
      </c>
      <c r="X31" s="84">
        <v>7474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7573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9416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9416</v>
      </c>
      <c r="AY31" s="84">
        <v>9416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5631</v>
      </c>
      <c r="BF31" s="84">
        <f>SUM(AE31,+AM31,+BE31)</f>
        <v>15047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9416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9416</v>
      </c>
      <c r="DC31" s="84">
        <f t="shared" si="20"/>
        <v>9416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5631</v>
      </c>
      <c r="DJ31" s="84">
        <f t="shared" si="27"/>
        <v>15047</v>
      </c>
    </row>
    <row r="32" spans="1:114" s="8" customFormat="1" ht="12" customHeight="1">
      <c r="A32" s="80" t="s">
        <v>344</v>
      </c>
      <c r="B32" s="83" t="s">
        <v>345</v>
      </c>
      <c r="C32" s="80" t="s">
        <v>346</v>
      </c>
      <c r="D32" s="84">
        <f>SUM(E32,+L32)</f>
        <v>1304</v>
      </c>
      <c r="E32" s="84">
        <f>SUM(F32:I32)+K32</f>
        <v>620</v>
      </c>
      <c r="F32" s="84">
        <v>620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684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1304</v>
      </c>
      <c r="W32" s="84">
        <v>620</v>
      </c>
      <c r="X32" s="84">
        <v>620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684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1304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1304</v>
      </c>
      <c r="AY32" s="84">
        <v>1008</v>
      </c>
      <c r="AZ32" s="84">
        <v>0</v>
      </c>
      <c r="BA32" s="84">
        <v>0</v>
      </c>
      <c r="BB32" s="84">
        <v>296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1304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1304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1304</v>
      </c>
      <c r="DC32" s="84">
        <f t="shared" si="20"/>
        <v>1008</v>
      </c>
      <c r="DD32" s="84">
        <f t="shared" si="21"/>
        <v>0</v>
      </c>
      <c r="DE32" s="84">
        <f t="shared" si="22"/>
        <v>0</v>
      </c>
      <c r="DF32" s="84">
        <f t="shared" si="23"/>
        <v>296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1304</v>
      </c>
    </row>
    <row r="33" spans="1:114" s="8" customFormat="1" ht="12" customHeight="1">
      <c r="A33" s="80" t="s">
        <v>200</v>
      </c>
      <c r="B33" s="83" t="s">
        <v>350</v>
      </c>
      <c r="C33" s="80" t="s">
        <v>351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280</v>
      </c>
      <c r="B34" s="83" t="s">
        <v>357</v>
      </c>
      <c r="C34" s="80" t="s">
        <v>358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344</v>
      </c>
      <c r="B35" s="83" t="s">
        <v>362</v>
      </c>
      <c r="C35" s="80" t="s">
        <v>363</v>
      </c>
      <c r="D35" s="84">
        <f>SUM(E35,+L35)</f>
        <v>227232</v>
      </c>
      <c r="E35" s="84">
        <f>SUM(F35:I35)+K35</f>
        <v>143964</v>
      </c>
      <c r="F35" s="84">
        <v>71564</v>
      </c>
      <c r="G35" s="84">
        <v>0</v>
      </c>
      <c r="H35" s="84">
        <v>72400</v>
      </c>
      <c r="I35" s="84">
        <v>0</v>
      </c>
      <c r="J35" s="94" t="s">
        <v>193</v>
      </c>
      <c r="K35" s="84">
        <v>0</v>
      </c>
      <c r="L35" s="84">
        <v>83268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227232</v>
      </c>
      <c r="W35" s="84">
        <v>143964</v>
      </c>
      <c r="X35" s="84">
        <v>71564</v>
      </c>
      <c r="Y35" s="84">
        <v>0</v>
      </c>
      <c r="Z35" s="84">
        <v>72400</v>
      </c>
      <c r="AA35" s="84">
        <v>0</v>
      </c>
      <c r="AB35" s="94" t="s">
        <v>193</v>
      </c>
      <c r="AC35" s="84">
        <v>0</v>
      </c>
      <c r="AD35" s="84">
        <v>83268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156518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156518</v>
      </c>
      <c r="AY35" s="84">
        <v>17600</v>
      </c>
      <c r="AZ35" s="84">
        <v>138918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70714</v>
      </c>
      <c r="BF35" s="84">
        <f>SUM(AE35,+AM35,+BE35)</f>
        <v>227232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156518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156518</v>
      </c>
      <c r="DC35" s="84">
        <f t="shared" si="20"/>
        <v>17600</v>
      </c>
      <c r="DD35" s="84">
        <f t="shared" si="21"/>
        <v>138918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70714</v>
      </c>
      <c r="DJ35" s="84">
        <f t="shared" si="27"/>
        <v>227232</v>
      </c>
    </row>
    <row r="36" spans="1:114" s="8" customFormat="1" ht="12" customHeight="1">
      <c r="A36" s="80" t="s">
        <v>344</v>
      </c>
      <c r="B36" s="83" t="s">
        <v>368</v>
      </c>
      <c r="C36" s="80" t="s">
        <v>369</v>
      </c>
      <c r="D36" s="84">
        <f>SUM(E36,+L36)</f>
        <v>114758</v>
      </c>
      <c r="E36" s="84">
        <f>SUM(F36:I36)+K36</f>
        <v>64789</v>
      </c>
      <c r="F36" s="84">
        <v>53991</v>
      </c>
      <c r="G36" s="84">
        <v>0</v>
      </c>
      <c r="H36" s="84">
        <v>10798</v>
      </c>
      <c r="I36" s="84">
        <v>0</v>
      </c>
      <c r="J36" s="94" t="s">
        <v>193</v>
      </c>
      <c r="K36" s="84">
        <v>0</v>
      </c>
      <c r="L36" s="84">
        <v>49969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114758</v>
      </c>
      <c r="W36" s="84">
        <v>64789</v>
      </c>
      <c r="X36" s="84">
        <v>53991</v>
      </c>
      <c r="Y36" s="84">
        <v>0</v>
      </c>
      <c r="Z36" s="84">
        <v>10798</v>
      </c>
      <c r="AA36" s="84">
        <v>0</v>
      </c>
      <c r="AB36" s="94" t="s">
        <v>193</v>
      </c>
      <c r="AC36" s="84">
        <v>0</v>
      </c>
      <c r="AD36" s="84">
        <v>49969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114758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114758</v>
      </c>
      <c r="AY36" s="84">
        <v>63445</v>
      </c>
      <c r="AZ36" s="84">
        <v>51313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114758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114758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114758</v>
      </c>
      <c r="DC36" s="84">
        <f t="shared" si="20"/>
        <v>63445</v>
      </c>
      <c r="DD36" s="84">
        <f t="shared" si="21"/>
        <v>51313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114758</v>
      </c>
    </row>
    <row r="37" spans="1:114" s="8" customFormat="1" ht="12" customHeight="1">
      <c r="A37" s="80" t="s">
        <v>200</v>
      </c>
      <c r="B37" s="83" t="s">
        <v>374</v>
      </c>
      <c r="C37" s="80" t="s">
        <v>375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378</v>
      </c>
      <c r="C38" s="80" t="s">
        <v>379</v>
      </c>
      <c r="D38" s="84">
        <f>SUM(E38,+L38)</f>
        <v>21067</v>
      </c>
      <c r="E38" s="84">
        <f>SUM(F38:I38)+K38</f>
        <v>10533</v>
      </c>
      <c r="F38" s="84">
        <v>10533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10534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21067</v>
      </c>
      <c r="W38" s="84">
        <v>10533</v>
      </c>
      <c r="X38" s="84">
        <v>10533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10534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18763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18763</v>
      </c>
      <c r="AY38" s="84">
        <v>18763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2304</v>
      </c>
      <c r="BF38" s="84">
        <f>SUM(AE38,+AM38,+BE38)</f>
        <v>21067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18763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18763</v>
      </c>
      <c r="DC38" s="84">
        <f t="shared" si="20"/>
        <v>18763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2304</v>
      </c>
      <c r="DJ38" s="84">
        <f t="shared" si="27"/>
        <v>21067</v>
      </c>
    </row>
    <row r="39" spans="1:114" s="8" customFormat="1" ht="12" customHeight="1">
      <c r="A39" s="80" t="s">
        <v>200</v>
      </c>
      <c r="B39" s="83" t="s">
        <v>381</v>
      </c>
      <c r="C39" s="80" t="s">
        <v>382</v>
      </c>
      <c r="D39" s="84">
        <f>SUM(E39,+L39)</f>
        <v>2192</v>
      </c>
      <c r="E39" s="84">
        <f>SUM(F39:I39)+K39</f>
        <v>1095</v>
      </c>
      <c r="F39" s="84">
        <v>1095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1097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2192</v>
      </c>
      <c r="W39" s="84">
        <v>1095</v>
      </c>
      <c r="X39" s="84">
        <v>1095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1097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2192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2192</v>
      </c>
      <c r="AY39" s="84">
        <v>0</v>
      </c>
      <c r="AZ39" s="84">
        <v>2192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2192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2192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2192</v>
      </c>
      <c r="DC39" s="84">
        <f t="shared" si="20"/>
        <v>0</v>
      </c>
      <c r="DD39" s="84">
        <f t="shared" si="21"/>
        <v>2192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2192</v>
      </c>
    </row>
    <row r="40" spans="1:114" s="8" customFormat="1" ht="12" customHeight="1">
      <c r="A40" s="80" t="s">
        <v>206</v>
      </c>
      <c r="B40" s="83" t="s">
        <v>386</v>
      </c>
      <c r="C40" s="80" t="s">
        <v>388</v>
      </c>
      <c r="D40" s="84">
        <f>SUM(E40,+L40)</f>
        <v>182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182</v>
      </c>
      <c r="M40" s="84">
        <f>SUM(N40,+U40)</f>
        <v>9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9</v>
      </c>
      <c r="V40" s="84">
        <v>191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191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182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9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191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393</v>
      </c>
      <c r="C41" s="80" t="s">
        <v>395</v>
      </c>
      <c r="D41" s="84">
        <f>SUM(E41,+L41)</f>
        <v>552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552</v>
      </c>
      <c r="M41" s="84">
        <f>SUM(N41,+U41)</f>
        <v>11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11</v>
      </c>
      <c r="V41" s="84">
        <v>563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563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552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11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563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206</v>
      </c>
      <c r="B42" s="83" t="s">
        <v>400</v>
      </c>
      <c r="C42" s="80" t="s">
        <v>401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407</v>
      </c>
      <c r="C43" s="80" t="s">
        <v>408</v>
      </c>
      <c r="D43" s="84">
        <f>SUM(E43,+L43)</f>
        <v>11262</v>
      </c>
      <c r="E43" s="84">
        <f>SUM(F43:I43)+K43</f>
        <v>5631</v>
      </c>
      <c r="F43" s="84">
        <v>5631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5631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11262</v>
      </c>
      <c r="W43" s="84">
        <v>5631</v>
      </c>
      <c r="X43" s="84">
        <v>5631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5631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11262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33</v>
      </c>
      <c r="AT43" s="84">
        <v>0</v>
      </c>
      <c r="AU43" s="84">
        <v>0</v>
      </c>
      <c r="AV43" s="84">
        <v>33</v>
      </c>
      <c r="AW43" s="84">
        <v>0</v>
      </c>
      <c r="AX43" s="84">
        <f>SUM(AY43:BB43)</f>
        <v>11229</v>
      </c>
      <c r="AY43" s="84">
        <v>0</v>
      </c>
      <c r="AZ43" s="84">
        <v>0</v>
      </c>
      <c r="BA43" s="84">
        <v>10822</v>
      </c>
      <c r="BB43" s="84">
        <v>407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11262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11262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33</v>
      </c>
      <c r="CX43" s="84">
        <f t="shared" si="15"/>
        <v>0</v>
      </c>
      <c r="CY43" s="84">
        <f t="shared" si="16"/>
        <v>0</v>
      </c>
      <c r="CZ43" s="84">
        <f t="shared" si="17"/>
        <v>33</v>
      </c>
      <c r="DA43" s="84">
        <f t="shared" si="18"/>
        <v>0</v>
      </c>
      <c r="DB43" s="84">
        <f t="shared" si="19"/>
        <v>11229</v>
      </c>
      <c r="DC43" s="84">
        <f t="shared" si="20"/>
        <v>0</v>
      </c>
      <c r="DD43" s="84">
        <f t="shared" si="21"/>
        <v>0</v>
      </c>
      <c r="DE43" s="84">
        <f t="shared" si="22"/>
        <v>10822</v>
      </c>
      <c r="DF43" s="84">
        <f t="shared" si="23"/>
        <v>407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11262</v>
      </c>
    </row>
    <row r="44" spans="1:114" s="8" customFormat="1" ht="12" customHeight="1">
      <c r="A44" s="80" t="s">
        <v>206</v>
      </c>
      <c r="B44" s="83" t="s">
        <v>411</v>
      </c>
      <c r="C44" s="80" t="s">
        <v>412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416</v>
      </c>
      <c r="C45" s="80" t="s">
        <v>417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280</v>
      </c>
      <c r="B46" s="83" t="s">
        <v>422</v>
      </c>
      <c r="C46" s="80" t="s">
        <v>423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206</v>
      </c>
      <c r="B47" s="83" t="s">
        <v>426</v>
      </c>
      <c r="C47" s="80" t="s">
        <v>427</v>
      </c>
      <c r="D47" s="84">
        <f>SUM(E47,+L47)</f>
        <v>14</v>
      </c>
      <c r="E47" s="84">
        <f>SUM(F47:I47)+K47</f>
        <v>7</v>
      </c>
      <c r="F47" s="84">
        <v>0</v>
      </c>
      <c r="G47" s="84">
        <v>7</v>
      </c>
      <c r="H47" s="84">
        <v>0</v>
      </c>
      <c r="I47" s="84">
        <v>0</v>
      </c>
      <c r="J47" s="94" t="s">
        <v>193</v>
      </c>
      <c r="K47" s="84">
        <v>0</v>
      </c>
      <c r="L47" s="84">
        <v>7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14</v>
      </c>
      <c r="W47" s="84">
        <v>7</v>
      </c>
      <c r="X47" s="84">
        <v>0</v>
      </c>
      <c r="Y47" s="84">
        <v>7</v>
      </c>
      <c r="Z47" s="84">
        <v>0</v>
      </c>
      <c r="AA47" s="84">
        <v>0</v>
      </c>
      <c r="AB47" s="94" t="s">
        <v>193</v>
      </c>
      <c r="AC47" s="84">
        <v>0</v>
      </c>
      <c r="AD47" s="84">
        <v>7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14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14</v>
      </c>
      <c r="AT47" s="84">
        <v>0</v>
      </c>
      <c r="AU47" s="84">
        <v>14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14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14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14</v>
      </c>
      <c r="CX47" s="84">
        <f t="shared" si="15"/>
        <v>0</v>
      </c>
      <c r="CY47" s="84">
        <f t="shared" si="16"/>
        <v>14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14</v>
      </c>
    </row>
    <row r="48" spans="1:114" s="8" customFormat="1" ht="12" customHeight="1">
      <c r="A48" s="80" t="s">
        <v>206</v>
      </c>
      <c r="B48" s="83" t="s">
        <v>432</v>
      </c>
      <c r="C48" s="80" t="s">
        <v>433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8:DJ995">
    <cfRule type="expression" dxfId="643" priority="54" stopIfTrue="1">
      <formula>$A58&lt;&gt;""</formula>
    </cfRule>
  </conditionalFormatting>
  <conditionalFormatting sqref="A7:DJ7">
    <cfRule type="expression" dxfId="642" priority="1" stopIfTrue="1">
      <formula>$A7&lt;&gt;""</formula>
    </cfRule>
  </conditionalFormatting>
  <conditionalFormatting sqref="A8:DJ8">
    <cfRule type="expression" dxfId="641" priority="52" stopIfTrue="1">
      <formula>$A8&lt;&gt;""</formula>
    </cfRule>
  </conditionalFormatting>
  <conditionalFormatting sqref="A9:DJ9">
    <cfRule type="expression" dxfId="640" priority="51" stopIfTrue="1">
      <formula>$A9&lt;&gt;""</formula>
    </cfRule>
  </conditionalFormatting>
  <conditionalFormatting sqref="A10:DJ10">
    <cfRule type="expression" dxfId="639" priority="50" stopIfTrue="1">
      <formula>$A10&lt;&gt;""</formula>
    </cfRule>
  </conditionalFormatting>
  <conditionalFormatting sqref="A11:DJ11">
    <cfRule type="expression" dxfId="638" priority="49" stopIfTrue="1">
      <formula>$A11&lt;&gt;""</formula>
    </cfRule>
  </conditionalFormatting>
  <conditionalFormatting sqref="A12:DJ12">
    <cfRule type="expression" dxfId="637" priority="48" stopIfTrue="1">
      <formula>$A12&lt;&gt;""</formula>
    </cfRule>
  </conditionalFormatting>
  <conditionalFormatting sqref="A13:DJ13">
    <cfRule type="expression" dxfId="636" priority="47" stopIfTrue="1">
      <formula>$A13&lt;&gt;""</formula>
    </cfRule>
  </conditionalFormatting>
  <conditionalFormatting sqref="A14:DJ14">
    <cfRule type="expression" dxfId="635" priority="46" stopIfTrue="1">
      <formula>$A14&lt;&gt;""</formula>
    </cfRule>
  </conditionalFormatting>
  <conditionalFormatting sqref="A15:DJ15">
    <cfRule type="expression" dxfId="634" priority="45" stopIfTrue="1">
      <formula>$A15&lt;&gt;""</formula>
    </cfRule>
  </conditionalFormatting>
  <conditionalFormatting sqref="A16:DJ16">
    <cfRule type="expression" dxfId="633" priority="44" stopIfTrue="1">
      <formula>$A16&lt;&gt;""</formula>
    </cfRule>
  </conditionalFormatting>
  <conditionalFormatting sqref="A17:DJ17">
    <cfRule type="expression" dxfId="632" priority="43" stopIfTrue="1">
      <formula>$A17&lt;&gt;""</formula>
    </cfRule>
  </conditionalFormatting>
  <conditionalFormatting sqref="A18:DJ18">
    <cfRule type="expression" dxfId="631" priority="42" stopIfTrue="1">
      <formula>$A18&lt;&gt;""</formula>
    </cfRule>
  </conditionalFormatting>
  <conditionalFormatting sqref="A19:DJ19">
    <cfRule type="expression" dxfId="630" priority="41" stopIfTrue="1">
      <formula>$A19&lt;&gt;""</formula>
    </cfRule>
  </conditionalFormatting>
  <conditionalFormatting sqref="A20:DJ20">
    <cfRule type="expression" dxfId="629" priority="40" stopIfTrue="1">
      <formula>$A20&lt;&gt;""</formula>
    </cfRule>
  </conditionalFormatting>
  <conditionalFormatting sqref="A21:DJ21">
    <cfRule type="expression" dxfId="628" priority="39" stopIfTrue="1">
      <formula>$A21&lt;&gt;""</formula>
    </cfRule>
  </conditionalFormatting>
  <conditionalFormatting sqref="A22:DJ22">
    <cfRule type="expression" dxfId="627" priority="38" stopIfTrue="1">
      <formula>$A22&lt;&gt;""</formula>
    </cfRule>
  </conditionalFormatting>
  <conditionalFormatting sqref="A23:DJ23">
    <cfRule type="expression" dxfId="626" priority="37" stopIfTrue="1">
      <formula>$A23&lt;&gt;""</formula>
    </cfRule>
  </conditionalFormatting>
  <conditionalFormatting sqref="A24:DJ24">
    <cfRule type="expression" dxfId="625" priority="36" stopIfTrue="1">
      <formula>$A24&lt;&gt;""</formula>
    </cfRule>
  </conditionalFormatting>
  <conditionalFormatting sqref="A25:DJ25">
    <cfRule type="expression" dxfId="624" priority="35" stopIfTrue="1">
      <formula>$A25&lt;&gt;""</formula>
    </cfRule>
  </conditionalFormatting>
  <conditionalFormatting sqref="A26:DJ26">
    <cfRule type="expression" dxfId="623" priority="34" stopIfTrue="1">
      <formula>$A26&lt;&gt;""</formula>
    </cfRule>
  </conditionalFormatting>
  <conditionalFormatting sqref="A27:DJ27">
    <cfRule type="expression" dxfId="622" priority="33" stopIfTrue="1">
      <formula>$A27&lt;&gt;""</formula>
    </cfRule>
  </conditionalFormatting>
  <conditionalFormatting sqref="A28:DJ28">
    <cfRule type="expression" dxfId="621" priority="32" stopIfTrue="1">
      <formula>$A28&lt;&gt;""</formula>
    </cfRule>
  </conditionalFormatting>
  <conditionalFormatting sqref="A29:DJ29">
    <cfRule type="expression" dxfId="620" priority="31" stopIfTrue="1">
      <formula>$A29&lt;&gt;""</formula>
    </cfRule>
  </conditionalFormatting>
  <conditionalFormatting sqref="A30:DJ30">
    <cfRule type="expression" dxfId="619" priority="30" stopIfTrue="1">
      <formula>$A30&lt;&gt;""</formula>
    </cfRule>
  </conditionalFormatting>
  <conditionalFormatting sqref="A31:DJ31">
    <cfRule type="expression" dxfId="618" priority="29" stopIfTrue="1">
      <formula>$A31&lt;&gt;""</formula>
    </cfRule>
  </conditionalFormatting>
  <conditionalFormatting sqref="A32:DJ32">
    <cfRule type="expression" dxfId="617" priority="28" stopIfTrue="1">
      <formula>$A32&lt;&gt;""</formula>
    </cfRule>
  </conditionalFormatting>
  <conditionalFormatting sqref="A33:DJ33">
    <cfRule type="expression" dxfId="616" priority="27" stopIfTrue="1">
      <formula>$A33&lt;&gt;""</formula>
    </cfRule>
  </conditionalFormatting>
  <conditionalFormatting sqref="A34:DJ34">
    <cfRule type="expression" dxfId="615" priority="26" stopIfTrue="1">
      <formula>$A34&lt;&gt;""</formula>
    </cfRule>
  </conditionalFormatting>
  <conditionalFormatting sqref="A35:DJ35">
    <cfRule type="expression" dxfId="614" priority="25" stopIfTrue="1">
      <formula>$A35&lt;&gt;""</formula>
    </cfRule>
  </conditionalFormatting>
  <conditionalFormatting sqref="A36:DJ36">
    <cfRule type="expression" dxfId="613" priority="24" stopIfTrue="1">
      <formula>$A36&lt;&gt;""</formula>
    </cfRule>
  </conditionalFormatting>
  <conditionalFormatting sqref="A37:DJ37">
    <cfRule type="expression" dxfId="612" priority="23" stopIfTrue="1">
      <formula>$A37&lt;&gt;""</formula>
    </cfRule>
  </conditionalFormatting>
  <conditionalFormatting sqref="A38:DJ38">
    <cfRule type="expression" dxfId="611" priority="22" stopIfTrue="1">
      <formula>$A38&lt;&gt;""</formula>
    </cfRule>
  </conditionalFormatting>
  <conditionalFormatting sqref="A39:DJ39">
    <cfRule type="expression" dxfId="610" priority="21" stopIfTrue="1">
      <formula>$A39&lt;&gt;""</formula>
    </cfRule>
  </conditionalFormatting>
  <conditionalFormatting sqref="A40:DJ40">
    <cfRule type="expression" dxfId="609" priority="20" stopIfTrue="1">
      <formula>$A40&lt;&gt;""</formula>
    </cfRule>
  </conditionalFormatting>
  <conditionalFormatting sqref="A41:DJ41">
    <cfRule type="expression" dxfId="608" priority="19" stopIfTrue="1">
      <formula>$A41&lt;&gt;""</formula>
    </cfRule>
  </conditionalFormatting>
  <conditionalFormatting sqref="A42:DJ42">
    <cfRule type="expression" dxfId="607" priority="18" stopIfTrue="1">
      <formula>$A42&lt;&gt;""</formula>
    </cfRule>
  </conditionalFormatting>
  <conditionalFormatting sqref="A43:DJ43">
    <cfRule type="expression" dxfId="606" priority="17" stopIfTrue="1">
      <formula>$A43&lt;&gt;""</formula>
    </cfRule>
  </conditionalFormatting>
  <conditionalFormatting sqref="A44:DJ44">
    <cfRule type="expression" dxfId="605" priority="16" stopIfTrue="1">
      <formula>$A44&lt;&gt;""</formula>
    </cfRule>
  </conditionalFormatting>
  <conditionalFormatting sqref="A45:DJ45">
    <cfRule type="expression" dxfId="604" priority="15" stopIfTrue="1">
      <formula>$A45&lt;&gt;""</formula>
    </cfRule>
  </conditionalFormatting>
  <conditionalFormatting sqref="A46:DJ46">
    <cfRule type="expression" dxfId="603" priority="14" stopIfTrue="1">
      <formula>$A46&lt;&gt;""</formula>
    </cfRule>
  </conditionalFormatting>
  <conditionalFormatting sqref="A47:DJ47">
    <cfRule type="expression" dxfId="602" priority="13" stopIfTrue="1">
      <formula>$A47&lt;&gt;""</formula>
    </cfRule>
  </conditionalFormatting>
  <conditionalFormatting sqref="A48:DJ48">
    <cfRule type="expression" dxfId="601" priority="12" stopIfTrue="1">
      <formula>$A48&lt;&gt;""</formula>
    </cfRule>
  </conditionalFormatting>
  <conditionalFormatting sqref="A49:DJ49">
    <cfRule type="expression" dxfId="599" priority="10" stopIfTrue="1">
      <formula>$A49&lt;&gt;""</formula>
    </cfRule>
  </conditionalFormatting>
  <conditionalFormatting sqref="A50:DJ50">
    <cfRule type="expression" dxfId="598" priority="9" stopIfTrue="1">
      <formula>$A50&lt;&gt;""</formula>
    </cfRule>
  </conditionalFormatting>
  <conditionalFormatting sqref="A51:DJ51">
    <cfRule type="expression" dxfId="597" priority="8" stopIfTrue="1">
      <formula>$A51&lt;&gt;""</formula>
    </cfRule>
  </conditionalFormatting>
  <conditionalFormatting sqref="A52:DJ52">
    <cfRule type="expression" dxfId="596" priority="7" stopIfTrue="1">
      <formula>$A52&lt;&gt;""</formula>
    </cfRule>
  </conditionalFormatting>
  <conditionalFormatting sqref="A53:DJ53">
    <cfRule type="expression" dxfId="595" priority="6" stopIfTrue="1">
      <formula>$A53&lt;&gt;""</formula>
    </cfRule>
  </conditionalFormatting>
  <conditionalFormatting sqref="A54:DJ54">
    <cfRule type="expression" dxfId="594" priority="5" stopIfTrue="1">
      <formula>$A54&lt;&gt;""</formula>
    </cfRule>
  </conditionalFormatting>
  <conditionalFormatting sqref="A55:DJ55">
    <cfRule type="expression" dxfId="593" priority="4" stopIfTrue="1">
      <formula>$A55&lt;&gt;""</formula>
    </cfRule>
  </conditionalFormatting>
  <conditionalFormatting sqref="A56:DJ56">
    <cfRule type="expression" dxfId="592" priority="3" stopIfTrue="1">
      <formula>$A56&lt;&gt;""</formula>
    </cfRule>
  </conditionalFormatting>
  <conditionalFormatting sqref="A57:DJ57">
    <cfRule type="expression" dxfId="591" priority="2" stopIfTrue="1">
      <formula>$A57&lt;&gt;""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476</v>
      </c>
      <c r="C7" s="78" t="s">
        <v>477</v>
      </c>
      <c r="D7" s="79">
        <f>SUM($D$8:$D$16)</f>
        <v>1105145</v>
      </c>
      <c r="E7" s="79">
        <f>SUM($E$8:$E$16)</f>
        <v>1085539</v>
      </c>
      <c r="F7" s="79">
        <f>SUM($F$8:$F$16)</f>
        <v>19783</v>
      </c>
      <c r="G7" s="79">
        <f>SUM($G$8:$G$16)</f>
        <v>910604</v>
      </c>
      <c r="H7" s="79">
        <f>SUM($H$8:$H$16)</f>
        <v>0</v>
      </c>
      <c r="I7" s="79">
        <f>SUM($I$8:$I$16)</f>
        <v>0</v>
      </c>
      <c r="J7" s="79">
        <f>SUM($J$8:$J$16)</f>
        <v>38628</v>
      </c>
      <c r="K7" s="79">
        <f>SUM($K$8:$K$16)</f>
        <v>155152</v>
      </c>
      <c r="L7" s="79">
        <f>SUM($L$8:$L$16)</f>
        <v>19606</v>
      </c>
      <c r="M7" s="79">
        <f>SUM($M$8:$M$16)</f>
        <v>94</v>
      </c>
      <c r="N7" s="79">
        <f>SUM($N$8:$N$16)</f>
        <v>94</v>
      </c>
      <c r="O7" s="79">
        <f>SUM($O$8:$O$16)</f>
        <v>94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95</v>
      </c>
      <c r="T7" s="79">
        <f>SUM($T$8:$T$16)</f>
        <v>0</v>
      </c>
      <c r="U7" s="79">
        <f>SUM($U$8:$U$16)</f>
        <v>0</v>
      </c>
      <c r="V7" s="79">
        <f>SUM($V$8:$V$16)</f>
        <v>1105239</v>
      </c>
      <c r="W7" s="79">
        <f>SUM($W$8:$W$16)</f>
        <v>1085633</v>
      </c>
      <c r="X7" s="79">
        <f>SUM($X$8:$X$16)</f>
        <v>19877</v>
      </c>
      <c r="Y7" s="79">
        <f>SUM($Y$8:$Y$16)</f>
        <v>910604</v>
      </c>
      <c r="Z7" s="79">
        <f>SUM($Z$8:$Z$16)</f>
        <v>0</v>
      </c>
      <c r="AA7" s="79">
        <f>SUM($AA$8:$AA$16)</f>
        <v>0</v>
      </c>
      <c r="AB7" s="79">
        <f>SUM($AB$8:$AB$16)</f>
        <v>38723</v>
      </c>
      <c r="AC7" s="79">
        <f>SUM($AC$8:$AC$16)</f>
        <v>155152</v>
      </c>
      <c r="AD7" s="79">
        <f>SUM($AD$8:$AD$16)</f>
        <v>19606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478</v>
      </c>
      <c r="AM7" s="79">
        <f>SUM($AM$8:$AM$16)</f>
        <v>1143773</v>
      </c>
      <c r="AN7" s="79">
        <f>SUM($AN$8:$AN$16)</f>
        <v>2357</v>
      </c>
      <c r="AO7" s="79">
        <f>SUM($AO$8:$AO$16)</f>
        <v>2357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176473</v>
      </c>
      <c r="AT7" s="79">
        <f>SUM($AT$8:$AT$16)</f>
        <v>3062</v>
      </c>
      <c r="AU7" s="79">
        <f>SUM($AU$8:$AU$16)</f>
        <v>173411</v>
      </c>
      <c r="AV7" s="79">
        <f>SUM($AV$8:$AV$16)</f>
        <v>0</v>
      </c>
      <c r="AW7" s="79">
        <f>SUM($AW$8:$AW$16)</f>
        <v>0</v>
      </c>
      <c r="AX7" s="79">
        <f>SUM($AX$8:$AX$16)</f>
        <v>964943</v>
      </c>
      <c r="AY7" s="79">
        <f>SUM($AY$8:$AY$16)</f>
        <v>0</v>
      </c>
      <c r="AZ7" s="79">
        <f>SUM($AZ$8:$AZ$16)</f>
        <v>962878</v>
      </c>
      <c r="BA7" s="79">
        <f>SUM($BA$8:$BA$16)</f>
        <v>0</v>
      </c>
      <c r="BB7" s="79">
        <f>SUM($BB$8:$BB$16)</f>
        <v>2065</v>
      </c>
      <c r="BC7" s="93" t="s">
        <v>478</v>
      </c>
      <c r="BD7" s="79">
        <f>SUM($BD$8:$BD$16)</f>
        <v>0</v>
      </c>
      <c r="BE7" s="79">
        <f>SUM($BE$8:$BE$16)</f>
        <v>0</v>
      </c>
      <c r="BF7" s="79">
        <f>SUM($BF$8:$BF$16)</f>
        <v>1143773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478</v>
      </c>
      <c r="BO7" s="79">
        <f>SUM($BO$8:$BO$16)</f>
        <v>189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189</v>
      </c>
      <c r="BV7" s="79">
        <f>SUM($BV$8:$BV$16)</f>
        <v>0</v>
      </c>
      <c r="BW7" s="79">
        <f>SUM($BW$8:$BW$16)</f>
        <v>189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478</v>
      </c>
      <c r="CF7" s="79">
        <f>SUM($CF$8:$CF$16)</f>
        <v>0</v>
      </c>
      <c r="CG7" s="79">
        <f>SUM($CG$8:$CG$16)</f>
        <v>0</v>
      </c>
      <c r="CH7" s="79">
        <f>SUM($CH$8:$CH$16)</f>
        <v>189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478</v>
      </c>
      <c r="CQ7" s="79">
        <f>SUM($CQ$8:$CQ$16)</f>
        <v>1143962</v>
      </c>
      <c r="CR7" s="79">
        <f>SUM($CR$8:$CR$16)</f>
        <v>2357</v>
      </c>
      <c r="CS7" s="79">
        <f>SUM($CS$8:$CS$16)</f>
        <v>2357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176662</v>
      </c>
      <c r="CX7" s="79">
        <f>SUM($CX$8:$CX$16)</f>
        <v>3062</v>
      </c>
      <c r="CY7" s="79">
        <f>SUM($CY$8:$CY$16)</f>
        <v>173600</v>
      </c>
      <c r="CZ7" s="79">
        <f>SUM($CZ$8:$CZ$16)</f>
        <v>0</v>
      </c>
      <c r="DA7" s="79">
        <f>SUM($DA$8:$DA$16)</f>
        <v>0</v>
      </c>
      <c r="DB7" s="79">
        <f>SUM($DB$8:$DB$16)</f>
        <v>964943</v>
      </c>
      <c r="DC7" s="79">
        <f>SUM($DC$8:$DC$16)</f>
        <v>0</v>
      </c>
      <c r="DD7" s="79">
        <f>SUM($DD$8:$DD$16)</f>
        <v>962878</v>
      </c>
      <c r="DE7" s="79">
        <f>SUM($DE$8:$DE$16)</f>
        <v>0</v>
      </c>
      <c r="DF7" s="79">
        <f>SUM($DF$8:$DF$16)</f>
        <v>2065</v>
      </c>
      <c r="DG7" s="93" t="s">
        <v>478</v>
      </c>
      <c r="DH7" s="79">
        <f>SUM($DH$8:$DH$16)</f>
        <v>0</v>
      </c>
      <c r="DI7" s="79">
        <f>SUM($DI$8:$DI$16)</f>
        <v>0</v>
      </c>
      <c r="DJ7" s="79">
        <f>SUM($DJ$8:$DJ$16)</f>
        <v>1143962</v>
      </c>
    </row>
    <row r="8" spans="1:114" s="8" customFormat="1" ht="12" customHeight="1">
      <c r="A8" s="80" t="s">
        <v>206</v>
      </c>
      <c r="B8" s="83" t="s">
        <v>439</v>
      </c>
      <c r="C8" s="80" t="s">
        <v>441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192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192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206</v>
      </c>
      <c r="B9" s="83" t="s">
        <v>442</v>
      </c>
      <c r="C9" s="80" t="s">
        <v>443</v>
      </c>
      <c r="D9" s="84">
        <f>SUM(E9,+L9)</f>
        <v>954271</v>
      </c>
      <c r="E9" s="84">
        <f>SUM(F9:I9)+K9</f>
        <v>954271</v>
      </c>
      <c r="F9" s="84">
        <v>13724</v>
      </c>
      <c r="G9" s="84">
        <v>910604</v>
      </c>
      <c r="H9" s="84">
        <v>0</v>
      </c>
      <c r="I9" s="84">
        <v>0</v>
      </c>
      <c r="J9" s="84">
        <f>市町村分担金内訳!D9</f>
        <v>9300</v>
      </c>
      <c r="K9" s="84">
        <v>29943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954271</v>
      </c>
      <c r="W9" s="84">
        <v>954271</v>
      </c>
      <c r="X9" s="84">
        <v>13724</v>
      </c>
      <c r="Y9" s="84">
        <v>910604</v>
      </c>
      <c r="Z9" s="84">
        <v>0</v>
      </c>
      <c r="AA9" s="84">
        <v>0</v>
      </c>
      <c r="AB9" s="84">
        <f>SUM(J9,S9)</f>
        <v>9300</v>
      </c>
      <c r="AC9" s="84">
        <v>29943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963571</v>
      </c>
      <c r="AN9" s="84">
        <f>SUM(AO9:AR9)</f>
        <v>2357</v>
      </c>
      <c r="AO9" s="84">
        <v>2357</v>
      </c>
      <c r="AP9" s="84">
        <v>0</v>
      </c>
      <c r="AQ9" s="84">
        <v>0</v>
      </c>
      <c r="AR9" s="84">
        <v>0</v>
      </c>
      <c r="AS9" s="84">
        <f>SUM(AT9:AV9)</f>
        <v>16611</v>
      </c>
      <c r="AT9" s="84">
        <v>0</v>
      </c>
      <c r="AU9" s="84">
        <v>16611</v>
      </c>
      <c r="AV9" s="84">
        <v>0</v>
      </c>
      <c r="AW9" s="84">
        <v>0</v>
      </c>
      <c r="AX9" s="84">
        <f>SUM(AY9:BB9)</f>
        <v>944603</v>
      </c>
      <c r="AY9" s="84">
        <v>0</v>
      </c>
      <c r="AZ9" s="84">
        <v>942538</v>
      </c>
      <c r="BA9" s="84">
        <v>0</v>
      </c>
      <c r="BB9" s="84">
        <v>2065</v>
      </c>
      <c r="BC9" s="94" t="s">
        <v>192</v>
      </c>
      <c r="BD9" s="84">
        <v>0</v>
      </c>
      <c r="BE9" s="84">
        <v>0</v>
      </c>
      <c r="BF9" s="84">
        <f>SUM(AE9,+AM9,+BE9)</f>
        <v>963571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963571</v>
      </c>
      <c r="CR9" s="84">
        <f t="shared" si="8"/>
        <v>2357</v>
      </c>
      <c r="CS9" s="84">
        <f t="shared" si="9"/>
        <v>2357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16611</v>
      </c>
      <c r="CX9" s="84">
        <f t="shared" si="14"/>
        <v>0</v>
      </c>
      <c r="CY9" s="84">
        <f t="shared" si="15"/>
        <v>16611</v>
      </c>
      <c r="CZ9" s="84">
        <f t="shared" si="16"/>
        <v>0</v>
      </c>
      <c r="DA9" s="84">
        <f t="shared" si="17"/>
        <v>0</v>
      </c>
      <c r="DB9" s="84">
        <f t="shared" si="18"/>
        <v>944603</v>
      </c>
      <c r="DC9" s="84">
        <f t="shared" si="19"/>
        <v>0</v>
      </c>
      <c r="DD9" s="84">
        <f t="shared" si="20"/>
        <v>942538</v>
      </c>
      <c r="DE9" s="84">
        <f t="shared" si="21"/>
        <v>0</v>
      </c>
      <c r="DF9" s="84">
        <f t="shared" si="22"/>
        <v>2065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963571</v>
      </c>
    </row>
    <row r="10" spans="1:114" s="8" customFormat="1" ht="12" customHeight="1">
      <c r="A10" s="80" t="s">
        <v>344</v>
      </c>
      <c r="B10" s="83" t="s">
        <v>446</v>
      </c>
      <c r="C10" s="80" t="s">
        <v>447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206</v>
      </c>
      <c r="B11" s="83" t="s">
        <v>450</v>
      </c>
      <c r="C11" s="80" t="s">
        <v>451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206</v>
      </c>
      <c r="B12" s="83" t="s">
        <v>455</v>
      </c>
      <c r="C12" s="80" t="s">
        <v>456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459</v>
      </c>
      <c r="C13" s="80" t="s">
        <v>460</v>
      </c>
      <c r="D13" s="84">
        <f>SUM(E13,+L13)</f>
        <v>6059</v>
      </c>
      <c r="E13" s="84">
        <f>SUM(F13:I13)+K13</f>
        <v>6059</v>
      </c>
      <c r="F13" s="84">
        <v>6059</v>
      </c>
      <c r="G13" s="84">
        <v>0</v>
      </c>
      <c r="H13" s="84">
        <v>0</v>
      </c>
      <c r="I13" s="84">
        <v>0</v>
      </c>
      <c r="J13" s="84">
        <f>市町村分担金内訳!D13</f>
        <v>6060</v>
      </c>
      <c r="K13" s="84">
        <v>0</v>
      </c>
      <c r="L13" s="84">
        <v>0</v>
      </c>
      <c r="M13" s="84">
        <f>SUM(N13,+U13)</f>
        <v>94</v>
      </c>
      <c r="N13" s="84">
        <f>SUM(O13:R13)+T13</f>
        <v>94</v>
      </c>
      <c r="O13" s="84">
        <v>94</v>
      </c>
      <c r="P13" s="84">
        <v>0</v>
      </c>
      <c r="Q13" s="84">
        <v>0</v>
      </c>
      <c r="R13" s="84">
        <v>0</v>
      </c>
      <c r="S13" s="84">
        <f>市町村分担金内訳!E13</f>
        <v>95</v>
      </c>
      <c r="T13" s="84">
        <v>0</v>
      </c>
      <c r="U13" s="84">
        <v>0</v>
      </c>
      <c r="V13" s="84">
        <v>6153</v>
      </c>
      <c r="W13" s="84">
        <v>6153</v>
      </c>
      <c r="X13" s="84">
        <v>6153</v>
      </c>
      <c r="Y13" s="84">
        <v>0</v>
      </c>
      <c r="Z13" s="84">
        <v>0</v>
      </c>
      <c r="AA13" s="84">
        <v>0</v>
      </c>
      <c r="AB13" s="84">
        <f>SUM(J13,S13)</f>
        <v>6155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12119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12119</v>
      </c>
      <c r="AT13" s="84">
        <v>0</v>
      </c>
      <c r="AU13" s="84">
        <v>12119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12119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189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189</v>
      </c>
      <c r="BV13" s="84">
        <v>0</v>
      </c>
      <c r="BW13" s="84">
        <v>189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189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12308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12308</v>
      </c>
      <c r="CX13" s="84">
        <f t="shared" si="14"/>
        <v>0</v>
      </c>
      <c r="CY13" s="84">
        <f t="shared" si="15"/>
        <v>12308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12308</v>
      </c>
    </row>
    <row r="14" spans="1:114" s="8" customFormat="1" ht="12" customHeight="1">
      <c r="A14" s="80" t="s">
        <v>462</v>
      </c>
      <c r="B14" s="83" t="s">
        <v>463</v>
      </c>
      <c r="C14" s="80" t="s">
        <v>464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468</v>
      </c>
      <c r="C15" s="80" t="s">
        <v>469</v>
      </c>
      <c r="D15" s="84">
        <f>SUM(E15,+L15)</f>
        <v>134</v>
      </c>
      <c r="E15" s="84">
        <f>SUM(F15:I15)+K15</f>
        <v>134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23268</v>
      </c>
      <c r="K15" s="84">
        <v>134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134</v>
      </c>
      <c r="W15" s="84">
        <v>134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23268</v>
      </c>
      <c r="AC15" s="84">
        <v>134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23402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3062</v>
      </c>
      <c r="AT15" s="84">
        <v>3062</v>
      </c>
      <c r="AU15" s="84">
        <v>0</v>
      </c>
      <c r="AV15" s="84">
        <v>0</v>
      </c>
      <c r="AW15" s="84">
        <v>0</v>
      </c>
      <c r="AX15" s="84">
        <f>SUM(AY15:BB15)</f>
        <v>20340</v>
      </c>
      <c r="AY15" s="84">
        <v>0</v>
      </c>
      <c r="AZ15" s="84">
        <v>20340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23402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23402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3062</v>
      </c>
      <c r="CX15" s="84">
        <f t="shared" si="14"/>
        <v>3062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20340</v>
      </c>
      <c r="DC15" s="84">
        <f t="shared" si="19"/>
        <v>0</v>
      </c>
      <c r="DD15" s="84">
        <f t="shared" si="20"/>
        <v>20340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23402</v>
      </c>
    </row>
    <row r="16" spans="1:114" s="8" customFormat="1" ht="12" customHeight="1">
      <c r="A16" s="80" t="s">
        <v>206</v>
      </c>
      <c r="B16" s="83" t="s">
        <v>472</v>
      </c>
      <c r="C16" s="80" t="s">
        <v>473</v>
      </c>
      <c r="D16" s="84">
        <f>SUM(E16,+L16)</f>
        <v>144681</v>
      </c>
      <c r="E16" s="84">
        <f>SUM(F16:I16)+K16</f>
        <v>125075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125075</v>
      </c>
      <c r="L16" s="84">
        <v>19606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144681</v>
      </c>
      <c r="W16" s="84">
        <v>125075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125075</v>
      </c>
      <c r="AD16" s="84">
        <v>19606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144681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144681</v>
      </c>
      <c r="AT16" s="84">
        <v>0</v>
      </c>
      <c r="AU16" s="84">
        <v>144681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144681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144681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144681</v>
      </c>
      <c r="CX16" s="84">
        <f t="shared" si="14"/>
        <v>0</v>
      </c>
      <c r="CY16" s="84">
        <f t="shared" si="15"/>
        <v>144681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144681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54">
    <cfRule type="expression" dxfId="589" priority="54" stopIfTrue="1">
      <formula>$A17&lt;&gt;""</formula>
    </cfRule>
  </conditionalFormatting>
  <conditionalFormatting sqref="A16:DJ16">
    <cfRule type="expression" dxfId="588" priority="2" stopIfTrue="1">
      <formula>$A16&lt;&gt;""</formula>
    </cfRule>
  </conditionalFormatting>
  <conditionalFormatting sqref="A7:DJ7">
    <cfRule type="expression" dxfId="546" priority="1" stopIfTrue="1">
      <formula>$A7&lt;&gt;""</formula>
    </cfRule>
  </conditionalFormatting>
  <conditionalFormatting sqref="A8:DJ8">
    <cfRule type="expression" dxfId="545" priority="10" stopIfTrue="1">
      <formula>$A8&lt;&gt;""</formula>
    </cfRule>
  </conditionalFormatting>
  <conditionalFormatting sqref="A9:DJ9">
    <cfRule type="expression" dxfId="544" priority="9" stopIfTrue="1">
      <formula>$A9&lt;&gt;""</formula>
    </cfRule>
  </conditionalFormatting>
  <conditionalFormatting sqref="A10:DJ10">
    <cfRule type="expression" dxfId="543" priority="8" stopIfTrue="1">
      <formula>$A10&lt;&gt;""</formula>
    </cfRule>
  </conditionalFormatting>
  <conditionalFormatting sqref="A11:DJ11">
    <cfRule type="expression" dxfId="542" priority="7" stopIfTrue="1">
      <formula>$A11&lt;&gt;""</formula>
    </cfRule>
  </conditionalFormatting>
  <conditionalFormatting sqref="A12:DJ12">
    <cfRule type="expression" dxfId="541" priority="6" stopIfTrue="1">
      <formula>$A12&lt;&gt;""</formula>
    </cfRule>
  </conditionalFormatting>
  <conditionalFormatting sqref="A13:DJ13">
    <cfRule type="expression" dxfId="540" priority="5" stopIfTrue="1">
      <formula>$A13&lt;&gt;""</formula>
    </cfRule>
  </conditionalFormatting>
  <conditionalFormatting sqref="A14:DJ14">
    <cfRule type="expression" dxfId="539" priority="4" stopIfTrue="1">
      <formula>$A14&lt;&gt;""</formula>
    </cfRule>
  </conditionalFormatting>
  <conditionalFormatting sqref="A15:DJ15">
    <cfRule type="expression" dxfId="538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476</v>
      </c>
      <c r="C7" s="78" t="s">
        <v>477</v>
      </c>
      <c r="D7" s="79">
        <f>SUM($D$8:$D$57)</f>
        <v>9234723</v>
      </c>
      <c r="E7" s="79">
        <f>SUM($E$8:$E$57)</f>
        <v>8366664</v>
      </c>
      <c r="F7" s="79">
        <f>SUM($F$8:$F$57)</f>
        <v>3400733</v>
      </c>
      <c r="G7" s="79">
        <f>SUM($G$8:$G$57)</f>
        <v>977174</v>
      </c>
      <c r="H7" s="79">
        <f>SUM($H$8:$H$57)</f>
        <v>3710596</v>
      </c>
      <c r="I7" s="79">
        <f>SUM($I$8:$I$57)</f>
        <v>289</v>
      </c>
      <c r="J7" s="79">
        <f>SUM($J$8:$J$57)</f>
        <v>38628</v>
      </c>
      <c r="K7" s="79">
        <f>SUM($K$8:$K$57)</f>
        <v>277872</v>
      </c>
      <c r="L7" s="79">
        <f>SUM($L$8:$L$57)</f>
        <v>868059</v>
      </c>
      <c r="M7" s="79">
        <f>SUM($M$8:$M$57)</f>
        <v>3956</v>
      </c>
      <c r="N7" s="79">
        <f>SUM($N$8:$N$57)</f>
        <v>3853</v>
      </c>
      <c r="O7" s="79">
        <f>SUM($O$8:$O$57)</f>
        <v>2052</v>
      </c>
      <c r="P7" s="79">
        <f>SUM($P$8:$P$57)</f>
        <v>0</v>
      </c>
      <c r="Q7" s="79">
        <f>SUM($Q$8:$Q$57)</f>
        <v>1801</v>
      </c>
      <c r="R7" s="79">
        <f>SUM($R$8:$R$57)</f>
        <v>0</v>
      </c>
      <c r="S7" s="79">
        <f>SUM($S$8:$S$57)</f>
        <v>95</v>
      </c>
      <c r="T7" s="79">
        <f>SUM($T$8:$T$57)</f>
        <v>0</v>
      </c>
      <c r="U7" s="79">
        <f>SUM($U$8:$U$57)</f>
        <v>103</v>
      </c>
      <c r="V7" s="79">
        <f>SUM($V$8:$V$57)</f>
        <v>9238679</v>
      </c>
      <c r="W7" s="79">
        <f>SUM($W$8:$W$57)</f>
        <v>8370517</v>
      </c>
      <c r="X7" s="79">
        <f>SUM($X$8:$X$57)</f>
        <v>3402785</v>
      </c>
      <c r="Y7" s="79">
        <f>SUM($Y$8:$Y$57)</f>
        <v>977174</v>
      </c>
      <c r="Z7" s="79">
        <f>SUM($Z$8:$Z$57)</f>
        <v>3712397</v>
      </c>
      <c r="AA7" s="79">
        <f>SUM($AA$8:$AA$57)</f>
        <v>289</v>
      </c>
      <c r="AB7" s="79">
        <f>SUM($AB$8:$AB$57)</f>
        <v>38723</v>
      </c>
      <c r="AC7" s="79">
        <f>SUM($AC$8:$AC$57)</f>
        <v>277872</v>
      </c>
      <c r="AD7" s="79">
        <f>SUM($AD$8:$AD$57)</f>
        <v>868162</v>
      </c>
    </row>
    <row r="8" spans="1:30" s="8" customFormat="1" ht="12" customHeight="1">
      <c r="A8" s="80" t="s">
        <v>200</v>
      </c>
      <c r="B8" s="83" t="s">
        <v>204</v>
      </c>
      <c r="C8" s="80" t="s">
        <v>202</v>
      </c>
      <c r="D8" s="84">
        <f>SUM(E8,+L8)</f>
        <v>43561</v>
      </c>
      <c r="E8" s="84">
        <v>18043</v>
      </c>
      <c r="F8" s="84">
        <v>18043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25518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43561</v>
      </c>
      <c r="W8" s="84">
        <v>18043</v>
      </c>
      <c r="X8" s="84">
        <v>18043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25518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1352462</v>
      </c>
      <c r="E9" s="84">
        <v>1059610</v>
      </c>
      <c r="F9" s="84">
        <v>528945</v>
      </c>
      <c r="G9" s="84">
        <v>0</v>
      </c>
      <c r="H9" s="84">
        <v>528900</v>
      </c>
      <c r="I9" s="84">
        <v>0</v>
      </c>
      <c r="J9" s="94">
        <v>0</v>
      </c>
      <c r="K9" s="84">
        <v>1765</v>
      </c>
      <c r="L9" s="84">
        <v>292852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1352462</v>
      </c>
      <c r="W9" s="84">
        <v>1059610</v>
      </c>
      <c r="X9" s="84">
        <v>528945</v>
      </c>
      <c r="Y9" s="84">
        <v>0</v>
      </c>
      <c r="Z9" s="84">
        <v>528900</v>
      </c>
      <c r="AA9" s="84">
        <v>0</v>
      </c>
      <c r="AB9" s="94">
        <v>0</v>
      </c>
      <c r="AC9" s="84">
        <v>1765</v>
      </c>
      <c r="AD9" s="84">
        <v>292852</v>
      </c>
    </row>
    <row r="10" spans="1:30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3275215</v>
      </c>
      <c r="E10" s="84">
        <v>3275085</v>
      </c>
      <c r="F10" s="84">
        <v>814685</v>
      </c>
      <c r="G10" s="84">
        <v>0</v>
      </c>
      <c r="H10" s="84">
        <v>2460400</v>
      </c>
      <c r="I10" s="84">
        <v>0</v>
      </c>
      <c r="J10" s="94">
        <v>0</v>
      </c>
      <c r="K10" s="84">
        <v>0</v>
      </c>
      <c r="L10" s="84">
        <v>130</v>
      </c>
      <c r="M10" s="84">
        <f>SUM(N10,+U10)</f>
        <v>2511</v>
      </c>
      <c r="N10" s="84">
        <v>2455</v>
      </c>
      <c r="O10" s="84">
        <v>1255</v>
      </c>
      <c r="P10" s="84">
        <v>0</v>
      </c>
      <c r="Q10" s="84">
        <v>1200</v>
      </c>
      <c r="R10" s="84">
        <v>0</v>
      </c>
      <c r="S10" s="94">
        <v>0</v>
      </c>
      <c r="T10" s="84">
        <v>0</v>
      </c>
      <c r="U10" s="84">
        <v>56</v>
      </c>
      <c r="V10" s="84">
        <v>3277726</v>
      </c>
      <c r="W10" s="84">
        <v>3277540</v>
      </c>
      <c r="X10" s="84">
        <v>815940</v>
      </c>
      <c r="Y10" s="84">
        <v>0</v>
      </c>
      <c r="Z10" s="84">
        <v>2461600</v>
      </c>
      <c r="AA10" s="84">
        <v>0</v>
      </c>
      <c r="AB10" s="94">
        <v>0</v>
      </c>
      <c r="AC10" s="84">
        <v>0</v>
      </c>
      <c r="AD10" s="84">
        <v>186</v>
      </c>
    </row>
    <row r="11" spans="1:30" s="8" customFormat="1" ht="12" customHeight="1">
      <c r="A11" s="80" t="s">
        <v>200</v>
      </c>
      <c r="B11" s="83" t="s">
        <v>219</v>
      </c>
      <c r="C11" s="80" t="s">
        <v>221</v>
      </c>
      <c r="D11" s="84">
        <f>SUM(E11,+L11)</f>
        <v>14411</v>
      </c>
      <c r="E11" s="84">
        <v>14411</v>
      </c>
      <c r="F11" s="84">
        <v>14411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14411</v>
      </c>
      <c r="W11" s="84">
        <v>14411</v>
      </c>
      <c r="X11" s="84">
        <v>14411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226</v>
      </c>
      <c r="C12" s="80" t="s">
        <v>228</v>
      </c>
      <c r="D12" s="84">
        <f>SUM(E12,+L12)</f>
        <v>411229</v>
      </c>
      <c r="E12" s="84">
        <v>406889</v>
      </c>
      <c r="F12" s="84">
        <v>175000</v>
      </c>
      <c r="G12" s="84">
        <v>0</v>
      </c>
      <c r="H12" s="84">
        <v>231600</v>
      </c>
      <c r="I12" s="84">
        <v>289</v>
      </c>
      <c r="J12" s="94">
        <v>0</v>
      </c>
      <c r="K12" s="84">
        <v>0</v>
      </c>
      <c r="L12" s="84">
        <v>4340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411229</v>
      </c>
      <c r="W12" s="84">
        <v>406889</v>
      </c>
      <c r="X12" s="84">
        <v>175000</v>
      </c>
      <c r="Y12" s="84">
        <v>0</v>
      </c>
      <c r="Z12" s="84">
        <v>231600</v>
      </c>
      <c r="AA12" s="84">
        <v>289</v>
      </c>
      <c r="AB12" s="94">
        <v>0</v>
      </c>
      <c r="AC12" s="84">
        <v>0</v>
      </c>
      <c r="AD12" s="84">
        <v>4340</v>
      </c>
    </row>
    <row r="13" spans="1:30" s="8" customFormat="1" ht="12" customHeight="1">
      <c r="A13" s="80" t="s">
        <v>200</v>
      </c>
      <c r="B13" s="83" t="s">
        <v>232</v>
      </c>
      <c r="C13" s="80" t="s">
        <v>234</v>
      </c>
      <c r="D13" s="84">
        <f>SUM(E13,+L13)</f>
        <v>1728254</v>
      </c>
      <c r="E13" s="84">
        <v>1661690</v>
      </c>
      <c r="F13" s="84">
        <v>1336124</v>
      </c>
      <c r="G13" s="84">
        <v>66563</v>
      </c>
      <c r="H13" s="84">
        <v>239463</v>
      </c>
      <c r="I13" s="84">
        <v>0</v>
      </c>
      <c r="J13" s="94">
        <v>0</v>
      </c>
      <c r="K13" s="84">
        <v>19540</v>
      </c>
      <c r="L13" s="84">
        <v>66564</v>
      </c>
      <c r="M13" s="84">
        <f>SUM(N13,+U13)</f>
        <v>673</v>
      </c>
      <c r="N13" s="84">
        <v>673</v>
      </c>
      <c r="O13" s="84">
        <v>337</v>
      </c>
      <c r="P13" s="84">
        <v>0</v>
      </c>
      <c r="Q13" s="84">
        <v>336</v>
      </c>
      <c r="R13" s="84">
        <v>0</v>
      </c>
      <c r="S13" s="94">
        <v>0</v>
      </c>
      <c r="T13" s="84">
        <v>0</v>
      </c>
      <c r="U13" s="84">
        <v>0</v>
      </c>
      <c r="V13" s="84">
        <v>1728927</v>
      </c>
      <c r="W13" s="84">
        <v>1662363</v>
      </c>
      <c r="X13" s="84">
        <v>1336461</v>
      </c>
      <c r="Y13" s="84">
        <v>66563</v>
      </c>
      <c r="Z13" s="84">
        <v>239799</v>
      </c>
      <c r="AA13" s="84">
        <v>0</v>
      </c>
      <c r="AB13" s="94">
        <v>0</v>
      </c>
      <c r="AC13" s="84">
        <v>19540</v>
      </c>
      <c r="AD13" s="84">
        <v>66564</v>
      </c>
    </row>
    <row r="14" spans="1:30" s="8" customFormat="1" ht="12" customHeight="1">
      <c r="A14" s="80" t="s">
        <v>200</v>
      </c>
      <c r="B14" s="83" t="s">
        <v>238</v>
      </c>
      <c r="C14" s="80" t="s">
        <v>237</v>
      </c>
      <c r="D14" s="84">
        <f>SUM(E14,+L14)</f>
        <v>11018</v>
      </c>
      <c r="E14" s="84">
        <v>5509</v>
      </c>
      <c r="F14" s="84">
        <v>5509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5509</v>
      </c>
      <c r="M14" s="84">
        <f>SUM(N14,+U14)</f>
        <v>54</v>
      </c>
      <c r="N14" s="84">
        <v>27</v>
      </c>
      <c r="O14" s="84">
        <v>27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27</v>
      </c>
      <c r="V14" s="84">
        <v>11072</v>
      </c>
      <c r="W14" s="84">
        <v>5536</v>
      </c>
      <c r="X14" s="84">
        <v>5536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5536</v>
      </c>
    </row>
    <row r="15" spans="1:30" s="8" customFormat="1" ht="12" customHeight="1">
      <c r="A15" s="80" t="s">
        <v>200</v>
      </c>
      <c r="B15" s="83" t="s">
        <v>241</v>
      </c>
      <c r="C15" s="80" t="s">
        <v>243</v>
      </c>
      <c r="D15" s="84">
        <f>SUM(E15,+L15)</f>
        <v>20018</v>
      </c>
      <c r="E15" s="84">
        <v>12757</v>
      </c>
      <c r="F15" s="84">
        <v>12587</v>
      </c>
      <c r="G15" s="84">
        <v>0</v>
      </c>
      <c r="H15" s="84">
        <v>0</v>
      </c>
      <c r="I15" s="84">
        <v>0</v>
      </c>
      <c r="J15" s="94">
        <v>0</v>
      </c>
      <c r="K15" s="84">
        <v>170</v>
      </c>
      <c r="L15" s="84">
        <v>7261</v>
      </c>
      <c r="M15" s="84">
        <f>SUM(N15,+U15)</f>
        <v>75</v>
      </c>
      <c r="N15" s="84">
        <v>75</v>
      </c>
      <c r="O15" s="84">
        <v>75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20093</v>
      </c>
      <c r="W15" s="84">
        <v>12832</v>
      </c>
      <c r="X15" s="84">
        <v>12662</v>
      </c>
      <c r="Y15" s="84">
        <v>0</v>
      </c>
      <c r="Z15" s="84">
        <v>0</v>
      </c>
      <c r="AA15" s="84">
        <v>0</v>
      </c>
      <c r="AB15" s="94">
        <v>0</v>
      </c>
      <c r="AC15" s="84">
        <v>170</v>
      </c>
      <c r="AD15" s="84">
        <v>7261</v>
      </c>
    </row>
    <row r="16" spans="1:30" s="8" customFormat="1" ht="12" customHeight="1">
      <c r="A16" s="80" t="s">
        <v>200</v>
      </c>
      <c r="B16" s="83" t="s">
        <v>252</v>
      </c>
      <c r="C16" s="80" t="s">
        <v>253</v>
      </c>
      <c r="D16" s="84">
        <f>SUM(E16,+L16)</f>
        <v>94187</v>
      </c>
      <c r="E16" s="84">
        <v>94187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94187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94187</v>
      </c>
      <c r="W16" s="84">
        <v>94187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94187</v>
      </c>
      <c r="AD16" s="84">
        <v>0</v>
      </c>
    </row>
    <row r="17" spans="1:30" s="8" customFormat="1" ht="12" customHeight="1">
      <c r="A17" s="80" t="s">
        <v>200</v>
      </c>
      <c r="B17" s="83" t="s">
        <v>255</v>
      </c>
      <c r="C17" s="80" t="s">
        <v>258</v>
      </c>
      <c r="D17" s="84">
        <f>SUM(E17,+L17)</f>
        <v>394635</v>
      </c>
      <c r="E17" s="84">
        <v>197317</v>
      </c>
      <c r="F17" s="84">
        <v>197317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197318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394635</v>
      </c>
      <c r="W17" s="84">
        <v>197317</v>
      </c>
      <c r="X17" s="84">
        <v>197317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197318</v>
      </c>
    </row>
    <row r="18" spans="1:30" s="8" customFormat="1" ht="12" customHeight="1">
      <c r="A18" s="80" t="s">
        <v>200</v>
      </c>
      <c r="B18" s="83" t="s">
        <v>264</v>
      </c>
      <c r="C18" s="80" t="s">
        <v>263</v>
      </c>
      <c r="D18" s="84">
        <f>SUM(E18,+L18)</f>
        <v>273441</v>
      </c>
      <c r="E18" s="84">
        <v>229667</v>
      </c>
      <c r="F18" s="84">
        <v>93032</v>
      </c>
      <c r="G18" s="84">
        <v>0</v>
      </c>
      <c r="H18" s="84">
        <v>136635</v>
      </c>
      <c r="I18" s="84">
        <v>0</v>
      </c>
      <c r="J18" s="94">
        <v>0</v>
      </c>
      <c r="K18" s="84">
        <v>0</v>
      </c>
      <c r="L18" s="84">
        <v>43774</v>
      </c>
      <c r="M18" s="84">
        <f>SUM(N18,+U18)</f>
        <v>529</v>
      </c>
      <c r="N18" s="84">
        <v>529</v>
      </c>
      <c r="O18" s="84">
        <v>264</v>
      </c>
      <c r="P18" s="84">
        <v>0</v>
      </c>
      <c r="Q18" s="84">
        <v>265</v>
      </c>
      <c r="R18" s="84">
        <v>0</v>
      </c>
      <c r="S18" s="94">
        <v>0</v>
      </c>
      <c r="T18" s="84">
        <v>0</v>
      </c>
      <c r="U18" s="84">
        <v>0</v>
      </c>
      <c r="V18" s="84">
        <v>273970</v>
      </c>
      <c r="W18" s="84">
        <v>230196</v>
      </c>
      <c r="X18" s="84">
        <v>93296</v>
      </c>
      <c r="Y18" s="84">
        <v>0</v>
      </c>
      <c r="Z18" s="84">
        <v>136900</v>
      </c>
      <c r="AA18" s="84">
        <v>0</v>
      </c>
      <c r="AB18" s="94">
        <v>0</v>
      </c>
      <c r="AC18" s="84">
        <v>0</v>
      </c>
      <c r="AD18" s="84">
        <v>43774</v>
      </c>
    </row>
    <row r="19" spans="1:30" s="8" customFormat="1" ht="12" customHeight="1">
      <c r="A19" s="80" t="s">
        <v>206</v>
      </c>
      <c r="B19" s="83" t="s">
        <v>269</v>
      </c>
      <c r="C19" s="80" t="s">
        <v>268</v>
      </c>
      <c r="D19" s="84">
        <f>SUM(E19,+L19)</f>
        <v>855</v>
      </c>
      <c r="E19" s="84">
        <v>427</v>
      </c>
      <c r="F19" s="84">
        <v>427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428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855</v>
      </c>
      <c r="W19" s="84">
        <v>427</v>
      </c>
      <c r="X19" s="84">
        <v>427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428</v>
      </c>
    </row>
    <row r="20" spans="1:30" s="8" customFormat="1" ht="12" customHeight="1">
      <c r="A20" s="80" t="s">
        <v>200</v>
      </c>
      <c r="B20" s="83" t="s">
        <v>271</v>
      </c>
      <c r="C20" s="80" t="s">
        <v>272</v>
      </c>
      <c r="D20" s="84">
        <f>SUM(E20,+L20)</f>
        <v>3868</v>
      </c>
      <c r="E20" s="84">
        <v>1933</v>
      </c>
      <c r="F20" s="84">
        <v>1933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1935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3868</v>
      </c>
      <c r="W20" s="84">
        <v>1933</v>
      </c>
      <c r="X20" s="84">
        <v>1933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1935</v>
      </c>
    </row>
    <row r="21" spans="1:30" s="8" customFormat="1" ht="12" customHeight="1">
      <c r="A21" s="80" t="s">
        <v>200</v>
      </c>
      <c r="B21" s="83" t="s">
        <v>278</v>
      </c>
      <c r="C21" s="80" t="s">
        <v>279</v>
      </c>
      <c r="D21" s="84">
        <f>SUM(E21,+L21)</f>
        <v>17619</v>
      </c>
      <c r="E21" s="84">
        <v>17600</v>
      </c>
      <c r="F21" s="84">
        <v>14000</v>
      </c>
      <c r="G21" s="84">
        <v>0</v>
      </c>
      <c r="H21" s="84">
        <v>3600</v>
      </c>
      <c r="I21" s="84">
        <v>0</v>
      </c>
      <c r="J21" s="94">
        <v>0</v>
      </c>
      <c r="K21" s="84">
        <v>0</v>
      </c>
      <c r="L21" s="84">
        <v>19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17619</v>
      </c>
      <c r="W21" s="84">
        <v>17600</v>
      </c>
      <c r="X21" s="84">
        <v>14000</v>
      </c>
      <c r="Y21" s="84">
        <v>0</v>
      </c>
      <c r="Z21" s="84">
        <v>3600</v>
      </c>
      <c r="AA21" s="84">
        <v>0</v>
      </c>
      <c r="AB21" s="94">
        <v>0</v>
      </c>
      <c r="AC21" s="84">
        <v>0</v>
      </c>
      <c r="AD21" s="84">
        <v>19</v>
      </c>
    </row>
    <row r="22" spans="1:30" s="8" customFormat="1" ht="12" customHeight="1">
      <c r="A22" s="80" t="s">
        <v>200</v>
      </c>
      <c r="B22" s="83" t="s">
        <v>283</v>
      </c>
      <c r="C22" s="80" t="s">
        <v>284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289</v>
      </c>
      <c r="C23" s="80" t="s">
        <v>290</v>
      </c>
      <c r="D23" s="84">
        <f>SUM(E23,+L23)</f>
        <v>48760</v>
      </c>
      <c r="E23" s="84">
        <v>26800</v>
      </c>
      <c r="F23" s="84">
        <v>0</v>
      </c>
      <c r="G23" s="84">
        <v>0</v>
      </c>
      <c r="H23" s="84">
        <v>26800</v>
      </c>
      <c r="I23" s="84">
        <v>0</v>
      </c>
      <c r="J23" s="94">
        <v>0</v>
      </c>
      <c r="K23" s="84">
        <v>0</v>
      </c>
      <c r="L23" s="84">
        <v>21960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48760</v>
      </c>
      <c r="W23" s="84">
        <v>26800</v>
      </c>
      <c r="X23" s="84">
        <v>0</v>
      </c>
      <c r="Y23" s="84">
        <v>0</v>
      </c>
      <c r="Z23" s="84">
        <v>26800</v>
      </c>
      <c r="AA23" s="84">
        <v>0</v>
      </c>
      <c r="AB23" s="94">
        <v>0</v>
      </c>
      <c r="AC23" s="84">
        <v>0</v>
      </c>
      <c r="AD23" s="84">
        <v>21960</v>
      </c>
    </row>
    <row r="24" spans="1:30" s="8" customFormat="1" ht="12" customHeight="1">
      <c r="A24" s="80" t="s">
        <v>200</v>
      </c>
      <c r="B24" s="83" t="s">
        <v>292</v>
      </c>
      <c r="C24" s="80" t="s">
        <v>293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296</v>
      </c>
      <c r="C25" s="80" t="s">
        <v>298</v>
      </c>
      <c r="D25" s="84">
        <f>SUM(E25,+L25)</f>
        <v>1622</v>
      </c>
      <c r="E25" s="84">
        <v>810</v>
      </c>
      <c r="F25" s="84">
        <v>810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812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1622</v>
      </c>
      <c r="W25" s="84">
        <v>810</v>
      </c>
      <c r="X25" s="84">
        <v>810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812</v>
      </c>
    </row>
    <row r="26" spans="1:30" s="8" customFormat="1" ht="12" customHeight="1">
      <c r="A26" s="80" t="s">
        <v>200</v>
      </c>
      <c r="B26" s="83" t="s">
        <v>302</v>
      </c>
      <c r="C26" s="80" t="s">
        <v>303</v>
      </c>
      <c r="D26" s="84">
        <f>SUM(E26,+L26)</f>
        <v>2183</v>
      </c>
      <c r="E26" s="84">
        <v>1091</v>
      </c>
      <c r="F26" s="84">
        <v>1091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1092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2183</v>
      </c>
      <c r="W26" s="84">
        <v>1091</v>
      </c>
      <c r="X26" s="84">
        <v>1091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1092</v>
      </c>
    </row>
    <row r="27" spans="1:30" s="8" customFormat="1" ht="12" customHeight="1">
      <c r="A27" s="80" t="s">
        <v>200</v>
      </c>
      <c r="B27" s="83" t="s">
        <v>307</v>
      </c>
      <c r="C27" s="80" t="s">
        <v>309</v>
      </c>
      <c r="D27" s="84">
        <f>SUM(E27,+L27)</f>
        <v>330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330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330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330</v>
      </c>
    </row>
    <row r="28" spans="1:30" s="8" customFormat="1" ht="12" customHeight="1">
      <c r="A28" s="80" t="s">
        <v>206</v>
      </c>
      <c r="B28" s="83" t="s">
        <v>316</v>
      </c>
      <c r="C28" s="80" t="s">
        <v>317</v>
      </c>
      <c r="D28" s="84">
        <f>SUM(E28,+L28)</f>
        <v>6705</v>
      </c>
      <c r="E28" s="84">
        <v>5236</v>
      </c>
      <c r="F28" s="84">
        <v>5236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1469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6705</v>
      </c>
      <c r="W28" s="84">
        <v>5236</v>
      </c>
      <c r="X28" s="84">
        <v>5236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1469</v>
      </c>
    </row>
    <row r="29" spans="1:30" s="8" customFormat="1" ht="12" customHeight="1">
      <c r="A29" s="80" t="s">
        <v>325</v>
      </c>
      <c r="B29" s="83" t="s">
        <v>326</v>
      </c>
      <c r="C29" s="80" t="s">
        <v>327</v>
      </c>
      <c r="D29" s="84">
        <f>SUM(E29,+L29)</f>
        <v>6207</v>
      </c>
      <c r="E29" s="84">
        <v>6207</v>
      </c>
      <c r="F29" s="84">
        <v>5334</v>
      </c>
      <c r="G29" s="84">
        <v>0</v>
      </c>
      <c r="H29" s="84">
        <v>0</v>
      </c>
      <c r="I29" s="84">
        <v>0</v>
      </c>
      <c r="J29" s="94">
        <v>0</v>
      </c>
      <c r="K29" s="84">
        <v>873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6207</v>
      </c>
      <c r="W29" s="84">
        <v>6207</v>
      </c>
      <c r="X29" s="84">
        <v>5334</v>
      </c>
      <c r="Y29" s="84">
        <v>0</v>
      </c>
      <c r="Z29" s="84">
        <v>0</v>
      </c>
      <c r="AA29" s="84">
        <v>0</v>
      </c>
      <c r="AB29" s="94">
        <v>0</v>
      </c>
      <c r="AC29" s="84">
        <v>873</v>
      </c>
      <c r="AD29" s="84">
        <v>0</v>
      </c>
    </row>
    <row r="30" spans="1:30" s="8" customFormat="1" ht="12" customHeight="1">
      <c r="A30" s="80" t="s">
        <v>200</v>
      </c>
      <c r="B30" s="83" t="s">
        <v>335</v>
      </c>
      <c r="C30" s="80" t="s">
        <v>336</v>
      </c>
      <c r="D30" s="84">
        <f>SUM(E30,+L30)</f>
        <v>29388</v>
      </c>
      <c r="E30" s="84">
        <v>11743</v>
      </c>
      <c r="F30" s="84">
        <v>5558</v>
      </c>
      <c r="G30" s="84">
        <v>0</v>
      </c>
      <c r="H30" s="84">
        <v>0</v>
      </c>
      <c r="I30" s="84">
        <v>0</v>
      </c>
      <c r="J30" s="94">
        <v>0</v>
      </c>
      <c r="K30" s="84">
        <v>6185</v>
      </c>
      <c r="L30" s="84">
        <v>17645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29388</v>
      </c>
      <c r="W30" s="84">
        <v>11743</v>
      </c>
      <c r="X30" s="84">
        <v>5558</v>
      </c>
      <c r="Y30" s="84">
        <v>0</v>
      </c>
      <c r="Z30" s="84">
        <v>0</v>
      </c>
      <c r="AA30" s="84">
        <v>0</v>
      </c>
      <c r="AB30" s="94">
        <v>0</v>
      </c>
      <c r="AC30" s="84">
        <v>6185</v>
      </c>
      <c r="AD30" s="84">
        <v>17645</v>
      </c>
    </row>
    <row r="31" spans="1:30" s="8" customFormat="1" ht="12" customHeight="1">
      <c r="A31" s="80" t="s">
        <v>200</v>
      </c>
      <c r="B31" s="83" t="s">
        <v>339</v>
      </c>
      <c r="C31" s="80" t="s">
        <v>341</v>
      </c>
      <c r="D31" s="84">
        <f>SUM(E31,+L31)</f>
        <v>15047</v>
      </c>
      <c r="E31" s="84">
        <v>7474</v>
      </c>
      <c r="F31" s="84">
        <v>7474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7573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15047</v>
      </c>
      <c r="W31" s="84">
        <v>7474</v>
      </c>
      <c r="X31" s="84">
        <v>7474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7573</v>
      </c>
    </row>
    <row r="32" spans="1:30" s="8" customFormat="1" ht="12" customHeight="1">
      <c r="A32" s="80" t="s">
        <v>200</v>
      </c>
      <c r="B32" s="83" t="s">
        <v>345</v>
      </c>
      <c r="C32" s="80" t="s">
        <v>347</v>
      </c>
      <c r="D32" s="84">
        <f>SUM(E32,+L32)</f>
        <v>1304</v>
      </c>
      <c r="E32" s="84">
        <v>620</v>
      </c>
      <c r="F32" s="84">
        <v>620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684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1304</v>
      </c>
      <c r="W32" s="84">
        <v>620</v>
      </c>
      <c r="X32" s="84">
        <v>620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684</v>
      </c>
    </row>
    <row r="33" spans="1:30" s="8" customFormat="1" ht="12" customHeight="1">
      <c r="A33" s="80" t="s">
        <v>200</v>
      </c>
      <c r="B33" s="83" t="s">
        <v>352</v>
      </c>
      <c r="C33" s="80" t="s">
        <v>351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357</v>
      </c>
      <c r="C34" s="80" t="s">
        <v>358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362</v>
      </c>
      <c r="C35" s="80" t="s">
        <v>364</v>
      </c>
      <c r="D35" s="84">
        <f>SUM(E35,+L35)</f>
        <v>227232</v>
      </c>
      <c r="E35" s="84">
        <v>143964</v>
      </c>
      <c r="F35" s="84">
        <v>71564</v>
      </c>
      <c r="G35" s="84">
        <v>0</v>
      </c>
      <c r="H35" s="84">
        <v>72400</v>
      </c>
      <c r="I35" s="84">
        <v>0</v>
      </c>
      <c r="J35" s="94">
        <v>0</v>
      </c>
      <c r="K35" s="84">
        <v>0</v>
      </c>
      <c r="L35" s="84">
        <v>83268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227232</v>
      </c>
      <c r="W35" s="84">
        <v>143964</v>
      </c>
      <c r="X35" s="84">
        <v>71564</v>
      </c>
      <c r="Y35" s="84">
        <v>0</v>
      </c>
      <c r="Z35" s="84">
        <v>72400</v>
      </c>
      <c r="AA35" s="84">
        <v>0</v>
      </c>
      <c r="AB35" s="94">
        <v>0</v>
      </c>
      <c r="AC35" s="84">
        <v>0</v>
      </c>
      <c r="AD35" s="84">
        <v>83268</v>
      </c>
    </row>
    <row r="36" spans="1:30" s="8" customFormat="1" ht="12" customHeight="1">
      <c r="A36" s="80" t="s">
        <v>206</v>
      </c>
      <c r="B36" s="83" t="s">
        <v>370</v>
      </c>
      <c r="C36" s="80" t="s">
        <v>371</v>
      </c>
      <c r="D36" s="84">
        <f>SUM(E36,+L36)</f>
        <v>114758</v>
      </c>
      <c r="E36" s="84">
        <v>64789</v>
      </c>
      <c r="F36" s="84">
        <v>53991</v>
      </c>
      <c r="G36" s="84">
        <v>0</v>
      </c>
      <c r="H36" s="84">
        <v>10798</v>
      </c>
      <c r="I36" s="84">
        <v>0</v>
      </c>
      <c r="J36" s="94">
        <v>0</v>
      </c>
      <c r="K36" s="84">
        <v>0</v>
      </c>
      <c r="L36" s="84">
        <v>49969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114758</v>
      </c>
      <c r="W36" s="84">
        <v>64789</v>
      </c>
      <c r="X36" s="84">
        <v>53991</v>
      </c>
      <c r="Y36" s="84">
        <v>0</v>
      </c>
      <c r="Z36" s="84">
        <v>10798</v>
      </c>
      <c r="AA36" s="84">
        <v>0</v>
      </c>
      <c r="AB36" s="94">
        <v>0</v>
      </c>
      <c r="AC36" s="84">
        <v>0</v>
      </c>
      <c r="AD36" s="84">
        <v>49969</v>
      </c>
    </row>
    <row r="37" spans="1:30" s="8" customFormat="1" ht="12" customHeight="1">
      <c r="A37" s="80" t="s">
        <v>200</v>
      </c>
      <c r="B37" s="83" t="s">
        <v>376</v>
      </c>
      <c r="C37" s="80" t="s">
        <v>377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206</v>
      </c>
      <c r="B38" s="83" t="s">
        <v>378</v>
      </c>
      <c r="C38" s="80" t="s">
        <v>379</v>
      </c>
      <c r="D38" s="84">
        <f>SUM(E38,+L38)</f>
        <v>21067</v>
      </c>
      <c r="E38" s="84">
        <v>10533</v>
      </c>
      <c r="F38" s="84">
        <v>10533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10534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21067</v>
      </c>
      <c r="W38" s="84">
        <v>10533</v>
      </c>
      <c r="X38" s="84">
        <v>10533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10534</v>
      </c>
    </row>
    <row r="39" spans="1:30" s="8" customFormat="1" ht="12" customHeight="1">
      <c r="A39" s="80" t="s">
        <v>200</v>
      </c>
      <c r="B39" s="83" t="s">
        <v>383</v>
      </c>
      <c r="C39" s="80" t="s">
        <v>384</v>
      </c>
      <c r="D39" s="84">
        <f>SUM(E39,+L39)</f>
        <v>2192</v>
      </c>
      <c r="E39" s="84">
        <v>1095</v>
      </c>
      <c r="F39" s="84">
        <v>1095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1097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2192</v>
      </c>
      <c r="W39" s="84">
        <v>1095</v>
      </c>
      <c r="X39" s="84">
        <v>1095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1097</v>
      </c>
    </row>
    <row r="40" spans="1:30" s="8" customFormat="1" ht="12" customHeight="1">
      <c r="A40" s="80" t="s">
        <v>200</v>
      </c>
      <c r="B40" s="83" t="s">
        <v>386</v>
      </c>
      <c r="C40" s="80" t="s">
        <v>389</v>
      </c>
      <c r="D40" s="84">
        <f>SUM(E40,+L40)</f>
        <v>182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182</v>
      </c>
      <c r="M40" s="84">
        <f>SUM(N40,+U40)</f>
        <v>9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9</v>
      </c>
      <c r="V40" s="84">
        <v>191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191</v>
      </c>
    </row>
    <row r="41" spans="1:30" s="8" customFormat="1" ht="12" customHeight="1">
      <c r="A41" s="80" t="s">
        <v>325</v>
      </c>
      <c r="B41" s="83" t="s">
        <v>396</v>
      </c>
      <c r="C41" s="80" t="s">
        <v>397</v>
      </c>
      <c r="D41" s="84">
        <f>SUM(E41,+L41)</f>
        <v>552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552</v>
      </c>
      <c r="M41" s="84">
        <f>SUM(N41,+U41)</f>
        <v>11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11</v>
      </c>
      <c r="V41" s="84">
        <v>563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563</v>
      </c>
    </row>
    <row r="42" spans="1:30" s="8" customFormat="1" ht="12" customHeight="1">
      <c r="A42" s="80" t="s">
        <v>200</v>
      </c>
      <c r="B42" s="83" t="s">
        <v>402</v>
      </c>
      <c r="C42" s="80" t="s">
        <v>401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407</v>
      </c>
      <c r="C43" s="80" t="s">
        <v>408</v>
      </c>
      <c r="D43" s="84">
        <f>SUM(E43,+L43)</f>
        <v>11262</v>
      </c>
      <c r="E43" s="84">
        <v>5631</v>
      </c>
      <c r="F43" s="84">
        <v>5631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5631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11262</v>
      </c>
      <c r="W43" s="84">
        <v>5631</v>
      </c>
      <c r="X43" s="84">
        <v>5631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5631</v>
      </c>
    </row>
    <row r="44" spans="1:30" s="8" customFormat="1" ht="12" customHeight="1">
      <c r="A44" s="80" t="s">
        <v>200</v>
      </c>
      <c r="B44" s="83" t="s">
        <v>411</v>
      </c>
      <c r="C44" s="80" t="s">
        <v>412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416</v>
      </c>
      <c r="C45" s="80" t="s">
        <v>417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424</v>
      </c>
      <c r="C46" s="80" t="s">
        <v>425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426</v>
      </c>
      <c r="C47" s="80" t="s">
        <v>427</v>
      </c>
      <c r="D47" s="84">
        <f>SUM(E47,+L47)</f>
        <v>14</v>
      </c>
      <c r="E47" s="84">
        <v>7</v>
      </c>
      <c r="F47" s="84">
        <v>0</v>
      </c>
      <c r="G47" s="84">
        <v>7</v>
      </c>
      <c r="H47" s="84">
        <v>0</v>
      </c>
      <c r="I47" s="84">
        <v>0</v>
      </c>
      <c r="J47" s="94">
        <v>0</v>
      </c>
      <c r="K47" s="84">
        <v>0</v>
      </c>
      <c r="L47" s="84">
        <v>7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14</v>
      </c>
      <c r="W47" s="84">
        <v>7</v>
      </c>
      <c r="X47" s="84">
        <v>0</v>
      </c>
      <c r="Y47" s="84">
        <v>7</v>
      </c>
      <c r="Z47" s="84">
        <v>0</v>
      </c>
      <c r="AA47" s="84">
        <v>0</v>
      </c>
      <c r="AB47" s="94">
        <v>0</v>
      </c>
      <c r="AC47" s="84">
        <v>0</v>
      </c>
      <c r="AD47" s="84">
        <v>7</v>
      </c>
    </row>
    <row r="48" spans="1:30" s="8" customFormat="1" ht="12" customHeight="1">
      <c r="A48" s="80" t="s">
        <v>200</v>
      </c>
      <c r="B48" s="83" t="s">
        <v>434</v>
      </c>
      <c r="C48" s="80" t="s">
        <v>435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439</v>
      </c>
      <c r="C49" s="80" t="s">
        <v>438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市町村分担金内訳!D8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市町村分担金内訳!E8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280</v>
      </c>
      <c r="B50" s="83" t="s">
        <v>442</v>
      </c>
      <c r="C50" s="80" t="s">
        <v>443</v>
      </c>
      <c r="D50" s="84">
        <f>SUM(E50,+L50)</f>
        <v>954271</v>
      </c>
      <c r="E50" s="84">
        <v>954271</v>
      </c>
      <c r="F50" s="84">
        <v>13724</v>
      </c>
      <c r="G50" s="84">
        <v>910604</v>
      </c>
      <c r="H50" s="84">
        <v>0</v>
      </c>
      <c r="I50" s="84">
        <v>0</v>
      </c>
      <c r="J50" s="94">
        <f>市町村分担金内訳!D9</f>
        <v>9300</v>
      </c>
      <c r="K50" s="84">
        <v>29943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市町村分担金内訳!E9</f>
        <v>0</v>
      </c>
      <c r="T50" s="84">
        <v>0</v>
      </c>
      <c r="U50" s="84">
        <v>0</v>
      </c>
      <c r="V50" s="84">
        <v>954271</v>
      </c>
      <c r="W50" s="84">
        <v>954271</v>
      </c>
      <c r="X50" s="84">
        <v>13724</v>
      </c>
      <c r="Y50" s="84">
        <v>910604</v>
      </c>
      <c r="Z50" s="84">
        <v>0</v>
      </c>
      <c r="AA50" s="84">
        <v>0</v>
      </c>
      <c r="AB50" s="94">
        <f>SUM(J50,S50)</f>
        <v>9300</v>
      </c>
      <c r="AC50" s="84">
        <v>29943</v>
      </c>
      <c r="AD50" s="84">
        <v>0</v>
      </c>
    </row>
    <row r="51" spans="1:30" s="8" customFormat="1" ht="12" customHeight="1">
      <c r="A51" s="80" t="s">
        <v>200</v>
      </c>
      <c r="B51" s="83" t="s">
        <v>446</v>
      </c>
      <c r="C51" s="80" t="s">
        <v>447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市町村分担金内訳!D10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市町村分担金内訳!E10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325</v>
      </c>
      <c r="B52" s="83" t="s">
        <v>450</v>
      </c>
      <c r="C52" s="80" t="s">
        <v>452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市町村分担金内訳!D11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市町村分担金内訳!E11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455</v>
      </c>
      <c r="C53" s="80" t="s">
        <v>456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市町村分担金内訳!D12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市町村分担金内訳!E12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459</v>
      </c>
      <c r="C54" s="80" t="s">
        <v>460</v>
      </c>
      <c r="D54" s="84">
        <f>SUM(E54,+L54)</f>
        <v>6059</v>
      </c>
      <c r="E54" s="84">
        <v>6059</v>
      </c>
      <c r="F54" s="84">
        <v>6059</v>
      </c>
      <c r="G54" s="84">
        <v>0</v>
      </c>
      <c r="H54" s="84">
        <v>0</v>
      </c>
      <c r="I54" s="84">
        <v>0</v>
      </c>
      <c r="J54" s="94">
        <f>市町村分担金内訳!D13</f>
        <v>6060</v>
      </c>
      <c r="K54" s="84">
        <v>0</v>
      </c>
      <c r="L54" s="84">
        <v>0</v>
      </c>
      <c r="M54" s="84">
        <f>SUM(N54,+U54)</f>
        <v>94</v>
      </c>
      <c r="N54" s="84">
        <v>94</v>
      </c>
      <c r="O54" s="84">
        <v>94</v>
      </c>
      <c r="P54" s="84">
        <v>0</v>
      </c>
      <c r="Q54" s="84">
        <v>0</v>
      </c>
      <c r="R54" s="84">
        <v>0</v>
      </c>
      <c r="S54" s="94">
        <f>市町村分担金内訳!E13</f>
        <v>95</v>
      </c>
      <c r="T54" s="84">
        <v>0</v>
      </c>
      <c r="U54" s="84">
        <v>0</v>
      </c>
      <c r="V54" s="84">
        <v>6153</v>
      </c>
      <c r="W54" s="84">
        <v>6153</v>
      </c>
      <c r="X54" s="84">
        <v>6153</v>
      </c>
      <c r="Y54" s="84">
        <v>0</v>
      </c>
      <c r="Z54" s="84">
        <v>0</v>
      </c>
      <c r="AA54" s="84">
        <v>0</v>
      </c>
      <c r="AB54" s="94">
        <f>SUM(J54,S54)</f>
        <v>6155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465</v>
      </c>
      <c r="C55" s="80" t="s">
        <v>466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市町村分担金内訳!D14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市町村分担金内訳!E14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468</v>
      </c>
      <c r="C56" s="80" t="s">
        <v>469</v>
      </c>
      <c r="D56" s="84">
        <f>SUM(E56,+L56)</f>
        <v>134</v>
      </c>
      <c r="E56" s="84">
        <v>134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市町村分担金内訳!D15</f>
        <v>23268</v>
      </c>
      <c r="K56" s="84">
        <v>134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市町村分担金内訳!E15</f>
        <v>0</v>
      </c>
      <c r="T56" s="84">
        <v>0</v>
      </c>
      <c r="U56" s="84">
        <v>0</v>
      </c>
      <c r="V56" s="84">
        <v>134</v>
      </c>
      <c r="W56" s="84">
        <v>134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23268</v>
      </c>
      <c r="AC56" s="84">
        <v>134</v>
      </c>
      <c r="AD56" s="84">
        <v>0</v>
      </c>
    </row>
    <row r="57" spans="1:30" s="8" customFormat="1" ht="12" customHeight="1">
      <c r="A57" s="80" t="s">
        <v>200</v>
      </c>
      <c r="B57" s="83" t="s">
        <v>474</v>
      </c>
      <c r="C57" s="80" t="s">
        <v>473</v>
      </c>
      <c r="D57" s="84">
        <f>SUM(E57,+L57)</f>
        <v>144681</v>
      </c>
      <c r="E57" s="84">
        <v>125075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市町村分担金内訳!D16</f>
        <v>0</v>
      </c>
      <c r="K57" s="84">
        <v>125075</v>
      </c>
      <c r="L57" s="84">
        <v>19606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市町村分担金内訳!E16</f>
        <v>0</v>
      </c>
      <c r="T57" s="84">
        <v>0</v>
      </c>
      <c r="U57" s="84">
        <v>0</v>
      </c>
      <c r="V57" s="84">
        <v>144681</v>
      </c>
      <c r="W57" s="84">
        <v>125075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125075</v>
      </c>
      <c r="AD57" s="84">
        <v>19606</v>
      </c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8:AD995">
    <cfRule type="expression" dxfId="535" priority="54" stopIfTrue="1">
      <formula>$A58&lt;&gt;""</formula>
    </cfRule>
  </conditionalFormatting>
  <conditionalFormatting sqref="A57:AD57">
    <cfRule type="expression" dxfId="534" priority="2" stopIfTrue="1">
      <formula>$A57&lt;&gt;""</formula>
    </cfRule>
  </conditionalFormatting>
  <conditionalFormatting sqref="A8:AD8">
    <cfRule type="expression" dxfId="533" priority="52" stopIfTrue="1">
      <formula>$A8&lt;&gt;""</formula>
    </cfRule>
  </conditionalFormatting>
  <conditionalFormatting sqref="A9:AD9">
    <cfRule type="expression" dxfId="532" priority="51" stopIfTrue="1">
      <formula>$A9&lt;&gt;""</formula>
    </cfRule>
  </conditionalFormatting>
  <conditionalFormatting sqref="A10:AD10">
    <cfRule type="expression" dxfId="531" priority="50" stopIfTrue="1">
      <formula>$A10&lt;&gt;""</formula>
    </cfRule>
  </conditionalFormatting>
  <conditionalFormatting sqref="A11:AD11">
    <cfRule type="expression" dxfId="530" priority="49" stopIfTrue="1">
      <formula>$A11&lt;&gt;""</formula>
    </cfRule>
  </conditionalFormatting>
  <conditionalFormatting sqref="A12:AD12">
    <cfRule type="expression" dxfId="529" priority="48" stopIfTrue="1">
      <formula>$A12&lt;&gt;""</formula>
    </cfRule>
  </conditionalFormatting>
  <conditionalFormatting sqref="A13:AD13">
    <cfRule type="expression" dxfId="528" priority="47" stopIfTrue="1">
      <formula>$A13&lt;&gt;""</formula>
    </cfRule>
  </conditionalFormatting>
  <conditionalFormatting sqref="A14:AD14">
    <cfRule type="expression" dxfId="527" priority="46" stopIfTrue="1">
      <formula>$A14&lt;&gt;""</formula>
    </cfRule>
  </conditionalFormatting>
  <conditionalFormatting sqref="A15:AD15">
    <cfRule type="expression" dxfId="526" priority="45" stopIfTrue="1">
      <formula>$A15&lt;&gt;""</formula>
    </cfRule>
  </conditionalFormatting>
  <conditionalFormatting sqref="A16:AD16">
    <cfRule type="expression" dxfId="525" priority="44" stopIfTrue="1">
      <formula>$A16&lt;&gt;""</formula>
    </cfRule>
  </conditionalFormatting>
  <conditionalFormatting sqref="A17:AD17">
    <cfRule type="expression" dxfId="524" priority="43" stopIfTrue="1">
      <formula>$A17&lt;&gt;""</formula>
    </cfRule>
  </conditionalFormatting>
  <conditionalFormatting sqref="A18:AD18">
    <cfRule type="expression" dxfId="523" priority="42" stopIfTrue="1">
      <formula>$A18&lt;&gt;""</formula>
    </cfRule>
  </conditionalFormatting>
  <conditionalFormatting sqref="A19:AD19">
    <cfRule type="expression" dxfId="522" priority="41" stopIfTrue="1">
      <formula>$A19&lt;&gt;""</formula>
    </cfRule>
  </conditionalFormatting>
  <conditionalFormatting sqref="A20:AD20">
    <cfRule type="expression" dxfId="521" priority="40" stopIfTrue="1">
      <formula>$A20&lt;&gt;""</formula>
    </cfRule>
  </conditionalFormatting>
  <conditionalFormatting sqref="A21:AD21">
    <cfRule type="expression" dxfId="520" priority="39" stopIfTrue="1">
      <formula>$A21&lt;&gt;""</formula>
    </cfRule>
  </conditionalFormatting>
  <conditionalFormatting sqref="A22:AD22">
    <cfRule type="expression" dxfId="519" priority="38" stopIfTrue="1">
      <formula>$A22&lt;&gt;""</formula>
    </cfRule>
  </conditionalFormatting>
  <conditionalFormatting sqref="A23:AD23">
    <cfRule type="expression" dxfId="518" priority="37" stopIfTrue="1">
      <formula>$A23&lt;&gt;""</formula>
    </cfRule>
  </conditionalFormatting>
  <conditionalFormatting sqref="A24:AD24">
    <cfRule type="expression" dxfId="517" priority="36" stopIfTrue="1">
      <formula>$A24&lt;&gt;""</formula>
    </cfRule>
  </conditionalFormatting>
  <conditionalFormatting sqref="A25:AD25">
    <cfRule type="expression" dxfId="516" priority="35" stopIfTrue="1">
      <formula>$A25&lt;&gt;""</formula>
    </cfRule>
  </conditionalFormatting>
  <conditionalFormatting sqref="A26:AD26">
    <cfRule type="expression" dxfId="515" priority="34" stopIfTrue="1">
      <formula>$A26&lt;&gt;""</formula>
    </cfRule>
  </conditionalFormatting>
  <conditionalFormatting sqref="A27:AD27">
    <cfRule type="expression" dxfId="514" priority="33" stopIfTrue="1">
      <formula>$A27&lt;&gt;""</formula>
    </cfRule>
  </conditionalFormatting>
  <conditionalFormatting sqref="A28:AD28">
    <cfRule type="expression" dxfId="513" priority="32" stopIfTrue="1">
      <formula>$A28&lt;&gt;""</formula>
    </cfRule>
  </conditionalFormatting>
  <conditionalFormatting sqref="A29:AD29">
    <cfRule type="expression" dxfId="512" priority="31" stopIfTrue="1">
      <formula>$A29&lt;&gt;""</formula>
    </cfRule>
  </conditionalFormatting>
  <conditionalFormatting sqref="A30:AD30">
    <cfRule type="expression" dxfId="511" priority="30" stopIfTrue="1">
      <formula>$A30&lt;&gt;""</formula>
    </cfRule>
  </conditionalFormatting>
  <conditionalFormatting sqref="A31:AD31">
    <cfRule type="expression" dxfId="510" priority="29" stopIfTrue="1">
      <formula>$A31&lt;&gt;""</formula>
    </cfRule>
  </conditionalFormatting>
  <conditionalFormatting sqref="A32:AD32">
    <cfRule type="expression" dxfId="509" priority="28" stopIfTrue="1">
      <formula>$A32&lt;&gt;""</formula>
    </cfRule>
  </conditionalFormatting>
  <conditionalFormatting sqref="A33:AD33">
    <cfRule type="expression" dxfId="508" priority="27" stopIfTrue="1">
      <formula>$A33&lt;&gt;""</formula>
    </cfRule>
  </conditionalFormatting>
  <conditionalFormatting sqref="A34:AD34">
    <cfRule type="expression" dxfId="507" priority="26" stopIfTrue="1">
      <formula>$A34&lt;&gt;""</formula>
    </cfRule>
  </conditionalFormatting>
  <conditionalFormatting sqref="A35:AD35">
    <cfRule type="expression" dxfId="506" priority="25" stopIfTrue="1">
      <formula>$A35&lt;&gt;""</formula>
    </cfRule>
  </conditionalFormatting>
  <conditionalFormatting sqref="A36:AD36">
    <cfRule type="expression" dxfId="505" priority="24" stopIfTrue="1">
      <formula>$A36&lt;&gt;""</formula>
    </cfRule>
  </conditionalFormatting>
  <conditionalFormatting sqref="A37:AD37">
    <cfRule type="expression" dxfId="504" priority="23" stopIfTrue="1">
      <formula>$A37&lt;&gt;""</formula>
    </cfRule>
  </conditionalFormatting>
  <conditionalFormatting sqref="A38:AD38">
    <cfRule type="expression" dxfId="503" priority="22" stopIfTrue="1">
      <formula>$A38&lt;&gt;""</formula>
    </cfRule>
  </conditionalFormatting>
  <conditionalFormatting sqref="A39:AD39">
    <cfRule type="expression" dxfId="502" priority="21" stopIfTrue="1">
      <formula>$A39&lt;&gt;""</formula>
    </cfRule>
  </conditionalFormatting>
  <conditionalFormatting sqref="A40:AD40">
    <cfRule type="expression" dxfId="501" priority="20" stopIfTrue="1">
      <formula>$A40&lt;&gt;""</formula>
    </cfRule>
  </conditionalFormatting>
  <conditionalFormatting sqref="A41:AD41">
    <cfRule type="expression" dxfId="500" priority="19" stopIfTrue="1">
      <formula>$A41&lt;&gt;""</formula>
    </cfRule>
  </conditionalFormatting>
  <conditionalFormatting sqref="A42:AD42">
    <cfRule type="expression" dxfId="499" priority="18" stopIfTrue="1">
      <formula>$A42&lt;&gt;""</formula>
    </cfRule>
  </conditionalFormatting>
  <conditionalFormatting sqref="A43:AD43">
    <cfRule type="expression" dxfId="498" priority="17" stopIfTrue="1">
      <formula>$A43&lt;&gt;""</formula>
    </cfRule>
  </conditionalFormatting>
  <conditionalFormatting sqref="A44:AD44">
    <cfRule type="expression" dxfId="497" priority="16" stopIfTrue="1">
      <formula>$A44&lt;&gt;""</formula>
    </cfRule>
  </conditionalFormatting>
  <conditionalFormatting sqref="A45:AD45">
    <cfRule type="expression" dxfId="496" priority="15" stopIfTrue="1">
      <formula>$A45&lt;&gt;""</formula>
    </cfRule>
  </conditionalFormatting>
  <conditionalFormatting sqref="A46:AD46">
    <cfRule type="expression" dxfId="495" priority="14" stopIfTrue="1">
      <formula>$A46&lt;&gt;""</formula>
    </cfRule>
  </conditionalFormatting>
  <conditionalFormatting sqref="A47:AD47">
    <cfRule type="expression" dxfId="494" priority="13" stopIfTrue="1">
      <formula>$A47&lt;&gt;""</formula>
    </cfRule>
  </conditionalFormatting>
  <conditionalFormatting sqref="A48:AD48">
    <cfRule type="expression" dxfId="493" priority="12" stopIfTrue="1">
      <formula>$A48&lt;&gt;""</formula>
    </cfRule>
  </conditionalFormatting>
  <conditionalFormatting sqref="A7:AD7">
    <cfRule type="expression" dxfId="492" priority="1" stopIfTrue="1">
      <formula>$A7&lt;&gt;""</formula>
    </cfRule>
  </conditionalFormatting>
  <conditionalFormatting sqref="A49:AD49">
    <cfRule type="expression" dxfId="491" priority="10" stopIfTrue="1">
      <formula>$A49&lt;&gt;""</formula>
    </cfRule>
  </conditionalFormatting>
  <conditionalFormatting sqref="A50:AD50">
    <cfRule type="expression" dxfId="490" priority="9" stopIfTrue="1">
      <formula>$A50&lt;&gt;""</formula>
    </cfRule>
  </conditionalFormatting>
  <conditionalFormatting sqref="A51:AD51">
    <cfRule type="expression" dxfId="489" priority="8" stopIfTrue="1">
      <formula>$A51&lt;&gt;""</formula>
    </cfRule>
  </conditionalFormatting>
  <conditionalFormatting sqref="A52:AD52">
    <cfRule type="expression" dxfId="488" priority="7" stopIfTrue="1">
      <formula>$A52&lt;&gt;""</formula>
    </cfRule>
  </conditionalFormatting>
  <conditionalFormatting sqref="A53:AD53">
    <cfRule type="expression" dxfId="487" priority="6" stopIfTrue="1">
      <formula>$A53&lt;&gt;""</formula>
    </cfRule>
  </conditionalFormatting>
  <conditionalFormatting sqref="A54:AD54">
    <cfRule type="expression" dxfId="486" priority="5" stopIfTrue="1">
      <formula>$A54&lt;&gt;""</formula>
    </cfRule>
  </conditionalFormatting>
  <conditionalFormatting sqref="A55:AD55">
    <cfRule type="expression" dxfId="485" priority="4" stopIfTrue="1">
      <formula>$A55&lt;&gt;""</formula>
    </cfRule>
  </conditionalFormatting>
  <conditionalFormatting sqref="A56:AD56">
    <cfRule type="expression" dxfId="484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56" man="1"/>
    <brk id="21" min="1" max="5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476</v>
      </c>
      <c r="C7" s="78" t="s">
        <v>477</v>
      </c>
      <c r="D7" s="79">
        <f>SUM($D$8:$D$57)</f>
        <v>169711</v>
      </c>
      <c r="E7" s="79">
        <f>SUM($E$8:$E$57)</f>
        <v>169711</v>
      </c>
      <c r="F7" s="79">
        <f>SUM($F$8:$F$57)</f>
        <v>0</v>
      </c>
      <c r="G7" s="79">
        <f>SUM($G$8:$G$57)</f>
        <v>73341</v>
      </c>
      <c r="H7" s="79">
        <f>SUM($H$8:$H$57)</f>
        <v>0</v>
      </c>
      <c r="I7" s="79">
        <f>SUM($I$8:$I$57)</f>
        <v>96370</v>
      </c>
      <c r="J7" s="79">
        <f>SUM($J$8:$J$57)</f>
        <v>0</v>
      </c>
      <c r="K7" s="79">
        <f>SUM($K$8:$K$57)</f>
        <v>0</v>
      </c>
      <c r="L7" s="79">
        <f>SUM($L$8:$L$57)</f>
        <v>7294148</v>
      </c>
      <c r="M7" s="79">
        <f>SUM($M$8:$M$57)</f>
        <v>2591</v>
      </c>
      <c r="N7" s="79">
        <f>SUM($N$8:$N$57)</f>
        <v>2591</v>
      </c>
      <c r="O7" s="79">
        <f>SUM($O$8:$O$57)</f>
        <v>0</v>
      </c>
      <c r="P7" s="79">
        <f>SUM($P$8:$P$57)</f>
        <v>0</v>
      </c>
      <c r="Q7" s="79">
        <f>SUM($Q$8:$Q$57)</f>
        <v>0</v>
      </c>
      <c r="R7" s="79">
        <f>SUM($R$8:$R$57)</f>
        <v>231074</v>
      </c>
      <c r="S7" s="79">
        <f>SUM($S$8:$S$57)</f>
        <v>29978</v>
      </c>
      <c r="T7" s="79">
        <f>SUM($T$8:$T$57)</f>
        <v>191992</v>
      </c>
      <c r="U7" s="79">
        <f>SUM($U$8:$U$57)</f>
        <v>9104</v>
      </c>
      <c r="V7" s="79">
        <f>SUM($V$8:$V$57)</f>
        <v>0</v>
      </c>
      <c r="W7" s="79">
        <f>SUM($W$8:$W$57)</f>
        <v>7059484</v>
      </c>
      <c r="X7" s="79">
        <f>SUM($X$8:$X$57)</f>
        <v>2813518</v>
      </c>
      <c r="Y7" s="79">
        <f>SUM($Y$8:$Y$57)</f>
        <v>3227418</v>
      </c>
      <c r="Z7" s="79">
        <f>SUM($Z$8:$Z$57)</f>
        <v>432931</v>
      </c>
      <c r="AA7" s="79">
        <f>SUM($AA$8:$AA$57)</f>
        <v>585617</v>
      </c>
      <c r="AB7" s="79">
        <f>SUM($AB$8:$AB$57)</f>
        <v>38628</v>
      </c>
      <c r="AC7" s="79">
        <f>SUM($AC$8:$AC$57)</f>
        <v>999</v>
      </c>
      <c r="AD7" s="79">
        <f>SUM($AD$8:$AD$57)</f>
        <v>1770864</v>
      </c>
      <c r="AE7" s="79">
        <f>SUM($AE$8:$AE$57)</f>
        <v>9234723</v>
      </c>
      <c r="AF7" s="79">
        <f>SUM($AF$8:$AF$57)</f>
        <v>0</v>
      </c>
      <c r="AG7" s="79">
        <f>SUM($AG$8:$AG$57)</f>
        <v>0</v>
      </c>
      <c r="AH7" s="79">
        <f>SUM($AH$8:$AH$57)</f>
        <v>0</v>
      </c>
      <c r="AI7" s="79">
        <f>SUM($AI$8:$AI$57)</f>
        <v>0</v>
      </c>
      <c r="AJ7" s="79">
        <f>SUM($AJ$8:$AJ$57)</f>
        <v>0</v>
      </c>
      <c r="AK7" s="79">
        <f>SUM($AK$8:$AK$57)</f>
        <v>0</v>
      </c>
      <c r="AL7" s="79">
        <f>SUM($AL$8:$AL$57)</f>
        <v>0</v>
      </c>
      <c r="AM7" s="79">
        <f>SUM($AM$8:$AM$57)</f>
        <v>0</v>
      </c>
      <c r="AN7" s="79">
        <f>SUM($AN$8:$AN$57)</f>
        <v>3427</v>
      </c>
      <c r="AO7" s="79">
        <f>SUM($AO$8:$AO$57)</f>
        <v>0</v>
      </c>
      <c r="AP7" s="79">
        <f>SUM($AP$8:$AP$57)</f>
        <v>0</v>
      </c>
      <c r="AQ7" s="79">
        <f>SUM($AQ$8:$AQ$57)</f>
        <v>0</v>
      </c>
      <c r="AR7" s="79">
        <f>SUM($AR$8:$AR$57)</f>
        <v>0</v>
      </c>
      <c r="AS7" s="79">
        <f>SUM($AS$8:$AS$57)</f>
        <v>0</v>
      </c>
      <c r="AT7" s="79">
        <f>SUM($AT$8:$AT$57)</f>
        <v>189</v>
      </c>
      <c r="AU7" s="79">
        <f>SUM($AU$8:$AU$57)</f>
        <v>0</v>
      </c>
      <c r="AV7" s="79">
        <f>SUM($AV$8:$AV$57)</f>
        <v>189</v>
      </c>
      <c r="AW7" s="79">
        <f>SUM($AW$8:$AW$57)</f>
        <v>0</v>
      </c>
      <c r="AX7" s="79">
        <f>SUM($AX$8:$AX$57)</f>
        <v>0</v>
      </c>
      <c r="AY7" s="79">
        <f>SUM($AY$8:$AY$57)</f>
        <v>3238</v>
      </c>
      <c r="AZ7" s="79">
        <f>SUM($AZ$8:$AZ$57)</f>
        <v>3238</v>
      </c>
      <c r="BA7" s="79">
        <f>SUM($BA$8:$BA$57)</f>
        <v>0</v>
      </c>
      <c r="BB7" s="79">
        <f>SUM($BB$8:$BB$57)</f>
        <v>0</v>
      </c>
      <c r="BC7" s="79">
        <f>SUM($BC$8:$BC$57)</f>
        <v>0</v>
      </c>
      <c r="BD7" s="79">
        <f>SUM($BD$8:$BD$57)</f>
        <v>95</v>
      </c>
      <c r="BE7" s="79">
        <f>SUM($BE$8:$BE$57)</f>
        <v>0</v>
      </c>
      <c r="BF7" s="79">
        <f>SUM($BF$8:$BF$57)</f>
        <v>529</v>
      </c>
      <c r="BG7" s="79">
        <f>SUM($BG$8:$BG$57)</f>
        <v>3956</v>
      </c>
      <c r="BH7" s="79">
        <f>SUM($BH$8:$BH$57)</f>
        <v>169711</v>
      </c>
      <c r="BI7" s="79">
        <f>SUM($BI$8:$BI$57)</f>
        <v>169711</v>
      </c>
      <c r="BJ7" s="79">
        <f>SUM($BJ$8:$BJ$57)</f>
        <v>0</v>
      </c>
      <c r="BK7" s="79">
        <f>SUM($BK$8:$BK$57)</f>
        <v>73341</v>
      </c>
      <c r="BL7" s="79">
        <f>SUM($BL$8:$BL$57)</f>
        <v>0</v>
      </c>
      <c r="BM7" s="79">
        <f>SUM($BM$8:$BM$57)</f>
        <v>96370</v>
      </c>
      <c r="BN7" s="79">
        <f>SUM($BN$8:$BN$57)</f>
        <v>0</v>
      </c>
      <c r="BO7" s="79">
        <f>SUM($BO$8:$BO$57)</f>
        <v>0</v>
      </c>
      <c r="BP7" s="79">
        <f>SUM($BP$8:$BP$57)</f>
        <v>7297575</v>
      </c>
      <c r="BQ7" s="79">
        <f>SUM($BQ$8:$BQ$57)</f>
        <v>2591</v>
      </c>
      <c r="BR7" s="79">
        <f>SUM($BR$8:$BR$57)</f>
        <v>2591</v>
      </c>
      <c r="BS7" s="79">
        <f>SUM($BS$8:$BS$57)</f>
        <v>0</v>
      </c>
      <c r="BT7" s="79">
        <f>SUM($BT$8:$BT$57)</f>
        <v>0</v>
      </c>
      <c r="BU7" s="79">
        <f>SUM($BU$8:$BU$57)</f>
        <v>0</v>
      </c>
      <c r="BV7" s="79">
        <f>SUM($BV$8:$BV$57)</f>
        <v>231263</v>
      </c>
      <c r="BW7" s="79">
        <f>SUM($BW$8:$BW$57)</f>
        <v>29978</v>
      </c>
      <c r="BX7" s="79">
        <f>SUM($BX$8:$BX$57)</f>
        <v>192181</v>
      </c>
      <c r="BY7" s="79">
        <f>SUM($BY$8:$BY$57)</f>
        <v>9104</v>
      </c>
      <c r="BZ7" s="79">
        <f>SUM($BZ$8:$BZ$57)</f>
        <v>0</v>
      </c>
      <c r="CA7" s="79">
        <f>SUM($CA$8:$CA$57)</f>
        <v>7062722</v>
      </c>
      <c r="CB7" s="79">
        <f>SUM($CB$8:$CB$57)</f>
        <v>2816756</v>
      </c>
      <c r="CC7" s="79">
        <f>SUM($CC$8:$CC$57)</f>
        <v>3227418</v>
      </c>
      <c r="CD7" s="79">
        <f>SUM($CD$8:$CD$57)</f>
        <v>432931</v>
      </c>
      <c r="CE7" s="79">
        <f>SUM($CE$8:$CE$57)</f>
        <v>585617</v>
      </c>
      <c r="CF7" s="79">
        <f>SUM($CF$8:$CF$57)</f>
        <v>38723</v>
      </c>
      <c r="CG7" s="79">
        <f>SUM($CG$8:$CG$57)</f>
        <v>999</v>
      </c>
      <c r="CH7" s="79">
        <f>SUM($CH$8:$CH$57)</f>
        <v>1771393</v>
      </c>
      <c r="CI7" s="79">
        <f>SUM($CI$8:$CI$57)</f>
        <v>9238679</v>
      </c>
    </row>
    <row r="8" spans="1:87" s="8" customFormat="1" ht="12" customHeight="1">
      <c r="A8" s="80" t="s">
        <v>200</v>
      </c>
      <c r="B8" s="83" t="s">
        <v>204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43381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2358</v>
      </c>
      <c r="S8" s="84">
        <v>28</v>
      </c>
      <c r="T8" s="84">
        <v>0</v>
      </c>
      <c r="U8" s="84">
        <v>2330</v>
      </c>
      <c r="V8" s="84">
        <v>0</v>
      </c>
      <c r="W8" s="84">
        <v>41023</v>
      </c>
      <c r="X8" s="84">
        <v>22895</v>
      </c>
      <c r="Y8" s="84">
        <v>6485</v>
      </c>
      <c r="Z8" s="84">
        <v>11545</v>
      </c>
      <c r="AA8" s="84">
        <v>98</v>
      </c>
      <c r="AB8" s="94">
        <f>組合分担金内訳!E8</f>
        <v>0</v>
      </c>
      <c r="AC8" s="84">
        <v>0</v>
      </c>
      <c r="AD8" s="84">
        <v>180</v>
      </c>
      <c r="AE8" s="84">
        <v>43561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7" si="0">SUM(D8,AF8)</f>
        <v>0</v>
      </c>
      <c r="BI8" s="84">
        <f t="shared" ref="BI8:BI57" si="1">SUM(E8,AG8)</f>
        <v>0</v>
      </c>
      <c r="BJ8" s="84">
        <f t="shared" ref="BJ8:BJ57" si="2">SUM(F8,AH8)</f>
        <v>0</v>
      </c>
      <c r="BK8" s="84">
        <f t="shared" ref="BK8:BK57" si="3">SUM(G8,AI8)</f>
        <v>0</v>
      </c>
      <c r="BL8" s="84">
        <f t="shared" ref="BL8:BL57" si="4">SUM(H8,AJ8)</f>
        <v>0</v>
      </c>
      <c r="BM8" s="84">
        <f t="shared" ref="BM8:BM57" si="5">SUM(I8,AK8)</f>
        <v>0</v>
      </c>
      <c r="BN8" s="84">
        <f t="shared" ref="BN8:BN57" si="6">SUM(J8,AL8)</f>
        <v>0</v>
      </c>
      <c r="BO8" s="94">
        <f t="shared" ref="BO8:BO48" si="7">SUM(K8,AM8)</f>
        <v>0</v>
      </c>
      <c r="BP8" s="84">
        <f t="shared" ref="BP8:BP57" si="8">SUM(L8,AN8)</f>
        <v>43381</v>
      </c>
      <c r="BQ8" s="84">
        <f t="shared" ref="BQ8:BQ57" si="9">SUM(M8,AO8)</f>
        <v>0</v>
      </c>
      <c r="BR8" s="84">
        <f t="shared" ref="BR8:BR57" si="10">SUM(N8,AP8)</f>
        <v>0</v>
      </c>
      <c r="BS8" s="84">
        <f t="shared" ref="BS8:BS57" si="11">SUM(O8,AQ8)</f>
        <v>0</v>
      </c>
      <c r="BT8" s="84">
        <f t="shared" ref="BT8:BT57" si="12">SUM(P8,AR8)</f>
        <v>0</v>
      </c>
      <c r="BU8" s="84">
        <f t="shared" ref="BU8:BU57" si="13">SUM(Q8,AS8)</f>
        <v>0</v>
      </c>
      <c r="BV8" s="84">
        <f t="shared" ref="BV8:BV57" si="14">SUM(R8,AT8)</f>
        <v>2358</v>
      </c>
      <c r="BW8" s="84">
        <f t="shared" ref="BW8:BW57" si="15">SUM(S8,AU8)</f>
        <v>28</v>
      </c>
      <c r="BX8" s="84">
        <f t="shared" ref="BX8:BX57" si="16">SUM(T8,AV8)</f>
        <v>0</v>
      </c>
      <c r="BY8" s="84">
        <f t="shared" ref="BY8:BY57" si="17">SUM(U8,AW8)</f>
        <v>2330</v>
      </c>
      <c r="BZ8" s="84">
        <f t="shared" ref="BZ8:BZ57" si="18">SUM(V8,AX8)</f>
        <v>0</v>
      </c>
      <c r="CA8" s="84">
        <f t="shared" ref="CA8:CA57" si="19">SUM(W8,AY8)</f>
        <v>41023</v>
      </c>
      <c r="CB8" s="84">
        <f t="shared" ref="CB8:CB57" si="20">SUM(X8,AZ8)</f>
        <v>22895</v>
      </c>
      <c r="CC8" s="84">
        <f t="shared" ref="CC8:CC57" si="21">SUM(Y8,BA8)</f>
        <v>6485</v>
      </c>
      <c r="CD8" s="84">
        <f t="shared" ref="CD8:CD57" si="22">SUM(Z8,BB8)</f>
        <v>11545</v>
      </c>
      <c r="CE8" s="84">
        <f t="shared" ref="CE8:CE57" si="23">SUM(AA8,BC8)</f>
        <v>98</v>
      </c>
      <c r="CF8" s="94">
        <f t="shared" ref="CF8:CF48" si="24">SUM(AB8,BD8)</f>
        <v>0</v>
      </c>
      <c r="CG8" s="84">
        <f t="shared" ref="CG8:CG57" si="25">SUM(AC8,BE8)</f>
        <v>0</v>
      </c>
      <c r="CH8" s="84">
        <f t="shared" ref="CH8:CH57" si="26">SUM(AD8,BF8)</f>
        <v>180</v>
      </c>
      <c r="CI8" s="84">
        <f t="shared" ref="CI8:CI57" si="27">SUM(AE8,BG8)</f>
        <v>43561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1060431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1824</v>
      </c>
      <c r="S9" s="84">
        <v>0</v>
      </c>
      <c r="T9" s="84">
        <v>1824</v>
      </c>
      <c r="U9" s="84">
        <v>0</v>
      </c>
      <c r="V9" s="84">
        <v>0</v>
      </c>
      <c r="W9" s="84">
        <v>1058607</v>
      </c>
      <c r="X9" s="84">
        <v>868263</v>
      </c>
      <c r="Y9" s="84">
        <v>60146</v>
      </c>
      <c r="Z9" s="84">
        <v>0</v>
      </c>
      <c r="AA9" s="84">
        <v>130198</v>
      </c>
      <c r="AB9" s="94">
        <f>組合分担金内訳!E9</f>
        <v>0</v>
      </c>
      <c r="AC9" s="84">
        <v>0</v>
      </c>
      <c r="AD9" s="84">
        <v>292031</v>
      </c>
      <c r="AE9" s="84">
        <v>1352462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1060431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1824</v>
      </c>
      <c r="BW9" s="84">
        <f t="shared" si="15"/>
        <v>0</v>
      </c>
      <c r="BX9" s="84">
        <f t="shared" si="16"/>
        <v>1824</v>
      </c>
      <c r="BY9" s="84">
        <f t="shared" si="17"/>
        <v>0</v>
      </c>
      <c r="BZ9" s="84">
        <f t="shared" si="18"/>
        <v>0</v>
      </c>
      <c r="CA9" s="84">
        <f t="shared" si="19"/>
        <v>1058607</v>
      </c>
      <c r="CB9" s="84">
        <f t="shared" si="20"/>
        <v>868263</v>
      </c>
      <c r="CC9" s="84">
        <f t="shared" si="21"/>
        <v>60146</v>
      </c>
      <c r="CD9" s="84">
        <f t="shared" si="22"/>
        <v>0</v>
      </c>
      <c r="CE9" s="84">
        <f t="shared" si="23"/>
        <v>130198</v>
      </c>
      <c r="CF9" s="94">
        <f t="shared" si="24"/>
        <v>0</v>
      </c>
      <c r="CG9" s="84">
        <f t="shared" si="25"/>
        <v>0</v>
      </c>
      <c r="CH9" s="84">
        <f t="shared" si="26"/>
        <v>292031</v>
      </c>
      <c r="CI9" s="84">
        <f t="shared" si="27"/>
        <v>1352462</v>
      </c>
    </row>
    <row r="10" spans="1:87" s="8" customFormat="1" ht="12" customHeight="1">
      <c r="A10" s="80" t="s">
        <v>200</v>
      </c>
      <c r="B10" s="83" t="s">
        <v>213</v>
      </c>
      <c r="C10" s="80" t="s">
        <v>215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3236031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13253</v>
      </c>
      <c r="S10" s="84">
        <v>0</v>
      </c>
      <c r="T10" s="84">
        <v>13253</v>
      </c>
      <c r="U10" s="84">
        <v>0</v>
      </c>
      <c r="V10" s="84">
        <v>0</v>
      </c>
      <c r="W10" s="84">
        <v>3222778</v>
      </c>
      <c r="X10" s="84">
        <v>1254023</v>
      </c>
      <c r="Y10" s="84">
        <v>1830570</v>
      </c>
      <c r="Z10" s="84">
        <v>138185</v>
      </c>
      <c r="AA10" s="84">
        <v>0</v>
      </c>
      <c r="AB10" s="94">
        <f>組合分担金内訳!E10</f>
        <v>0</v>
      </c>
      <c r="AC10" s="84">
        <v>0</v>
      </c>
      <c r="AD10" s="84">
        <v>39184</v>
      </c>
      <c r="AE10" s="84">
        <v>3275215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2511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2511</v>
      </c>
      <c r="AZ10" s="84">
        <v>2511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2511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3238542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13253</v>
      </c>
      <c r="BW10" s="84">
        <f t="shared" si="15"/>
        <v>0</v>
      </c>
      <c r="BX10" s="84">
        <f t="shared" si="16"/>
        <v>13253</v>
      </c>
      <c r="BY10" s="84">
        <f t="shared" si="17"/>
        <v>0</v>
      </c>
      <c r="BZ10" s="84">
        <f t="shared" si="18"/>
        <v>0</v>
      </c>
      <c r="CA10" s="84">
        <f t="shared" si="19"/>
        <v>3225289</v>
      </c>
      <c r="CB10" s="84">
        <f t="shared" si="20"/>
        <v>1256534</v>
      </c>
      <c r="CC10" s="84">
        <f t="shared" si="21"/>
        <v>1830570</v>
      </c>
      <c r="CD10" s="84">
        <f t="shared" si="22"/>
        <v>138185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39184</v>
      </c>
      <c r="CI10" s="84">
        <f t="shared" si="27"/>
        <v>3277726</v>
      </c>
    </row>
    <row r="11" spans="1:87" s="8" customFormat="1" ht="12" customHeight="1">
      <c r="A11" s="80" t="s">
        <v>200</v>
      </c>
      <c r="B11" s="83" t="s">
        <v>219</v>
      </c>
      <c r="C11" s="80" t="s">
        <v>221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14411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14411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206</v>
      </c>
      <c r="B12" s="83" t="s">
        <v>226</v>
      </c>
      <c r="C12" s="80" t="s">
        <v>229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394320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394320</v>
      </c>
      <c r="X12" s="84">
        <v>123478</v>
      </c>
      <c r="Y12" s="84">
        <v>0</v>
      </c>
      <c r="Z12" s="84">
        <v>79133</v>
      </c>
      <c r="AA12" s="84">
        <v>191709</v>
      </c>
      <c r="AB12" s="94">
        <f>組合分担金内訳!E12</f>
        <v>0</v>
      </c>
      <c r="AC12" s="84">
        <v>0</v>
      </c>
      <c r="AD12" s="84">
        <v>16909</v>
      </c>
      <c r="AE12" s="84">
        <v>411229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394320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394320</v>
      </c>
      <c r="CB12" s="84">
        <f t="shared" si="20"/>
        <v>123478</v>
      </c>
      <c r="CC12" s="84">
        <f t="shared" si="21"/>
        <v>0</v>
      </c>
      <c r="CD12" s="84">
        <f t="shared" si="22"/>
        <v>79133</v>
      </c>
      <c r="CE12" s="84">
        <f t="shared" si="23"/>
        <v>191709</v>
      </c>
      <c r="CF12" s="94">
        <f t="shared" si="24"/>
        <v>0</v>
      </c>
      <c r="CG12" s="84">
        <f t="shared" si="25"/>
        <v>0</v>
      </c>
      <c r="CH12" s="84">
        <f t="shared" si="26"/>
        <v>16909</v>
      </c>
      <c r="CI12" s="84">
        <f t="shared" si="27"/>
        <v>411229</v>
      </c>
    </row>
    <row r="13" spans="1:87" s="8" customFormat="1" ht="12" customHeight="1">
      <c r="A13" s="80" t="s">
        <v>206</v>
      </c>
      <c r="B13" s="83" t="s">
        <v>232</v>
      </c>
      <c r="C13" s="80" t="s">
        <v>234</v>
      </c>
      <c r="D13" s="84">
        <v>73341</v>
      </c>
      <c r="E13" s="84">
        <v>73341</v>
      </c>
      <c r="F13" s="84">
        <v>0</v>
      </c>
      <c r="G13" s="84">
        <v>73341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405585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7664</v>
      </c>
      <c r="S13" s="84">
        <v>0</v>
      </c>
      <c r="T13" s="84">
        <v>3490</v>
      </c>
      <c r="U13" s="84">
        <v>4174</v>
      </c>
      <c r="V13" s="84">
        <v>0</v>
      </c>
      <c r="W13" s="84">
        <v>396922</v>
      </c>
      <c r="X13" s="84">
        <v>260765</v>
      </c>
      <c r="Y13" s="84">
        <v>129151</v>
      </c>
      <c r="Z13" s="84">
        <v>5394</v>
      </c>
      <c r="AA13" s="84">
        <v>1612</v>
      </c>
      <c r="AB13" s="94">
        <f>組合分担金内訳!E13</f>
        <v>0</v>
      </c>
      <c r="AC13" s="84">
        <v>999</v>
      </c>
      <c r="AD13" s="84">
        <v>1249328</v>
      </c>
      <c r="AE13" s="84">
        <v>1728254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673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673</v>
      </c>
      <c r="AZ13" s="84">
        <v>673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673</v>
      </c>
      <c r="BH13" s="84">
        <f t="shared" si="0"/>
        <v>73341</v>
      </c>
      <c r="BI13" s="84">
        <f t="shared" si="1"/>
        <v>73341</v>
      </c>
      <c r="BJ13" s="84">
        <f t="shared" si="2"/>
        <v>0</v>
      </c>
      <c r="BK13" s="84">
        <f t="shared" si="3"/>
        <v>73341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406258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7664</v>
      </c>
      <c r="BW13" s="84">
        <f t="shared" si="15"/>
        <v>0</v>
      </c>
      <c r="BX13" s="84">
        <f t="shared" si="16"/>
        <v>3490</v>
      </c>
      <c r="BY13" s="84">
        <f t="shared" si="17"/>
        <v>4174</v>
      </c>
      <c r="BZ13" s="84">
        <f t="shared" si="18"/>
        <v>0</v>
      </c>
      <c r="CA13" s="84">
        <f t="shared" si="19"/>
        <v>397595</v>
      </c>
      <c r="CB13" s="84">
        <f t="shared" si="20"/>
        <v>261438</v>
      </c>
      <c r="CC13" s="84">
        <f t="shared" si="21"/>
        <v>129151</v>
      </c>
      <c r="CD13" s="84">
        <f t="shared" si="22"/>
        <v>5394</v>
      </c>
      <c r="CE13" s="84">
        <f t="shared" si="23"/>
        <v>1612</v>
      </c>
      <c r="CF13" s="94">
        <f t="shared" si="24"/>
        <v>0</v>
      </c>
      <c r="CG13" s="84">
        <f t="shared" si="25"/>
        <v>999</v>
      </c>
      <c r="CH13" s="84">
        <f t="shared" si="26"/>
        <v>1249328</v>
      </c>
      <c r="CI13" s="84">
        <f t="shared" si="27"/>
        <v>1728927</v>
      </c>
    </row>
    <row r="14" spans="1:87" s="8" customFormat="1" ht="12" customHeight="1">
      <c r="A14" s="80" t="s">
        <v>206</v>
      </c>
      <c r="B14" s="83" t="s">
        <v>236</v>
      </c>
      <c r="C14" s="80" t="s">
        <v>237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11018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11018</v>
      </c>
      <c r="X14" s="84">
        <v>11018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11018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54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54</v>
      </c>
      <c r="AZ14" s="84">
        <v>54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54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11072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11072</v>
      </c>
      <c r="CB14" s="84">
        <f t="shared" si="20"/>
        <v>11072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11072</v>
      </c>
    </row>
    <row r="15" spans="1:87" s="8" customFormat="1" ht="12" customHeight="1">
      <c r="A15" s="80" t="s">
        <v>206</v>
      </c>
      <c r="B15" s="83" t="s">
        <v>244</v>
      </c>
      <c r="C15" s="80" t="s">
        <v>245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14692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1502</v>
      </c>
      <c r="S15" s="84">
        <v>1502</v>
      </c>
      <c r="T15" s="84">
        <v>0</v>
      </c>
      <c r="U15" s="84">
        <v>0</v>
      </c>
      <c r="V15" s="84">
        <v>0</v>
      </c>
      <c r="W15" s="84">
        <v>13190</v>
      </c>
      <c r="X15" s="84">
        <v>2486</v>
      </c>
      <c r="Y15" s="84">
        <v>10704</v>
      </c>
      <c r="Z15" s="84">
        <v>0</v>
      </c>
      <c r="AA15" s="84">
        <v>0</v>
      </c>
      <c r="AB15" s="94">
        <f>組合分担金内訳!E15</f>
        <v>5326</v>
      </c>
      <c r="AC15" s="84">
        <v>0</v>
      </c>
      <c r="AD15" s="84">
        <v>0</v>
      </c>
      <c r="AE15" s="84">
        <v>14692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75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14692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1502</v>
      </c>
      <c r="BW15" s="84">
        <f t="shared" si="15"/>
        <v>1502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13190</v>
      </c>
      <c r="CB15" s="84">
        <f t="shared" si="20"/>
        <v>2486</v>
      </c>
      <c r="CC15" s="84">
        <f t="shared" si="21"/>
        <v>10704</v>
      </c>
      <c r="CD15" s="84">
        <f t="shared" si="22"/>
        <v>0</v>
      </c>
      <c r="CE15" s="84">
        <f t="shared" si="23"/>
        <v>0</v>
      </c>
      <c r="CF15" s="94">
        <f t="shared" si="24"/>
        <v>5401</v>
      </c>
      <c r="CG15" s="84">
        <f t="shared" si="25"/>
        <v>0</v>
      </c>
      <c r="CH15" s="84">
        <f t="shared" si="26"/>
        <v>0</v>
      </c>
      <c r="CI15" s="84">
        <f t="shared" si="27"/>
        <v>14692</v>
      </c>
    </row>
    <row r="16" spans="1:87" s="8" customFormat="1" ht="12" customHeight="1">
      <c r="A16" s="80" t="s">
        <v>206</v>
      </c>
      <c r="B16" s="83" t="s">
        <v>250</v>
      </c>
      <c r="C16" s="80" t="s">
        <v>251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94187</v>
      </c>
      <c r="AE16" s="84">
        <v>94187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94187</v>
      </c>
      <c r="CI16" s="84">
        <f t="shared" si="27"/>
        <v>94187</v>
      </c>
    </row>
    <row r="17" spans="1:87" s="8" customFormat="1" ht="12" customHeight="1">
      <c r="A17" s="80" t="s">
        <v>200</v>
      </c>
      <c r="B17" s="83" t="s">
        <v>259</v>
      </c>
      <c r="C17" s="80" t="s">
        <v>257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384949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2567</v>
      </c>
      <c r="S17" s="84">
        <v>0</v>
      </c>
      <c r="T17" s="84">
        <v>0</v>
      </c>
      <c r="U17" s="84">
        <v>2567</v>
      </c>
      <c r="V17" s="84">
        <v>0</v>
      </c>
      <c r="W17" s="84">
        <v>382382</v>
      </c>
      <c r="X17" s="84">
        <v>122024</v>
      </c>
      <c r="Y17" s="84">
        <v>0</v>
      </c>
      <c r="Z17" s="84">
        <v>186997</v>
      </c>
      <c r="AA17" s="84">
        <v>73361</v>
      </c>
      <c r="AB17" s="94">
        <f>組合分担金内訳!E17</f>
        <v>9300</v>
      </c>
      <c r="AC17" s="84">
        <v>0</v>
      </c>
      <c r="AD17" s="84">
        <v>386</v>
      </c>
      <c r="AE17" s="84">
        <v>385335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384949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2567</v>
      </c>
      <c r="BW17" s="84">
        <f t="shared" si="15"/>
        <v>0</v>
      </c>
      <c r="BX17" s="84">
        <f t="shared" si="16"/>
        <v>0</v>
      </c>
      <c r="BY17" s="84">
        <f t="shared" si="17"/>
        <v>2567</v>
      </c>
      <c r="BZ17" s="84">
        <f t="shared" si="18"/>
        <v>0</v>
      </c>
      <c r="CA17" s="84">
        <f t="shared" si="19"/>
        <v>382382</v>
      </c>
      <c r="CB17" s="84">
        <f t="shared" si="20"/>
        <v>122024</v>
      </c>
      <c r="CC17" s="84">
        <f t="shared" si="21"/>
        <v>0</v>
      </c>
      <c r="CD17" s="84">
        <f t="shared" si="22"/>
        <v>186997</v>
      </c>
      <c r="CE17" s="84">
        <f t="shared" si="23"/>
        <v>73361</v>
      </c>
      <c r="CF17" s="94">
        <f t="shared" si="24"/>
        <v>9300</v>
      </c>
      <c r="CG17" s="84">
        <f t="shared" si="25"/>
        <v>0</v>
      </c>
      <c r="CH17" s="84">
        <f t="shared" si="26"/>
        <v>386</v>
      </c>
      <c r="CI17" s="84">
        <f t="shared" si="27"/>
        <v>385335</v>
      </c>
    </row>
    <row r="18" spans="1:87" s="8" customFormat="1" ht="12" customHeight="1">
      <c r="A18" s="80" t="s">
        <v>200</v>
      </c>
      <c r="B18" s="83" t="s">
        <v>262</v>
      </c>
      <c r="C18" s="80" t="s">
        <v>263</v>
      </c>
      <c r="D18" s="84">
        <v>96370</v>
      </c>
      <c r="E18" s="84">
        <v>96370</v>
      </c>
      <c r="F18" s="84">
        <v>0</v>
      </c>
      <c r="G18" s="84">
        <v>0</v>
      </c>
      <c r="H18" s="84">
        <v>0</v>
      </c>
      <c r="I18" s="84">
        <v>96370</v>
      </c>
      <c r="J18" s="84">
        <v>0</v>
      </c>
      <c r="K18" s="94">
        <f>組合分担金内訳!D18</f>
        <v>0</v>
      </c>
      <c r="L18" s="84">
        <v>177071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177071</v>
      </c>
      <c r="X18" s="84">
        <v>0</v>
      </c>
      <c r="Y18" s="84">
        <v>0</v>
      </c>
      <c r="Z18" s="84">
        <v>0</v>
      </c>
      <c r="AA18" s="84">
        <v>177071</v>
      </c>
      <c r="AB18" s="94">
        <f>組合分担金内訳!E18</f>
        <v>0</v>
      </c>
      <c r="AC18" s="84">
        <v>0</v>
      </c>
      <c r="AD18" s="84">
        <v>0</v>
      </c>
      <c r="AE18" s="84">
        <v>273441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529</v>
      </c>
      <c r="BG18" s="84">
        <v>529</v>
      </c>
      <c r="BH18" s="84">
        <f t="shared" si="0"/>
        <v>96370</v>
      </c>
      <c r="BI18" s="84">
        <f t="shared" si="1"/>
        <v>96370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96370</v>
      </c>
      <c r="BN18" s="84">
        <f t="shared" si="6"/>
        <v>0</v>
      </c>
      <c r="BO18" s="94">
        <f t="shared" si="7"/>
        <v>0</v>
      </c>
      <c r="BP18" s="84">
        <f t="shared" si="8"/>
        <v>177071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177071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177071</v>
      </c>
      <c r="CF18" s="94">
        <f t="shared" si="24"/>
        <v>0</v>
      </c>
      <c r="CG18" s="84">
        <f t="shared" si="25"/>
        <v>0</v>
      </c>
      <c r="CH18" s="84">
        <f t="shared" si="26"/>
        <v>529</v>
      </c>
      <c r="CI18" s="84">
        <f t="shared" si="27"/>
        <v>273970</v>
      </c>
    </row>
    <row r="19" spans="1:87" s="8" customFormat="1" ht="12" customHeight="1">
      <c r="A19" s="80" t="s">
        <v>200</v>
      </c>
      <c r="B19" s="83" t="s">
        <v>269</v>
      </c>
      <c r="C19" s="80" t="s">
        <v>268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855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855</v>
      </c>
      <c r="X19" s="84">
        <v>0</v>
      </c>
      <c r="Y19" s="84">
        <v>0</v>
      </c>
      <c r="Z19" s="84">
        <v>855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855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855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855</v>
      </c>
      <c r="CB19" s="84">
        <f t="shared" si="20"/>
        <v>0</v>
      </c>
      <c r="CC19" s="84">
        <f t="shared" si="21"/>
        <v>0</v>
      </c>
      <c r="CD19" s="84">
        <f t="shared" si="22"/>
        <v>855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855</v>
      </c>
    </row>
    <row r="20" spans="1:87" s="8" customFormat="1" ht="12" customHeight="1">
      <c r="A20" s="80" t="s">
        <v>206</v>
      </c>
      <c r="B20" s="83" t="s">
        <v>271</v>
      </c>
      <c r="C20" s="80" t="s">
        <v>272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3868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3868</v>
      </c>
      <c r="X20" s="84">
        <v>3868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3868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3868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3868</v>
      </c>
      <c r="CB20" s="84">
        <f t="shared" si="20"/>
        <v>3868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3868</v>
      </c>
    </row>
    <row r="21" spans="1:87" s="8" customFormat="1" ht="12" customHeight="1">
      <c r="A21" s="80" t="s">
        <v>200</v>
      </c>
      <c r="B21" s="83" t="s">
        <v>278</v>
      </c>
      <c r="C21" s="80" t="s">
        <v>277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17609</v>
      </c>
      <c r="M21" s="84">
        <v>234</v>
      </c>
      <c r="N21" s="84">
        <v>234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17375</v>
      </c>
      <c r="X21" s="84">
        <v>5314</v>
      </c>
      <c r="Y21" s="84">
        <v>3261</v>
      </c>
      <c r="Z21" s="84">
        <v>0</v>
      </c>
      <c r="AA21" s="84">
        <v>8800</v>
      </c>
      <c r="AB21" s="94">
        <f>組合分担金内訳!E21</f>
        <v>0</v>
      </c>
      <c r="AC21" s="84">
        <v>0</v>
      </c>
      <c r="AD21" s="84">
        <v>10</v>
      </c>
      <c r="AE21" s="84">
        <v>17619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17609</v>
      </c>
      <c r="BQ21" s="84">
        <f t="shared" si="9"/>
        <v>234</v>
      </c>
      <c r="BR21" s="84">
        <f t="shared" si="10"/>
        <v>234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17375</v>
      </c>
      <c r="CB21" s="84">
        <f t="shared" si="20"/>
        <v>5314</v>
      </c>
      <c r="CC21" s="84">
        <f t="shared" si="21"/>
        <v>3261</v>
      </c>
      <c r="CD21" s="84">
        <f t="shared" si="22"/>
        <v>0</v>
      </c>
      <c r="CE21" s="84">
        <f t="shared" si="23"/>
        <v>8800</v>
      </c>
      <c r="CF21" s="94">
        <f t="shared" si="24"/>
        <v>0</v>
      </c>
      <c r="CG21" s="84">
        <f t="shared" si="25"/>
        <v>0</v>
      </c>
      <c r="CH21" s="84">
        <f t="shared" si="26"/>
        <v>10</v>
      </c>
      <c r="CI21" s="84">
        <f t="shared" si="27"/>
        <v>17619</v>
      </c>
    </row>
    <row r="22" spans="1:87" s="8" customFormat="1" ht="12" customHeight="1">
      <c r="A22" s="80" t="s">
        <v>200</v>
      </c>
      <c r="B22" s="83" t="s">
        <v>285</v>
      </c>
      <c r="C22" s="80" t="s">
        <v>284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291</v>
      </c>
      <c r="C23" s="80" t="s">
        <v>290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48760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48760</v>
      </c>
      <c r="X23" s="84">
        <v>17748</v>
      </c>
      <c r="Y23" s="84">
        <v>31012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48760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48760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48760</v>
      </c>
      <c r="CB23" s="84">
        <f t="shared" si="20"/>
        <v>17748</v>
      </c>
      <c r="CC23" s="84">
        <f t="shared" si="21"/>
        <v>31012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48760</v>
      </c>
    </row>
    <row r="24" spans="1:87" s="8" customFormat="1" ht="12" customHeight="1">
      <c r="A24" s="80" t="s">
        <v>200</v>
      </c>
      <c r="B24" s="83" t="s">
        <v>294</v>
      </c>
      <c r="C24" s="80" t="s">
        <v>295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299</v>
      </c>
      <c r="C25" s="80" t="s">
        <v>298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1622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1622</v>
      </c>
      <c r="X25" s="84">
        <v>834</v>
      </c>
      <c r="Y25" s="84">
        <v>788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1622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1622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1622</v>
      </c>
      <c r="CB25" s="84">
        <f t="shared" si="20"/>
        <v>834</v>
      </c>
      <c r="CC25" s="84">
        <f t="shared" si="21"/>
        <v>788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1622</v>
      </c>
    </row>
    <row r="26" spans="1:87" s="8" customFormat="1" ht="12" customHeight="1">
      <c r="A26" s="80" t="s">
        <v>200</v>
      </c>
      <c r="B26" s="83" t="s">
        <v>302</v>
      </c>
      <c r="C26" s="80" t="s">
        <v>304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2183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2183</v>
      </c>
      <c r="S26" s="84">
        <v>2183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2183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2183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2183</v>
      </c>
      <c r="BW26" s="84">
        <f t="shared" si="15"/>
        <v>2183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2183</v>
      </c>
    </row>
    <row r="27" spans="1:87" s="8" customFormat="1" ht="12" customHeight="1">
      <c r="A27" s="80" t="s">
        <v>206</v>
      </c>
      <c r="B27" s="83" t="s">
        <v>307</v>
      </c>
      <c r="C27" s="80" t="s">
        <v>309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330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330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318</v>
      </c>
      <c r="C28" s="80" t="s">
        <v>315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5236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5236</v>
      </c>
      <c r="X28" s="84">
        <v>5236</v>
      </c>
      <c r="Y28" s="84">
        <v>0</v>
      </c>
      <c r="Z28" s="84">
        <v>0</v>
      </c>
      <c r="AA28" s="84">
        <v>0</v>
      </c>
      <c r="AB28" s="94">
        <f>組合分担金内訳!E28</f>
        <v>1469</v>
      </c>
      <c r="AC28" s="84">
        <v>0</v>
      </c>
      <c r="AD28" s="84">
        <v>0</v>
      </c>
      <c r="AE28" s="84">
        <v>5236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5236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5236</v>
      </c>
      <c r="CB28" s="84">
        <f t="shared" si="20"/>
        <v>5236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1469</v>
      </c>
      <c r="CG28" s="84">
        <f t="shared" si="25"/>
        <v>0</v>
      </c>
      <c r="CH28" s="84">
        <f t="shared" si="26"/>
        <v>0</v>
      </c>
      <c r="CI28" s="84">
        <f t="shared" si="27"/>
        <v>5236</v>
      </c>
    </row>
    <row r="29" spans="1:87" s="8" customFormat="1" ht="12" customHeight="1">
      <c r="A29" s="80" t="s">
        <v>200</v>
      </c>
      <c r="B29" s="83" t="s">
        <v>328</v>
      </c>
      <c r="C29" s="80" t="s">
        <v>327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5334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5334</v>
      </c>
      <c r="X29" s="84">
        <v>5334</v>
      </c>
      <c r="Y29" s="84">
        <v>0</v>
      </c>
      <c r="Z29" s="84">
        <v>0</v>
      </c>
      <c r="AA29" s="84">
        <v>0</v>
      </c>
      <c r="AB29" s="94">
        <f>組合分担金内訳!E29</f>
        <v>873</v>
      </c>
      <c r="AC29" s="84">
        <v>0</v>
      </c>
      <c r="AD29" s="84">
        <v>0</v>
      </c>
      <c r="AE29" s="84">
        <v>5334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5334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5334</v>
      </c>
      <c r="CB29" s="84">
        <f t="shared" si="20"/>
        <v>5334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873</v>
      </c>
      <c r="CG29" s="84">
        <f t="shared" si="25"/>
        <v>0</v>
      </c>
      <c r="CH29" s="84">
        <f t="shared" si="26"/>
        <v>0</v>
      </c>
      <c r="CI29" s="84">
        <f t="shared" si="27"/>
        <v>5334</v>
      </c>
    </row>
    <row r="30" spans="1:87" s="8" customFormat="1" ht="12" customHeight="1">
      <c r="A30" s="80" t="s">
        <v>280</v>
      </c>
      <c r="B30" s="83" t="s">
        <v>335</v>
      </c>
      <c r="C30" s="80" t="s">
        <v>334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23203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23203</v>
      </c>
      <c r="S30" s="84">
        <v>23203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6185</v>
      </c>
      <c r="AC30" s="84">
        <v>0</v>
      </c>
      <c r="AD30" s="84">
        <v>0</v>
      </c>
      <c r="AE30" s="84">
        <v>23203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23203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23203</v>
      </c>
      <c r="BW30" s="84">
        <f t="shared" si="15"/>
        <v>23203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6185</v>
      </c>
      <c r="CG30" s="84">
        <f t="shared" si="25"/>
        <v>0</v>
      </c>
      <c r="CH30" s="84">
        <f t="shared" si="26"/>
        <v>0</v>
      </c>
      <c r="CI30" s="84">
        <f t="shared" si="27"/>
        <v>23203</v>
      </c>
    </row>
    <row r="31" spans="1:87" s="8" customFormat="1" ht="12" customHeight="1">
      <c r="A31" s="80" t="s">
        <v>206</v>
      </c>
      <c r="B31" s="83" t="s">
        <v>342</v>
      </c>
      <c r="C31" s="80" t="s">
        <v>343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9416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9416</v>
      </c>
      <c r="X31" s="84">
        <v>9416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5631</v>
      </c>
      <c r="AE31" s="84">
        <v>15047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9416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9416</v>
      </c>
      <c r="CB31" s="84">
        <f t="shared" si="20"/>
        <v>9416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5631</v>
      </c>
      <c r="CI31" s="84">
        <f t="shared" si="27"/>
        <v>15047</v>
      </c>
    </row>
    <row r="32" spans="1:87" s="8" customFormat="1" ht="12" customHeight="1">
      <c r="A32" s="80" t="s">
        <v>344</v>
      </c>
      <c r="B32" s="83" t="s">
        <v>345</v>
      </c>
      <c r="C32" s="80" t="s">
        <v>348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1304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1304</v>
      </c>
      <c r="X32" s="84">
        <v>1008</v>
      </c>
      <c r="Y32" s="84">
        <v>0</v>
      </c>
      <c r="Z32" s="84">
        <v>0</v>
      </c>
      <c r="AA32" s="84">
        <v>296</v>
      </c>
      <c r="AB32" s="94">
        <f>組合分担金内訳!E32</f>
        <v>0</v>
      </c>
      <c r="AC32" s="84">
        <v>0</v>
      </c>
      <c r="AD32" s="84">
        <v>0</v>
      </c>
      <c r="AE32" s="84">
        <v>1304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1304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1304</v>
      </c>
      <c r="CB32" s="84">
        <f t="shared" si="20"/>
        <v>1008</v>
      </c>
      <c r="CC32" s="84">
        <f t="shared" si="21"/>
        <v>0</v>
      </c>
      <c r="CD32" s="84">
        <f t="shared" si="22"/>
        <v>0</v>
      </c>
      <c r="CE32" s="84">
        <f t="shared" si="23"/>
        <v>296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1304</v>
      </c>
    </row>
    <row r="33" spans="1:87" s="8" customFormat="1" ht="12" customHeight="1">
      <c r="A33" s="80" t="s">
        <v>353</v>
      </c>
      <c r="B33" s="83" t="s">
        <v>354</v>
      </c>
      <c r="C33" s="80" t="s">
        <v>355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206</v>
      </c>
      <c r="B34" s="83" t="s">
        <v>359</v>
      </c>
      <c r="C34" s="80" t="s">
        <v>358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206</v>
      </c>
      <c r="B35" s="83" t="s">
        <v>365</v>
      </c>
      <c r="C35" s="80" t="s">
        <v>366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156518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156518</v>
      </c>
      <c r="X35" s="84">
        <v>17600</v>
      </c>
      <c r="Y35" s="84">
        <v>138918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70714</v>
      </c>
      <c r="AE35" s="84">
        <v>227232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156518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156518</v>
      </c>
      <c r="CB35" s="84">
        <f t="shared" si="20"/>
        <v>17600</v>
      </c>
      <c r="CC35" s="84">
        <f t="shared" si="21"/>
        <v>138918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70714</v>
      </c>
      <c r="CI35" s="84">
        <f t="shared" si="27"/>
        <v>227232</v>
      </c>
    </row>
    <row r="36" spans="1:87" s="8" customFormat="1" ht="12" customHeight="1">
      <c r="A36" s="80" t="s">
        <v>344</v>
      </c>
      <c r="B36" s="83" t="s">
        <v>372</v>
      </c>
      <c r="C36" s="80" t="s">
        <v>369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114758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114758</v>
      </c>
      <c r="X36" s="84">
        <v>63445</v>
      </c>
      <c r="Y36" s="84">
        <v>51313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114758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114758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114758</v>
      </c>
      <c r="CB36" s="84">
        <f t="shared" si="20"/>
        <v>63445</v>
      </c>
      <c r="CC36" s="84">
        <f t="shared" si="21"/>
        <v>51313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114758</v>
      </c>
    </row>
    <row r="37" spans="1:87" s="8" customFormat="1" ht="12" customHeight="1">
      <c r="A37" s="80" t="s">
        <v>206</v>
      </c>
      <c r="B37" s="83" t="s">
        <v>374</v>
      </c>
      <c r="C37" s="80" t="s">
        <v>375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206</v>
      </c>
      <c r="B38" s="83" t="s">
        <v>378</v>
      </c>
      <c r="C38" s="80" t="s">
        <v>379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18763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18763</v>
      </c>
      <c r="X38" s="84">
        <v>18763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2304</v>
      </c>
      <c r="AE38" s="84">
        <v>21067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18763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18763</v>
      </c>
      <c r="CB38" s="84">
        <f t="shared" si="20"/>
        <v>18763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2304</v>
      </c>
      <c r="CI38" s="84">
        <f t="shared" si="27"/>
        <v>21067</v>
      </c>
    </row>
    <row r="39" spans="1:87" s="8" customFormat="1" ht="12" customHeight="1">
      <c r="A39" s="80" t="s">
        <v>200</v>
      </c>
      <c r="B39" s="83" t="s">
        <v>383</v>
      </c>
      <c r="C39" s="80" t="s">
        <v>382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2192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2192</v>
      </c>
      <c r="X39" s="84">
        <v>0</v>
      </c>
      <c r="Y39" s="84">
        <v>2192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2192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2192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2192</v>
      </c>
      <c r="CB39" s="84">
        <f t="shared" si="20"/>
        <v>0</v>
      </c>
      <c r="CC39" s="84">
        <f t="shared" si="21"/>
        <v>2192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2192</v>
      </c>
    </row>
    <row r="40" spans="1:87" s="8" customFormat="1" ht="12" customHeight="1">
      <c r="A40" s="80" t="s">
        <v>200</v>
      </c>
      <c r="B40" s="83" t="s">
        <v>390</v>
      </c>
      <c r="C40" s="80" t="s">
        <v>389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182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9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191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344</v>
      </c>
      <c r="B41" s="83" t="s">
        <v>398</v>
      </c>
      <c r="C41" s="80" t="s">
        <v>395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552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11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563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344</v>
      </c>
      <c r="B42" s="83" t="s">
        <v>403</v>
      </c>
      <c r="C42" s="80" t="s">
        <v>404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344</v>
      </c>
      <c r="B43" s="83" t="s">
        <v>407</v>
      </c>
      <c r="C43" s="80" t="s">
        <v>408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11262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33</v>
      </c>
      <c r="S43" s="84">
        <v>0</v>
      </c>
      <c r="T43" s="84">
        <v>0</v>
      </c>
      <c r="U43" s="84">
        <v>33</v>
      </c>
      <c r="V43" s="84">
        <v>0</v>
      </c>
      <c r="W43" s="84">
        <v>11229</v>
      </c>
      <c r="X43" s="84">
        <v>0</v>
      </c>
      <c r="Y43" s="84">
        <v>0</v>
      </c>
      <c r="Z43" s="84">
        <v>10822</v>
      </c>
      <c r="AA43" s="84">
        <v>407</v>
      </c>
      <c r="AB43" s="94">
        <f>組合分担金内訳!E43</f>
        <v>0</v>
      </c>
      <c r="AC43" s="84">
        <v>0</v>
      </c>
      <c r="AD43" s="84">
        <v>0</v>
      </c>
      <c r="AE43" s="84">
        <v>11262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11262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33</v>
      </c>
      <c r="BW43" s="84">
        <f t="shared" si="15"/>
        <v>0</v>
      </c>
      <c r="BX43" s="84">
        <f t="shared" si="16"/>
        <v>0</v>
      </c>
      <c r="BY43" s="84">
        <f t="shared" si="17"/>
        <v>33</v>
      </c>
      <c r="BZ43" s="84">
        <f t="shared" si="18"/>
        <v>0</v>
      </c>
      <c r="CA43" s="84">
        <f t="shared" si="19"/>
        <v>11229</v>
      </c>
      <c r="CB43" s="84">
        <f t="shared" si="20"/>
        <v>0</v>
      </c>
      <c r="CC43" s="84">
        <f t="shared" si="21"/>
        <v>0</v>
      </c>
      <c r="CD43" s="84">
        <f t="shared" si="22"/>
        <v>10822</v>
      </c>
      <c r="CE43" s="84">
        <f t="shared" si="23"/>
        <v>407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11262</v>
      </c>
    </row>
    <row r="44" spans="1:87" s="8" customFormat="1" ht="12" customHeight="1">
      <c r="A44" s="80" t="s">
        <v>206</v>
      </c>
      <c r="B44" s="83" t="s">
        <v>413</v>
      </c>
      <c r="C44" s="80" t="s">
        <v>414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418</v>
      </c>
      <c r="C45" s="80" t="s">
        <v>417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424</v>
      </c>
      <c r="C46" s="80" t="s">
        <v>423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280</v>
      </c>
      <c r="B47" s="83" t="s">
        <v>428</v>
      </c>
      <c r="C47" s="80" t="s">
        <v>429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14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14</v>
      </c>
      <c r="S47" s="84">
        <v>0</v>
      </c>
      <c r="T47" s="84">
        <v>14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14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14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14</v>
      </c>
      <c r="BW47" s="84">
        <f t="shared" si="15"/>
        <v>0</v>
      </c>
      <c r="BX47" s="84">
        <f t="shared" si="16"/>
        <v>14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14</v>
      </c>
    </row>
    <row r="48" spans="1:87" s="8" customFormat="1" ht="12" customHeight="1">
      <c r="A48" s="80" t="s">
        <v>200</v>
      </c>
      <c r="B48" s="83" t="s">
        <v>436</v>
      </c>
      <c r="C48" s="80" t="s">
        <v>433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440</v>
      </c>
      <c r="C49" s="80" t="s">
        <v>438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206</v>
      </c>
      <c r="B50" s="83" t="s">
        <v>444</v>
      </c>
      <c r="C50" s="80" t="s">
        <v>443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963571</v>
      </c>
      <c r="M50" s="84">
        <v>2357</v>
      </c>
      <c r="N50" s="84">
        <v>2357</v>
      </c>
      <c r="O50" s="84">
        <v>0</v>
      </c>
      <c r="P50" s="84">
        <v>0</v>
      </c>
      <c r="Q50" s="84">
        <v>0</v>
      </c>
      <c r="R50" s="84">
        <v>16611</v>
      </c>
      <c r="S50" s="84">
        <v>0</v>
      </c>
      <c r="T50" s="84">
        <v>16611</v>
      </c>
      <c r="U50" s="84">
        <v>0</v>
      </c>
      <c r="V50" s="84">
        <v>0</v>
      </c>
      <c r="W50" s="84">
        <v>944603</v>
      </c>
      <c r="X50" s="84">
        <v>0</v>
      </c>
      <c r="Y50" s="84">
        <v>942538</v>
      </c>
      <c r="Z50" s="84">
        <v>0</v>
      </c>
      <c r="AA50" s="84">
        <v>2065</v>
      </c>
      <c r="AB50" s="94">
        <v>0</v>
      </c>
      <c r="AC50" s="84">
        <v>0</v>
      </c>
      <c r="AD50" s="84">
        <v>0</v>
      </c>
      <c r="AE50" s="84">
        <v>963571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963571</v>
      </c>
      <c r="BQ50" s="84">
        <f t="shared" si="9"/>
        <v>2357</v>
      </c>
      <c r="BR50" s="84">
        <f t="shared" si="10"/>
        <v>2357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16611</v>
      </c>
      <c r="BW50" s="84">
        <f t="shared" si="15"/>
        <v>0</v>
      </c>
      <c r="BX50" s="84">
        <f t="shared" si="16"/>
        <v>16611</v>
      </c>
      <c r="BY50" s="84">
        <f t="shared" si="17"/>
        <v>0</v>
      </c>
      <c r="BZ50" s="84">
        <f t="shared" si="18"/>
        <v>0</v>
      </c>
      <c r="CA50" s="84">
        <f t="shared" si="19"/>
        <v>944603</v>
      </c>
      <c r="CB50" s="84">
        <f t="shared" si="20"/>
        <v>0</v>
      </c>
      <c r="CC50" s="84">
        <f t="shared" si="21"/>
        <v>942538</v>
      </c>
      <c r="CD50" s="84">
        <f t="shared" si="22"/>
        <v>0</v>
      </c>
      <c r="CE50" s="84">
        <f t="shared" si="23"/>
        <v>2065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963571</v>
      </c>
    </row>
    <row r="51" spans="1:87" s="8" customFormat="1" ht="12" customHeight="1">
      <c r="A51" s="80" t="s">
        <v>200</v>
      </c>
      <c r="B51" s="83" t="s">
        <v>446</v>
      </c>
      <c r="C51" s="80" t="s">
        <v>447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344</v>
      </c>
      <c r="B52" s="83" t="s">
        <v>453</v>
      </c>
      <c r="C52" s="80" t="s">
        <v>451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455</v>
      </c>
      <c r="C53" s="80" t="s">
        <v>457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206</v>
      </c>
      <c r="B54" s="83" t="s">
        <v>459</v>
      </c>
      <c r="C54" s="80" t="s">
        <v>461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12119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12119</v>
      </c>
      <c r="S54" s="84">
        <v>0</v>
      </c>
      <c r="T54" s="84">
        <v>12119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12119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189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189</v>
      </c>
      <c r="AU54" s="84">
        <v>0</v>
      </c>
      <c r="AV54" s="84">
        <v>189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189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12308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12308</v>
      </c>
      <c r="BW54" s="84">
        <f t="shared" si="15"/>
        <v>0</v>
      </c>
      <c r="BX54" s="84">
        <f t="shared" si="16"/>
        <v>12308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12308</v>
      </c>
    </row>
    <row r="55" spans="1:87" s="8" customFormat="1" ht="12" customHeight="1">
      <c r="A55" s="80" t="s">
        <v>206</v>
      </c>
      <c r="B55" s="83" t="s">
        <v>465</v>
      </c>
      <c r="C55" s="80" t="s">
        <v>464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470</v>
      </c>
      <c r="C56" s="80" t="s">
        <v>471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23402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3062</v>
      </c>
      <c r="S56" s="84">
        <v>3062</v>
      </c>
      <c r="T56" s="84">
        <v>0</v>
      </c>
      <c r="U56" s="84">
        <v>0</v>
      </c>
      <c r="V56" s="84">
        <v>0</v>
      </c>
      <c r="W56" s="84">
        <v>20340</v>
      </c>
      <c r="X56" s="84">
        <v>0</v>
      </c>
      <c r="Y56" s="84">
        <v>20340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23402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23402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3062</v>
      </c>
      <c r="BW56" s="84">
        <f t="shared" si="15"/>
        <v>3062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20340</v>
      </c>
      <c r="CB56" s="84">
        <f t="shared" si="20"/>
        <v>0</v>
      </c>
      <c r="CC56" s="84">
        <f t="shared" si="21"/>
        <v>20340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23402</v>
      </c>
    </row>
    <row r="57" spans="1:87" s="8" customFormat="1" ht="12" customHeight="1">
      <c r="A57" s="80" t="s">
        <v>200</v>
      </c>
      <c r="B57" s="83" t="s">
        <v>474</v>
      </c>
      <c r="C57" s="80" t="s">
        <v>473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144681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144681</v>
      </c>
      <c r="S57" s="84">
        <v>0</v>
      </c>
      <c r="T57" s="84">
        <v>144681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144681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144681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144681</v>
      </c>
      <c r="BW57" s="84">
        <f t="shared" si="15"/>
        <v>0</v>
      </c>
      <c r="BX57" s="84">
        <f t="shared" si="16"/>
        <v>144681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144681</v>
      </c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8:CI995">
    <cfRule type="expression" dxfId="481" priority="54" stopIfTrue="1">
      <formula>$A58&lt;&gt;""</formula>
    </cfRule>
  </conditionalFormatting>
  <conditionalFormatting sqref="A57:CI57">
    <cfRule type="expression" dxfId="480" priority="2" stopIfTrue="1">
      <formula>$A57&lt;&gt;""</formula>
    </cfRule>
  </conditionalFormatting>
  <conditionalFormatting sqref="A8:CI8">
    <cfRule type="expression" dxfId="479" priority="52" stopIfTrue="1">
      <formula>$A8&lt;&gt;""</formula>
    </cfRule>
  </conditionalFormatting>
  <conditionalFormatting sqref="A9:CI9">
    <cfRule type="expression" dxfId="478" priority="51" stopIfTrue="1">
      <formula>$A9&lt;&gt;""</formula>
    </cfRule>
  </conditionalFormatting>
  <conditionalFormatting sqref="A10:CI10">
    <cfRule type="expression" dxfId="477" priority="50" stopIfTrue="1">
      <formula>$A10&lt;&gt;""</formula>
    </cfRule>
  </conditionalFormatting>
  <conditionalFormatting sqref="A11:CI11">
    <cfRule type="expression" dxfId="476" priority="49" stopIfTrue="1">
      <formula>$A11&lt;&gt;""</formula>
    </cfRule>
  </conditionalFormatting>
  <conditionalFormatting sqref="A12:CI12">
    <cfRule type="expression" dxfId="475" priority="48" stopIfTrue="1">
      <formula>$A12&lt;&gt;""</formula>
    </cfRule>
  </conditionalFormatting>
  <conditionalFormatting sqref="A13:CI13">
    <cfRule type="expression" dxfId="474" priority="47" stopIfTrue="1">
      <formula>$A13&lt;&gt;""</formula>
    </cfRule>
  </conditionalFormatting>
  <conditionalFormatting sqref="A14:CI14">
    <cfRule type="expression" dxfId="473" priority="46" stopIfTrue="1">
      <formula>$A14&lt;&gt;""</formula>
    </cfRule>
  </conditionalFormatting>
  <conditionalFormatting sqref="A15:CI15">
    <cfRule type="expression" dxfId="472" priority="45" stopIfTrue="1">
      <formula>$A15&lt;&gt;""</formula>
    </cfRule>
  </conditionalFormatting>
  <conditionalFormatting sqref="A16:CI16">
    <cfRule type="expression" dxfId="471" priority="44" stopIfTrue="1">
      <formula>$A16&lt;&gt;""</formula>
    </cfRule>
  </conditionalFormatting>
  <conditionalFormatting sqref="A17:CI17">
    <cfRule type="expression" dxfId="470" priority="43" stopIfTrue="1">
      <formula>$A17&lt;&gt;""</formula>
    </cfRule>
  </conditionalFormatting>
  <conditionalFormatting sqref="A18:CI18">
    <cfRule type="expression" dxfId="469" priority="42" stopIfTrue="1">
      <formula>$A18&lt;&gt;""</formula>
    </cfRule>
  </conditionalFormatting>
  <conditionalFormatting sqref="A19:CI19">
    <cfRule type="expression" dxfId="468" priority="41" stopIfTrue="1">
      <formula>$A19&lt;&gt;""</formula>
    </cfRule>
  </conditionalFormatting>
  <conditionalFormatting sqref="A20:CI20">
    <cfRule type="expression" dxfId="467" priority="40" stopIfTrue="1">
      <formula>$A20&lt;&gt;""</formula>
    </cfRule>
  </conditionalFormatting>
  <conditionalFormatting sqref="A21:CI21">
    <cfRule type="expression" dxfId="466" priority="39" stopIfTrue="1">
      <formula>$A21&lt;&gt;""</formula>
    </cfRule>
  </conditionalFormatting>
  <conditionalFormatting sqref="A22:CI22">
    <cfRule type="expression" dxfId="465" priority="38" stopIfTrue="1">
      <formula>$A22&lt;&gt;""</formula>
    </cfRule>
  </conditionalFormatting>
  <conditionalFormatting sqref="A23:CI23">
    <cfRule type="expression" dxfId="464" priority="37" stopIfTrue="1">
      <formula>$A23&lt;&gt;""</formula>
    </cfRule>
  </conditionalFormatting>
  <conditionalFormatting sqref="A24:CI24">
    <cfRule type="expression" dxfId="463" priority="36" stopIfTrue="1">
      <formula>$A24&lt;&gt;""</formula>
    </cfRule>
  </conditionalFormatting>
  <conditionalFormatting sqref="A25:CI25">
    <cfRule type="expression" dxfId="462" priority="35" stopIfTrue="1">
      <formula>$A25&lt;&gt;""</formula>
    </cfRule>
  </conditionalFormatting>
  <conditionalFormatting sqref="A26:CI26">
    <cfRule type="expression" dxfId="461" priority="34" stopIfTrue="1">
      <formula>$A26&lt;&gt;""</formula>
    </cfRule>
  </conditionalFormatting>
  <conditionalFormatting sqref="A27:CI27">
    <cfRule type="expression" dxfId="460" priority="33" stopIfTrue="1">
      <formula>$A27&lt;&gt;""</formula>
    </cfRule>
  </conditionalFormatting>
  <conditionalFormatting sqref="A28:CI28">
    <cfRule type="expression" dxfId="459" priority="32" stopIfTrue="1">
      <formula>$A28&lt;&gt;""</formula>
    </cfRule>
  </conditionalFormatting>
  <conditionalFormatting sqref="A29:CI29">
    <cfRule type="expression" dxfId="458" priority="31" stopIfTrue="1">
      <formula>$A29&lt;&gt;""</formula>
    </cfRule>
  </conditionalFormatting>
  <conditionalFormatting sqref="A30:CI30">
    <cfRule type="expression" dxfId="457" priority="30" stopIfTrue="1">
      <formula>$A30&lt;&gt;""</formula>
    </cfRule>
  </conditionalFormatting>
  <conditionalFormatting sqref="A31:CI31">
    <cfRule type="expression" dxfId="456" priority="29" stopIfTrue="1">
      <formula>$A31&lt;&gt;""</formula>
    </cfRule>
  </conditionalFormatting>
  <conditionalFormatting sqref="A32:CI32">
    <cfRule type="expression" dxfId="455" priority="28" stopIfTrue="1">
      <formula>$A32&lt;&gt;""</formula>
    </cfRule>
  </conditionalFormatting>
  <conditionalFormatting sqref="A33:CI33">
    <cfRule type="expression" dxfId="454" priority="27" stopIfTrue="1">
      <formula>$A33&lt;&gt;""</formula>
    </cfRule>
  </conditionalFormatting>
  <conditionalFormatting sqref="A34:CI34">
    <cfRule type="expression" dxfId="453" priority="26" stopIfTrue="1">
      <formula>$A34&lt;&gt;""</formula>
    </cfRule>
  </conditionalFormatting>
  <conditionalFormatting sqref="A35:CI35">
    <cfRule type="expression" dxfId="452" priority="25" stopIfTrue="1">
      <formula>$A35&lt;&gt;""</formula>
    </cfRule>
  </conditionalFormatting>
  <conditionalFormatting sqref="A36:CI36">
    <cfRule type="expression" dxfId="451" priority="24" stopIfTrue="1">
      <formula>$A36&lt;&gt;""</formula>
    </cfRule>
  </conditionalFormatting>
  <conditionalFormatting sqref="A37:CI37">
    <cfRule type="expression" dxfId="450" priority="23" stopIfTrue="1">
      <formula>$A37&lt;&gt;""</formula>
    </cfRule>
  </conditionalFormatting>
  <conditionalFormatting sqref="A38:CI38">
    <cfRule type="expression" dxfId="449" priority="22" stopIfTrue="1">
      <formula>$A38&lt;&gt;""</formula>
    </cfRule>
  </conditionalFormatting>
  <conditionalFormatting sqref="A39:CI39">
    <cfRule type="expression" dxfId="448" priority="21" stopIfTrue="1">
      <formula>$A39&lt;&gt;""</formula>
    </cfRule>
  </conditionalFormatting>
  <conditionalFormatting sqref="A40:CI40">
    <cfRule type="expression" dxfId="447" priority="20" stopIfTrue="1">
      <formula>$A40&lt;&gt;""</formula>
    </cfRule>
  </conditionalFormatting>
  <conditionalFormatting sqref="A41:CI41">
    <cfRule type="expression" dxfId="446" priority="19" stopIfTrue="1">
      <formula>$A41&lt;&gt;""</formula>
    </cfRule>
  </conditionalFormatting>
  <conditionalFormatting sqref="A42:CI42">
    <cfRule type="expression" dxfId="445" priority="18" stopIfTrue="1">
      <formula>$A42&lt;&gt;""</formula>
    </cfRule>
  </conditionalFormatting>
  <conditionalFormatting sqref="A43:CI43">
    <cfRule type="expression" dxfId="444" priority="17" stopIfTrue="1">
      <formula>$A43&lt;&gt;""</formula>
    </cfRule>
  </conditionalFormatting>
  <conditionalFormatting sqref="A44:CI44">
    <cfRule type="expression" dxfId="443" priority="16" stopIfTrue="1">
      <formula>$A44&lt;&gt;""</formula>
    </cfRule>
  </conditionalFormatting>
  <conditionalFormatting sqref="A45:CI45">
    <cfRule type="expression" dxfId="442" priority="15" stopIfTrue="1">
      <formula>$A45&lt;&gt;""</formula>
    </cfRule>
  </conditionalFormatting>
  <conditionalFormatting sqref="A46:CI46">
    <cfRule type="expression" dxfId="441" priority="14" stopIfTrue="1">
      <formula>$A46&lt;&gt;""</formula>
    </cfRule>
  </conditionalFormatting>
  <conditionalFormatting sqref="A47:CI47">
    <cfRule type="expression" dxfId="440" priority="13" stopIfTrue="1">
      <formula>$A47&lt;&gt;""</formula>
    </cfRule>
  </conditionalFormatting>
  <conditionalFormatting sqref="A48:CI48">
    <cfRule type="expression" dxfId="439" priority="12" stopIfTrue="1">
      <formula>$A48&lt;&gt;""</formula>
    </cfRule>
  </conditionalFormatting>
  <conditionalFormatting sqref="A7:CI7">
    <cfRule type="expression" dxfId="438" priority="1" stopIfTrue="1">
      <formula>$A7&lt;&gt;""</formula>
    </cfRule>
  </conditionalFormatting>
  <conditionalFormatting sqref="A49:CI49">
    <cfRule type="expression" dxfId="437" priority="10" stopIfTrue="1">
      <formula>$A49&lt;&gt;""</formula>
    </cfRule>
  </conditionalFormatting>
  <conditionalFormatting sqref="A50:CI50">
    <cfRule type="expression" dxfId="436" priority="9" stopIfTrue="1">
      <formula>$A50&lt;&gt;""</formula>
    </cfRule>
  </conditionalFormatting>
  <conditionalFormatting sqref="A51:CI51">
    <cfRule type="expression" dxfId="435" priority="8" stopIfTrue="1">
      <formula>$A51&lt;&gt;""</formula>
    </cfRule>
  </conditionalFormatting>
  <conditionalFormatting sqref="A52:CI52">
    <cfRule type="expression" dxfId="434" priority="7" stopIfTrue="1">
      <formula>$A52&lt;&gt;""</formula>
    </cfRule>
  </conditionalFormatting>
  <conditionalFormatting sqref="A53:CI53">
    <cfRule type="expression" dxfId="433" priority="6" stopIfTrue="1">
      <formula>$A53&lt;&gt;""</formula>
    </cfRule>
  </conditionalFormatting>
  <conditionalFormatting sqref="A54:CI54">
    <cfRule type="expression" dxfId="432" priority="5" stopIfTrue="1">
      <formula>$A54&lt;&gt;""</formula>
    </cfRule>
  </conditionalFormatting>
  <conditionalFormatting sqref="A55:CI55">
    <cfRule type="expression" dxfId="431" priority="4" stopIfTrue="1">
      <formula>$A55&lt;&gt;""</formula>
    </cfRule>
  </conditionalFormatting>
  <conditionalFormatting sqref="A56:CI56">
    <cfRule type="expression" dxfId="430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56" man="1"/>
    <brk id="67" min="1" max="5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476</v>
      </c>
      <c r="C7" s="78" t="s">
        <v>477</v>
      </c>
      <c r="D7" s="101">
        <f>SUM($D$8:$D$48)</f>
        <v>0</v>
      </c>
      <c r="E7" s="101">
        <f>SUM($E$8:$E$48)</f>
        <v>38628</v>
      </c>
      <c r="F7" s="101">
        <f>SUM($F$8:$F$48)</f>
        <v>38628</v>
      </c>
      <c r="G7" s="101">
        <f>SUM($G$8:$G$48)</f>
        <v>0</v>
      </c>
      <c r="H7" s="101">
        <f>SUM($H$8:$H$48)</f>
        <v>95</v>
      </c>
      <c r="I7" s="101">
        <f>SUM($I$8:$I$48)</f>
        <v>95</v>
      </c>
      <c r="J7" s="101">
        <f>COUNTIF($J$8:$J$48,"&lt;&gt;") - COUNTIF($J$8:$J$48,"&lt; &gt;")</f>
        <v>9</v>
      </c>
      <c r="K7" s="101">
        <f>COUNTIF($K$8:$K$48,"&lt;&gt;") - COUNTIF($K$8:$K$48,"&lt; &gt;")</f>
        <v>9</v>
      </c>
      <c r="L7" s="101">
        <f>SUM($L$8:$L$48)</f>
        <v>0</v>
      </c>
      <c r="M7" s="101">
        <f>SUM($M$8:$M$48)</f>
        <v>38628</v>
      </c>
      <c r="N7" s="101">
        <f>SUM($N$8:$N$48)</f>
        <v>38628</v>
      </c>
      <c r="O7" s="101">
        <f>SUM($O$8:$O$48)</f>
        <v>0</v>
      </c>
      <c r="P7" s="101">
        <f>SUM($P$8:$P$48)</f>
        <v>95</v>
      </c>
      <c r="Q7" s="101">
        <f>SUM($Q$8:$Q$48)</f>
        <v>95</v>
      </c>
      <c r="R7" s="101">
        <f>COUNTIF($R$8:$R$48,"&lt;&gt;") - COUNTIF($R$8:$R$48,"&lt; &gt;")</f>
        <v>0</v>
      </c>
      <c r="S7" s="101">
        <f>COUNTIF($S$8:$S$48,"&lt;&gt;") - COUNTIF($S$8:$S$48,"&lt; &gt;")</f>
        <v>0</v>
      </c>
      <c r="T7" s="101">
        <f>SUM($T$8:$T$48)</f>
        <v>0</v>
      </c>
      <c r="U7" s="101">
        <f>SUM($U$8:$U$48)</f>
        <v>0</v>
      </c>
      <c r="V7" s="101">
        <f>SUM($V$8:$V$48)</f>
        <v>0</v>
      </c>
      <c r="W7" s="101">
        <f>SUM($W$8:$W$48)</f>
        <v>0</v>
      </c>
      <c r="X7" s="101">
        <f>SUM($X$8:$X$48)</f>
        <v>0</v>
      </c>
      <c r="Y7" s="101">
        <f>SUM($Y$8:$Y$48)</f>
        <v>0</v>
      </c>
      <c r="Z7" s="101">
        <f>COUNTIF($Z$8:$Z$48,"&lt;&gt;") - COUNTIF($Z$8:$Z$48,"&lt; &gt;")</f>
        <v>0</v>
      </c>
      <c r="AA7" s="101">
        <f>COUNTIF($AA$8:$AA$48,"&lt;&gt;") - COUNTIF($AA$8:$AA$48,"&lt; &gt;")</f>
        <v>0</v>
      </c>
      <c r="AB7" s="101">
        <f>SUM($AB$8:$AB$48)</f>
        <v>0</v>
      </c>
      <c r="AC7" s="101">
        <f>SUM($AC$8:$AC$48)</f>
        <v>0</v>
      </c>
      <c r="AD7" s="101">
        <f>SUM($AD$8:$AD$48)</f>
        <v>0</v>
      </c>
      <c r="AE7" s="101">
        <f>SUM($AE$8:$AE$48)</f>
        <v>0</v>
      </c>
      <c r="AF7" s="101">
        <f>SUM($AF$8:$AF$48)</f>
        <v>0</v>
      </c>
      <c r="AG7" s="101">
        <f>SUM($AG$8:$AG$48)</f>
        <v>0</v>
      </c>
      <c r="AH7" s="101">
        <f>COUNTIF($AH$8:$AH$48,"&lt;&gt;") - COUNTIF($AH$8:$AH$48,"&lt; &gt;")</f>
        <v>0</v>
      </c>
      <c r="AI7" s="101">
        <f>COUNTIF($AI$8:$AI$48,"&lt;&gt;") - COUNTIF($AI$8:$AI$48,"&lt; &gt;")</f>
        <v>0</v>
      </c>
      <c r="AJ7" s="101">
        <f>SUM($AJ$8:$AJ$48)</f>
        <v>0</v>
      </c>
      <c r="AK7" s="101">
        <f>SUM($AK$8:$AK$48)</f>
        <v>0</v>
      </c>
      <c r="AL7" s="101">
        <f>SUM($AL$8:$AL$48)</f>
        <v>0</v>
      </c>
      <c r="AM7" s="101">
        <f>SUM($AM$8:$AM$48)</f>
        <v>0</v>
      </c>
      <c r="AN7" s="101">
        <f>SUM($AN$8:$AN$48)</f>
        <v>0</v>
      </c>
      <c r="AO7" s="101">
        <f>SUM($AO$8:$AO$48)</f>
        <v>0</v>
      </c>
      <c r="AP7" s="101">
        <f>COUNTIF($AP$8:$AP$48,"&lt;&gt;") - COUNTIF($AP$8:$AP$48,"&lt; &gt;")</f>
        <v>0</v>
      </c>
      <c r="AQ7" s="101">
        <f>COUNTIF($AQ$8:$AQ$48,"&lt;&gt;") - COUNTIF($AQ$8:$AQ$48,"&lt; &gt;")</f>
        <v>0</v>
      </c>
      <c r="AR7" s="101">
        <f>SUM($AR$8:$AR$48)</f>
        <v>0</v>
      </c>
      <c r="AS7" s="101">
        <f>SUM($AS$8:$AS$48)</f>
        <v>0</v>
      </c>
      <c r="AT7" s="101">
        <f>SUM($AT$8:$AT$48)</f>
        <v>0</v>
      </c>
      <c r="AU7" s="101">
        <f>SUM($AU$8:$AU$48)</f>
        <v>0</v>
      </c>
      <c r="AV7" s="101">
        <f>SUM($AV$8:$AV$48)</f>
        <v>0</v>
      </c>
      <c r="AW7" s="101">
        <f>SUM($AW$8:$AW$48)</f>
        <v>0</v>
      </c>
      <c r="AX7" s="101">
        <f>COUNTIF($AX$8:$AX$48,"&lt;&gt;") - COUNTIF($AX$8:$AX$48,"&lt; &gt;")</f>
        <v>0</v>
      </c>
      <c r="AY7" s="101">
        <f>COUNTIF($AY$8:$AY$48,"&lt;&gt;") - COUNTIF($AY$8:$AY$48,"&lt; &gt;")</f>
        <v>0</v>
      </c>
      <c r="AZ7" s="101">
        <f>SUM($AZ$8:$AZ$48)</f>
        <v>0</v>
      </c>
      <c r="BA7" s="101">
        <f>SUM($BA$8:$BA$48)</f>
        <v>0</v>
      </c>
      <c r="BB7" s="101">
        <f>SUM($BB$8:$BB$48)</f>
        <v>0</v>
      </c>
      <c r="BC7" s="101">
        <f>SUM($BC$8:$BC$48)</f>
        <v>0</v>
      </c>
      <c r="BD7" s="101">
        <f>SUM($BD$8:$BD$48)</f>
        <v>0</v>
      </c>
      <c r="BE7" s="101">
        <f>SUM($BE$8:$BE$48)</f>
        <v>0</v>
      </c>
    </row>
    <row r="8" spans="1:57" s="8" customFormat="1" ht="12" customHeight="1">
      <c r="A8" s="80" t="s">
        <v>206</v>
      </c>
      <c r="B8" s="83" t="s">
        <v>201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206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216</v>
      </c>
      <c r="B10" s="83" t="s">
        <v>217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216</v>
      </c>
      <c r="B11" s="83" t="s">
        <v>224</v>
      </c>
      <c r="C11" s="80" t="s">
        <v>225</v>
      </c>
      <c r="D11" s="81">
        <f>SUM(L11,T11,AB11,AJ11,AR11,AZ11)</f>
        <v>0</v>
      </c>
      <c r="E11" s="81">
        <f>SUM(M11,U11,AC11,AK11,AS11,BA11)</f>
        <v>14411</v>
      </c>
      <c r="F11" s="81">
        <f>SUM(D11:E11)</f>
        <v>14411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222</v>
      </c>
      <c r="K11" s="82" t="s">
        <v>223</v>
      </c>
      <c r="L11" s="81">
        <v>0</v>
      </c>
      <c r="M11" s="81">
        <v>14411</v>
      </c>
      <c r="N11" s="81">
        <f>SUM(L11,+M11)</f>
        <v>14411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230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235</v>
      </c>
      <c r="C13" s="80" t="s">
        <v>234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236</v>
      </c>
      <c r="C14" s="80" t="s">
        <v>239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248</v>
      </c>
      <c r="C15" s="80" t="s">
        <v>249</v>
      </c>
      <c r="D15" s="81">
        <f>SUM(L15,T15,AB15,AJ15,AR15,AZ15)</f>
        <v>0</v>
      </c>
      <c r="E15" s="81">
        <f>SUM(M15,U15,AC15,AK15,AS15,BA15)</f>
        <v>5326</v>
      </c>
      <c r="F15" s="81">
        <f>SUM(D15:E15)</f>
        <v>5326</v>
      </c>
      <c r="G15" s="81">
        <f>SUM(O15,W15,AE15,AM15,AU15,BC15)</f>
        <v>0</v>
      </c>
      <c r="H15" s="81">
        <f>SUM(P15,X15,AF15,AN15,AV15,BD15)</f>
        <v>75</v>
      </c>
      <c r="I15" s="81">
        <f>SUM(G15:H15)</f>
        <v>75</v>
      </c>
      <c r="J15" s="82" t="s">
        <v>246</v>
      </c>
      <c r="K15" s="82" t="s">
        <v>247</v>
      </c>
      <c r="L15" s="81">
        <v>0</v>
      </c>
      <c r="M15" s="81">
        <v>5326</v>
      </c>
      <c r="N15" s="81">
        <f>SUM(L15,+M15)</f>
        <v>5326</v>
      </c>
      <c r="O15" s="81">
        <v>0</v>
      </c>
      <c r="P15" s="81">
        <v>75</v>
      </c>
      <c r="Q15" s="81">
        <f>SUM(O15,+P15)</f>
        <v>75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250</v>
      </c>
      <c r="C16" s="80" t="s">
        <v>253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259</v>
      </c>
      <c r="C17" s="80" t="s">
        <v>257</v>
      </c>
      <c r="D17" s="81">
        <f>SUM(L17,T17,AB17,AJ17,AR17,AZ17)</f>
        <v>0</v>
      </c>
      <c r="E17" s="81">
        <f>SUM(M17,U17,AC17,AK17,AS17,BA17)</f>
        <v>9300</v>
      </c>
      <c r="F17" s="81">
        <f>SUM(D17:E17)</f>
        <v>9300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260</v>
      </c>
      <c r="K17" s="82" t="s">
        <v>261</v>
      </c>
      <c r="L17" s="81">
        <v>0</v>
      </c>
      <c r="M17" s="81">
        <v>9300</v>
      </c>
      <c r="N17" s="81">
        <f>SUM(L17,+M17)</f>
        <v>9300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206</v>
      </c>
      <c r="B18" s="83" t="s">
        <v>265</v>
      </c>
      <c r="C18" s="80" t="s">
        <v>266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216</v>
      </c>
      <c r="B19" s="83" t="s">
        <v>267</v>
      </c>
      <c r="C19" s="80" t="s">
        <v>270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273</v>
      </c>
      <c r="B20" s="83" t="s">
        <v>274</v>
      </c>
      <c r="C20" s="80" t="s">
        <v>275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276</v>
      </c>
      <c r="C21" s="80" t="s">
        <v>277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285</v>
      </c>
      <c r="C22" s="80" t="s">
        <v>286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291</v>
      </c>
      <c r="C23" s="80" t="s">
        <v>288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206</v>
      </c>
      <c r="B24" s="83" t="s">
        <v>294</v>
      </c>
      <c r="C24" s="80" t="s">
        <v>295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206</v>
      </c>
      <c r="B25" s="83" t="s">
        <v>299</v>
      </c>
      <c r="C25" s="80" t="s">
        <v>297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280</v>
      </c>
      <c r="B26" s="83" t="s">
        <v>300</v>
      </c>
      <c r="C26" s="80" t="s">
        <v>305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273</v>
      </c>
      <c r="B27" s="83" t="s">
        <v>310</v>
      </c>
      <c r="C27" s="80" t="s">
        <v>311</v>
      </c>
      <c r="D27" s="81">
        <f>SUM(L27,T27,AB27,AJ27,AR27,AZ27)</f>
        <v>0</v>
      </c>
      <c r="E27" s="81">
        <f>SUM(M27,U27,AC27,AK27,AS27,BA27)</f>
        <v>330</v>
      </c>
      <c r="F27" s="81">
        <f>SUM(D27:E27)</f>
        <v>330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222</v>
      </c>
      <c r="K27" s="82" t="s">
        <v>223</v>
      </c>
      <c r="L27" s="81">
        <v>0</v>
      </c>
      <c r="M27" s="81">
        <v>330</v>
      </c>
      <c r="N27" s="81">
        <f>SUM(L27,+M27)</f>
        <v>330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280</v>
      </c>
      <c r="B28" s="83" t="s">
        <v>319</v>
      </c>
      <c r="C28" s="80" t="s">
        <v>320</v>
      </c>
      <c r="D28" s="81">
        <f>SUM(L28,T28,AB28,AJ28,AR28,AZ28)</f>
        <v>0</v>
      </c>
      <c r="E28" s="81">
        <f>SUM(M28,U28,AC28,AK28,AS28,BA28)</f>
        <v>1469</v>
      </c>
      <c r="F28" s="81">
        <f>SUM(D28:E28)</f>
        <v>1469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222</v>
      </c>
      <c r="K28" s="82" t="s">
        <v>223</v>
      </c>
      <c r="L28" s="81">
        <v>0</v>
      </c>
      <c r="M28" s="81">
        <v>1469</v>
      </c>
      <c r="N28" s="81">
        <f>SUM(L28,+M28)</f>
        <v>1469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280</v>
      </c>
      <c r="B29" s="83" t="s">
        <v>329</v>
      </c>
      <c r="C29" s="80" t="s">
        <v>330</v>
      </c>
      <c r="D29" s="81">
        <f>SUM(L29,T29,AB29,AJ29,AR29,AZ29)</f>
        <v>0</v>
      </c>
      <c r="E29" s="81">
        <f>SUM(M29,U29,AC29,AK29,AS29,BA29)</f>
        <v>873</v>
      </c>
      <c r="F29" s="81">
        <f>SUM(D29:E29)</f>
        <v>873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222</v>
      </c>
      <c r="K29" s="82" t="s">
        <v>223</v>
      </c>
      <c r="L29" s="81">
        <v>0</v>
      </c>
      <c r="M29" s="81">
        <v>873</v>
      </c>
      <c r="N29" s="81">
        <f>SUM(L29,+M29)</f>
        <v>873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337</v>
      </c>
      <c r="B30" s="83" t="s">
        <v>338</v>
      </c>
      <c r="C30" s="80" t="s">
        <v>334</v>
      </c>
      <c r="D30" s="81">
        <f>SUM(L30,T30,AB30,AJ30,AR30,AZ30)</f>
        <v>0</v>
      </c>
      <c r="E30" s="81">
        <f>SUM(M30,U30,AC30,AK30,AS30,BA30)</f>
        <v>6185</v>
      </c>
      <c r="F30" s="81">
        <f>SUM(D30:E30)</f>
        <v>6185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222</v>
      </c>
      <c r="K30" s="82" t="s">
        <v>223</v>
      </c>
      <c r="L30" s="81">
        <v>0</v>
      </c>
      <c r="M30" s="81">
        <v>6185</v>
      </c>
      <c r="N30" s="81">
        <f>SUM(L30,+M30)</f>
        <v>6185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344</v>
      </c>
      <c r="B31" s="83" t="s">
        <v>342</v>
      </c>
      <c r="C31" s="80" t="s">
        <v>343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280</v>
      </c>
      <c r="B32" s="83" t="s">
        <v>349</v>
      </c>
      <c r="C32" s="80" t="s">
        <v>348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356</v>
      </c>
      <c r="B33" s="83" t="s">
        <v>354</v>
      </c>
      <c r="C33" s="80" t="s">
        <v>351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206</v>
      </c>
      <c r="B34" s="83" t="s">
        <v>360</v>
      </c>
      <c r="C34" s="80" t="s">
        <v>361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206</v>
      </c>
      <c r="B35" s="83" t="s">
        <v>367</v>
      </c>
      <c r="C35" s="80" t="s">
        <v>366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206</v>
      </c>
      <c r="B36" s="83" t="s">
        <v>368</v>
      </c>
      <c r="C36" s="80" t="s">
        <v>373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206</v>
      </c>
      <c r="B37" s="83" t="s">
        <v>374</v>
      </c>
      <c r="C37" s="80" t="s">
        <v>377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206</v>
      </c>
      <c r="B38" s="83" t="s">
        <v>380</v>
      </c>
      <c r="C38" s="80" t="s">
        <v>379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206</v>
      </c>
      <c r="B39" s="83" t="s">
        <v>381</v>
      </c>
      <c r="C39" s="80" t="s">
        <v>382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206</v>
      </c>
      <c r="B40" s="83" t="s">
        <v>390</v>
      </c>
      <c r="C40" s="80" t="s">
        <v>391</v>
      </c>
      <c r="D40" s="81">
        <f>SUM(L40,T40,AB40,AJ40,AR40,AZ40)</f>
        <v>0</v>
      </c>
      <c r="E40" s="81">
        <f>SUM(M40,U40,AC40,AK40,AS40,BA40)</f>
        <v>182</v>
      </c>
      <c r="F40" s="81">
        <f>SUM(D40:E40)</f>
        <v>182</v>
      </c>
      <c r="G40" s="81">
        <f>SUM(O40,W40,AE40,AM40,AU40,BC40)</f>
        <v>0</v>
      </c>
      <c r="H40" s="81">
        <f>SUM(P40,X40,AF40,AN40,AV40,BD40)</f>
        <v>9</v>
      </c>
      <c r="I40" s="81">
        <f>SUM(G40:H40)</f>
        <v>9</v>
      </c>
      <c r="J40" s="82" t="s">
        <v>246</v>
      </c>
      <c r="K40" s="82" t="s">
        <v>247</v>
      </c>
      <c r="L40" s="81">
        <v>0</v>
      </c>
      <c r="M40" s="81">
        <v>182</v>
      </c>
      <c r="N40" s="81">
        <f>SUM(L40,+M40)</f>
        <v>182</v>
      </c>
      <c r="O40" s="81">
        <v>0</v>
      </c>
      <c r="P40" s="81">
        <v>9</v>
      </c>
      <c r="Q40" s="81">
        <f>SUM(O40,+P40)</f>
        <v>9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344</v>
      </c>
      <c r="B41" s="83" t="s">
        <v>398</v>
      </c>
      <c r="C41" s="80" t="s">
        <v>399</v>
      </c>
      <c r="D41" s="81">
        <f>SUM(L41,T41,AB41,AJ41,AR41,AZ41)</f>
        <v>0</v>
      </c>
      <c r="E41" s="81">
        <f>SUM(M41,U41,AC41,AK41,AS41,BA41)</f>
        <v>552</v>
      </c>
      <c r="F41" s="81">
        <f>SUM(D41:E41)</f>
        <v>552</v>
      </c>
      <c r="G41" s="81">
        <f>SUM(O41,W41,AE41,AM41,AU41,BC41)</f>
        <v>0</v>
      </c>
      <c r="H41" s="81">
        <f>SUM(P41,X41,AF41,AN41,AV41,BD41)</f>
        <v>11</v>
      </c>
      <c r="I41" s="81">
        <f>SUM(G41:H41)</f>
        <v>11</v>
      </c>
      <c r="J41" s="82" t="s">
        <v>246</v>
      </c>
      <c r="K41" s="82" t="s">
        <v>247</v>
      </c>
      <c r="L41" s="81">
        <v>0</v>
      </c>
      <c r="M41" s="81">
        <v>552</v>
      </c>
      <c r="N41" s="81">
        <f>SUM(L41,+M41)</f>
        <v>552</v>
      </c>
      <c r="O41" s="81">
        <v>0</v>
      </c>
      <c r="P41" s="81">
        <v>11</v>
      </c>
      <c r="Q41" s="81">
        <f>SUM(O41,+P41)</f>
        <v>11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206</v>
      </c>
      <c r="B42" s="83" t="s">
        <v>405</v>
      </c>
      <c r="C42" s="80" t="s">
        <v>406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325</v>
      </c>
      <c r="B43" s="83" t="s">
        <v>409</v>
      </c>
      <c r="C43" s="80" t="s">
        <v>410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206</v>
      </c>
      <c r="B44" s="83" t="s">
        <v>415</v>
      </c>
      <c r="C44" s="80" t="s">
        <v>412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419</v>
      </c>
      <c r="B45" s="83" t="s">
        <v>420</v>
      </c>
      <c r="C45" s="80" t="s">
        <v>421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206</v>
      </c>
      <c r="B46" s="83" t="s">
        <v>422</v>
      </c>
      <c r="C46" s="80" t="s">
        <v>423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430</v>
      </c>
      <c r="B47" s="83" t="s">
        <v>428</v>
      </c>
      <c r="C47" s="80" t="s">
        <v>431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206</v>
      </c>
      <c r="B48" s="83" t="s">
        <v>434</v>
      </c>
      <c r="C48" s="80" t="s">
        <v>437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8:BE995">
    <cfRule type="expression" dxfId="427" priority="54" stopIfTrue="1">
      <formula>$A58&lt;&gt;""</formula>
    </cfRule>
  </conditionalFormatting>
  <conditionalFormatting sqref="A57:BE57">
    <cfRule type="expression" dxfId="426" priority="2" stopIfTrue="1">
      <formula>$A57&lt;&gt;""</formula>
    </cfRule>
  </conditionalFormatting>
  <conditionalFormatting sqref="A8:BE8">
    <cfRule type="expression" dxfId="425" priority="52" stopIfTrue="1">
      <formula>$A8&lt;&gt;""</formula>
    </cfRule>
  </conditionalFormatting>
  <conditionalFormatting sqref="A9:BE9">
    <cfRule type="expression" dxfId="424" priority="51" stopIfTrue="1">
      <formula>$A9&lt;&gt;""</formula>
    </cfRule>
  </conditionalFormatting>
  <conditionalFormatting sqref="A10:BE10">
    <cfRule type="expression" dxfId="423" priority="50" stopIfTrue="1">
      <formula>$A10&lt;&gt;""</formula>
    </cfRule>
  </conditionalFormatting>
  <conditionalFormatting sqref="A11:BE11">
    <cfRule type="expression" dxfId="422" priority="49" stopIfTrue="1">
      <formula>$A11&lt;&gt;""</formula>
    </cfRule>
  </conditionalFormatting>
  <conditionalFormatting sqref="A12:BE12">
    <cfRule type="expression" dxfId="421" priority="48" stopIfTrue="1">
      <formula>$A12&lt;&gt;""</formula>
    </cfRule>
  </conditionalFormatting>
  <conditionalFormatting sqref="A13:BE13">
    <cfRule type="expression" dxfId="420" priority="47" stopIfTrue="1">
      <formula>$A13&lt;&gt;""</formula>
    </cfRule>
  </conditionalFormatting>
  <conditionalFormatting sqref="A14:BE14">
    <cfRule type="expression" dxfId="419" priority="46" stopIfTrue="1">
      <formula>$A14&lt;&gt;""</formula>
    </cfRule>
  </conditionalFormatting>
  <conditionalFormatting sqref="A15:BE15">
    <cfRule type="expression" dxfId="418" priority="45" stopIfTrue="1">
      <formula>$A15&lt;&gt;""</formula>
    </cfRule>
  </conditionalFormatting>
  <conditionalFormatting sqref="A16:BE16">
    <cfRule type="expression" dxfId="417" priority="44" stopIfTrue="1">
      <formula>$A16&lt;&gt;""</formula>
    </cfRule>
  </conditionalFormatting>
  <conditionalFormatting sqref="A17:BE17">
    <cfRule type="expression" dxfId="416" priority="43" stopIfTrue="1">
      <formula>$A17&lt;&gt;""</formula>
    </cfRule>
  </conditionalFormatting>
  <conditionalFormatting sqref="A18:BE18">
    <cfRule type="expression" dxfId="415" priority="42" stopIfTrue="1">
      <formula>$A18&lt;&gt;""</formula>
    </cfRule>
  </conditionalFormatting>
  <conditionalFormatting sqref="A19:BE19">
    <cfRule type="expression" dxfId="414" priority="41" stopIfTrue="1">
      <formula>$A19&lt;&gt;""</formula>
    </cfRule>
  </conditionalFormatting>
  <conditionalFormatting sqref="A20:BE20">
    <cfRule type="expression" dxfId="413" priority="40" stopIfTrue="1">
      <formula>$A20&lt;&gt;""</formula>
    </cfRule>
  </conditionalFormatting>
  <conditionalFormatting sqref="A21:BE21">
    <cfRule type="expression" dxfId="412" priority="39" stopIfTrue="1">
      <formula>$A21&lt;&gt;""</formula>
    </cfRule>
  </conditionalFormatting>
  <conditionalFormatting sqref="A22:BE22">
    <cfRule type="expression" dxfId="411" priority="38" stopIfTrue="1">
      <formula>$A22&lt;&gt;""</formula>
    </cfRule>
  </conditionalFormatting>
  <conditionalFormatting sqref="A23:BE23">
    <cfRule type="expression" dxfId="410" priority="37" stopIfTrue="1">
      <formula>$A23&lt;&gt;""</formula>
    </cfRule>
  </conditionalFormatting>
  <conditionalFormatting sqref="A24:BE24">
    <cfRule type="expression" dxfId="409" priority="36" stopIfTrue="1">
      <formula>$A24&lt;&gt;""</formula>
    </cfRule>
  </conditionalFormatting>
  <conditionalFormatting sqref="A25:BE25">
    <cfRule type="expression" dxfId="408" priority="35" stopIfTrue="1">
      <formula>$A25&lt;&gt;""</formula>
    </cfRule>
  </conditionalFormatting>
  <conditionalFormatting sqref="A26:BE26">
    <cfRule type="expression" dxfId="407" priority="34" stopIfTrue="1">
      <formula>$A26&lt;&gt;""</formula>
    </cfRule>
  </conditionalFormatting>
  <conditionalFormatting sqref="A27:BE27">
    <cfRule type="expression" dxfId="406" priority="33" stopIfTrue="1">
      <formula>$A27&lt;&gt;""</formula>
    </cfRule>
  </conditionalFormatting>
  <conditionalFormatting sqref="A28:BE28">
    <cfRule type="expression" dxfId="405" priority="32" stopIfTrue="1">
      <formula>$A28&lt;&gt;""</formula>
    </cfRule>
  </conditionalFormatting>
  <conditionalFormatting sqref="A29:BE29">
    <cfRule type="expression" dxfId="404" priority="31" stopIfTrue="1">
      <formula>$A29&lt;&gt;""</formula>
    </cfRule>
  </conditionalFormatting>
  <conditionalFormatting sqref="A30:BE30">
    <cfRule type="expression" dxfId="403" priority="30" stopIfTrue="1">
      <formula>$A30&lt;&gt;""</formula>
    </cfRule>
  </conditionalFormatting>
  <conditionalFormatting sqref="A31:BE31">
    <cfRule type="expression" dxfId="402" priority="29" stopIfTrue="1">
      <formula>$A31&lt;&gt;""</formula>
    </cfRule>
  </conditionalFormatting>
  <conditionalFormatting sqref="A32:BE32">
    <cfRule type="expression" dxfId="401" priority="28" stopIfTrue="1">
      <formula>$A32&lt;&gt;""</formula>
    </cfRule>
  </conditionalFormatting>
  <conditionalFormatting sqref="A33:BE33">
    <cfRule type="expression" dxfId="400" priority="27" stopIfTrue="1">
      <formula>$A33&lt;&gt;""</formula>
    </cfRule>
  </conditionalFormatting>
  <conditionalFormatting sqref="A34:BE34">
    <cfRule type="expression" dxfId="399" priority="26" stopIfTrue="1">
      <formula>$A34&lt;&gt;""</formula>
    </cfRule>
  </conditionalFormatting>
  <conditionalFormatting sqref="A35:BE35">
    <cfRule type="expression" dxfId="398" priority="25" stopIfTrue="1">
      <formula>$A35&lt;&gt;""</formula>
    </cfRule>
  </conditionalFormatting>
  <conditionalFormatting sqref="A36:BE36">
    <cfRule type="expression" dxfId="397" priority="24" stopIfTrue="1">
      <formula>$A36&lt;&gt;""</formula>
    </cfRule>
  </conditionalFormatting>
  <conditionalFormatting sqref="A37:BE37">
    <cfRule type="expression" dxfId="396" priority="23" stopIfTrue="1">
      <formula>$A37&lt;&gt;""</formula>
    </cfRule>
  </conditionalFormatting>
  <conditionalFormatting sqref="A38:BE38">
    <cfRule type="expression" dxfId="395" priority="22" stopIfTrue="1">
      <formula>$A38&lt;&gt;""</formula>
    </cfRule>
  </conditionalFormatting>
  <conditionalFormatting sqref="A39:BE39">
    <cfRule type="expression" dxfId="394" priority="21" stopIfTrue="1">
      <formula>$A39&lt;&gt;""</formula>
    </cfRule>
  </conditionalFormatting>
  <conditionalFormatting sqref="A40:BE40">
    <cfRule type="expression" dxfId="393" priority="20" stopIfTrue="1">
      <formula>$A40&lt;&gt;""</formula>
    </cfRule>
  </conditionalFormatting>
  <conditionalFormatting sqref="A41:BE41">
    <cfRule type="expression" dxfId="392" priority="19" stopIfTrue="1">
      <formula>$A41&lt;&gt;""</formula>
    </cfRule>
  </conditionalFormatting>
  <conditionalFormatting sqref="A42:BE42">
    <cfRule type="expression" dxfId="391" priority="18" stopIfTrue="1">
      <formula>$A42&lt;&gt;""</formula>
    </cfRule>
  </conditionalFormatting>
  <conditionalFormatting sqref="A43:BE43">
    <cfRule type="expression" dxfId="390" priority="17" stopIfTrue="1">
      <formula>$A43&lt;&gt;""</formula>
    </cfRule>
  </conditionalFormatting>
  <conditionalFormatting sqref="A44:BE44">
    <cfRule type="expression" dxfId="389" priority="16" stopIfTrue="1">
      <formula>$A44&lt;&gt;""</formula>
    </cfRule>
  </conditionalFormatting>
  <conditionalFormatting sqref="A45:BE45">
    <cfRule type="expression" dxfId="388" priority="15" stopIfTrue="1">
      <formula>$A45&lt;&gt;""</formula>
    </cfRule>
  </conditionalFormatting>
  <conditionalFormatting sqref="A46:BE46">
    <cfRule type="expression" dxfId="387" priority="14" stopIfTrue="1">
      <formula>$A46&lt;&gt;""</formula>
    </cfRule>
  </conditionalFormatting>
  <conditionalFormatting sqref="A47:BE47">
    <cfRule type="expression" dxfId="386" priority="13" stopIfTrue="1">
      <formula>$A47&lt;&gt;""</formula>
    </cfRule>
  </conditionalFormatting>
  <conditionalFormatting sqref="A48:BE48">
    <cfRule type="expression" dxfId="385" priority="12" stopIfTrue="1">
      <formula>$A48&lt;&gt;""</formula>
    </cfRule>
  </conditionalFormatting>
  <conditionalFormatting sqref="A7:BE7">
    <cfRule type="expression" dxfId="384" priority="1" stopIfTrue="1">
      <formula>$A7&lt;&gt;""</formula>
    </cfRule>
  </conditionalFormatting>
  <conditionalFormatting sqref="A49:BE49">
    <cfRule type="expression" dxfId="383" priority="10" stopIfTrue="1">
      <formula>$A49&lt;&gt;""</formula>
    </cfRule>
  </conditionalFormatting>
  <conditionalFormatting sqref="A50:BE50">
    <cfRule type="expression" dxfId="382" priority="9" stopIfTrue="1">
      <formula>$A50&lt;&gt;""</formula>
    </cfRule>
  </conditionalFormatting>
  <conditionalFormatting sqref="A51:BE51">
    <cfRule type="expression" dxfId="381" priority="8" stopIfTrue="1">
      <formula>$A51&lt;&gt;""</formula>
    </cfRule>
  </conditionalFormatting>
  <conditionalFormatting sqref="A52:BE52">
    <cfRule type="expression" dxfId="380" priority="7" stopIfTrue="1">
      <formula>$A52&lt;&gt;""</formula>
    </cfRule>
  </conditionalFormatting>
  <conditionalFormatting sqref="A53:BE53">
    <cfRule type="expression" dxfId="379" priority="6" stopIfTrue="1">
      <formula>$A53&lt;&gt;""</formula>
    </cfRule>
  </conditionalFormatting>
  <conditionalFormatting sqref="A54:BE54">
    <cfRule type="expression" dxfId="378" priority="5" stopIfTrue="1">
      <formula>$A54&lt;&gt;""</formula>
    </cfRule>
  </conditionalFormatting>
  <conditionalFormatting sqref="A55:BE55">
    <cfRule type="expression" dxfId="377" priority="4" stopIfTrue="1">
      <formula>$A55&lt;&gt;""</formula>
    </cfRule>
  </conditionalFormatting>
  <conditionalFormatting sqref="A56:BE56">
    <cfRule type="expression" dxfId="376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476</v>
      </c>
      <c r="C7" s="78" t="s">
        <v>477</v>
      </c>
      <c r="D7" s="101">
        <f>SUM($D$8:$D$16)</f>
        <v>38628</v>
      </c>
      <c r="E7" s="101">
        <f>SUM($E$8:$E$16)</f>
        <v>95</v>
      </c>
      <c r="F7" s="101">
        <f>COUNTIF($F$8:$F$16,"&lt;&gt;") - COUNTIF($F$8:$F$16,"&lt; &gt;")</f>
        <v>3</v>
      </c>
      <c r="G7" s="101">
        <f>COUNTIF($G$8:$G$16,"&lt;&gt;") - COUNTIF($G$8:$G$16,"&lt; &gt;")</f>
        <v>3</v>
      </c>
      <c r="H7" s="101">
        <f>SUM($H$8:$H$16)</f>
        <v>29037</v>
      </c>
      <c r="I7" s="101">
        <f>SUM($I$8:$I$16)</f>
        <v>75</v>
      </c>
      <c r="J7" s="101">
        <f>COUNTIF($J$8:$J$16,"&lt;&gt;") - COUNTIF($J$8:$J$16,"&lt; &gt;")</f>
        <v>2</v>
      </c>
      <c r="K7" s="101">
        <f>COUNTIF($K$8:$K$16,"&lt;&gt;") - COUNTIF($K$8:$K$16,"&lt; &gt;")</f>
        <v>2</v>
      </c>
      <c r="L7" s="101">
        <f>SUM($L$8:$L$16)</f>
        <v>6367</v>
      </c>
      <c r="M7" s="101">
        <f>SUM($M$8:$M$16)</f>
        <v>9</v>
      </c>
      <c r="N7" s="101">
        <f>COUNTIF($N$8:$N$16,"&lt;&gt;") - COUNTIF($N$8:$N$16,"&lt; &gt;")</f>
        <v>2</v>
      </c>
      <c r="O7" s="101">
        <f>COUNTIF($O$8:$O$16,"&lt;&gt;") - COUNTIF($O$8:$O$16,"&lt; &gt;")</f>
        <v>2</v>
      </c>
      <c r="P7" s="101">
        <f>SUM($P$8:$P$16)</f>
        <v>882</v>
      </c>
      <c r="Q7" s="101">
        <f>SUM($Q$8:$Q$16)</f>
        <v>11</v>
      </c>
      <c r="R7" s="101">
        <f>COUNTIF($R$8:$R$16,"&lt;&gt;") - COUNTIF($R$8:$R$16,"&lt; &gt;")</f>
        <v>1</v>
      </c>
      <c r="S7" s="101">
        <f>COUNTIF($S$8:$S$16,"&lt;&gt;") - COUNTIF($S$8:$S$16,"&lt; &gt;")</f>
        <v>1</v>
      </c>
      <c r="T7" s="101">
        <f>SUM($T$8:$T$16)</f>
        <v>1469</v>
      </c>
      <c r="U7" s="101">
        <f>SUM($U$8:$U$16)</f>
        <v>0</v>
      </c>
      <c r="V7" s="101">
        <f>COUNTIF($V$8:$V$16,"&lt;&gt;") - COUNTIF($V$8:$V$16,"&lt; &gt;")</f>
        <v>1</v>
      </c>
      <c r="W7" s="101">
        <f>COUNTIF($W$8:$W$16,"&lt;&gt;") - COUNTIF($W$8:$W$16,"&lt; &gt;")</f>
        <v>1</v>
      </c>
      <c r="X7" s="101">
        <f>SUM($X$8:$X$16)</f>
        <v>873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206</v>
      </c>
      <c r="B8" s="83" t="s">
        <v>440</v>
      </c>
      <c r="C8" s="80" t="s">
        <v>441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206</v>
      </c>
      <c r="B9" s="83" t="s">
        <v>442</v>
      </c>
      <c r="C9" s="80" t="s">
        <v>445</v>
      </c>
      <c r="D9" s="81">
        <f>SUM(H9,L9,P9,T9,X9,AB9,AF9,AJ9,AN9,AR9,AV9,AZ9,BD9,BH9,BL9,BP9,BT9,BX9,CB9,CF9,CJ9,CN9,CR9,CV9,CZ9,DD9,DH9,DL9,DP9,DT9)</f>
        <v>9300</v>
      </c>
      <c r="E9" s="81">
        <f>SUM(I9,M9,Q9,U9,Y9,AC9,AG9,AK9,AO9,AS9,AW9,BA9,BE9,BI9,BM9,BQ9,BU9,BY9,CC9,CG9,CK9,CO9,CS9,CW9,DA9,DE9,DI9,DM9,DQ9,DU9)</f>
        <v>0</v>
      </c>
      <c r="F9" s="97" t="s">
        <v>254</v>
      </c>
      <c r="G9" s="82" t="s">
        <v>256</v>
      </c>
      <c r="H9" s="81">
        <v>9300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448</v>
      </c>
      <c r="C10" s="80" t="s">
        <v>449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453</v>
      </c>
      <c r="C11" s="80" t="s">
        <v>454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458</v>
      </c>
      <c r="C12" s="80" t="s">
        <v>457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206</v>
      </c>
      <c r="B13" s="83" t="s">
        <v>459</v>
      </c>
      <c r="C13" s="80" t="s">
        <v>460</v>
      </c>
      <c r="D13" s="81">
        <f>SUM(H13,L13,P13,T13,X13,AB13,AF13,AJ13,AN13,AR13,AV13,AZ13,BD13,BH13,BL13,BP13,BT13,BX13,CB13,CF13,CJ13,CN13,CR13,CV13,CZ13,DD13,DH13,DL13,DP13,DT13)</f>
        <v>6060</v>
      </c>
      <c r="E13" s="81">
        <f>SUM(I13,M13,Q13,U13,Y13,AC13,AG13,AK13,AO13,AS13,AW13,BA13,BE13,BI13,BM13,BQ13,BU13,BY13,CC13,CG13,CK13,CO13,CS13,CW13,DA13,DE13,DI13,DM13,DQ13,DU13)</f>
        <v>95</v>
      </c>
      <c r="F13" s="97" t="s">
        <v>240</v>
      </c>
      <c r="G13" s="82" t="s">
        <v>242</v>
      </c>
      <c r="H13" s="81">
        <v>5326</v>
      </c>
      <c r="I13" s="81">
        <v>75</v>
      </c>
      <c r="J13" s="103" t="s">
        <v>385</v>
      </c>
      <c r="K13" s="104" t="s">
        <v>387</v>
      </c>
      <c r="L13" s="102">
        <v>182</v>
      </c>
      <c r="M13" s="102">
        <v>9</v>
      </c>
      <c r="N13" s="103" t="s">
        <v>392</v>
      </c>
      <c r="O13" s="104" t="s">
        <v>394</v>
      </c>
      <c r="P13" s="102">
        <v>552</v>
      </c>
      <c r="Q13" s="102">
        <v>11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467</v>
      </c>
      <c r="B14" s="83" t="s">
        <v>463</v>
      </c>
      <c r="C14" s="80" t="s">
        <v>466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206</v>
      </c>
      <c r="B15" s="83" t="s">
        <v>470</v>
      </c>
      <c r="C15" s="80" t="s">
        <v>471</v>
      </c>
      <c r="D15" s="81">
        <f>SUM(H15,L15,P15,T15,X15,AB15,AF15,AJ15,AN15,AR15,AV15,AZ15,BD15,BH15,BL15,BP15,BT15,BX15,CB15,CF15,CJ15,CN15,CR15,CV15,CZ15,DD15,DH15,DL15,DP15,DT15)</f>
        <v>23268</v>
      </c>
      <c r="E15" s="81">
        <f>SUM(I15,M15,Q15,U15,Y15,AC15,AG15,AK15,AO15,AS15,AW15,BA15,BE15,BI15,BM15,BQ15,BU15,BY15,CC15,CG15,CK15,CO15,CS15,CW15,DA15,DE15,DI15,DM15,DQ15,DU15)</f>
        <v>0</v>
      </c>
      <c r="F15" s="97" t="s">
        <v>218</v>
      </c>
      <c r="G15" s="82" t="s">
        <v>220</v>
      </c>
      <c r="H15" s="81">
        <v>14411</v>
      </c>
      <c r="I15" s="81">
        <v>0</v>
      </c>
      <c r="J15" s="103" t="s">
        <v>331</v>
      </c>
      <c r="K15" s="104" t="s">
        <v>333</v>
      </c>
      <c r="L15" s="102">
        <v>6185</v>
      </c>
      <c r="M15" s="102">
        <v>0</v>
      </c>
      <c r="N15" s="103" t="s">
        <v>306</v>
      </c>
      <c r="O15" s="104" t="s">
        <v>308</v>
      </c>
      <c r="P15" s="102">
        <v>330</v>
      </c>
      <c r="Q15" s="102">
        <v>0</v>
      </c>
      <c r="R15" s="103" t="s">
        <v>312</v>
      </c>
      <c r="S15" s="104" t="s">
        <v>314</v>
      </c>
      <c r="T15" s="102">
        <v>1469</v>
      </c>
      <c r="U15" s="102">
        <v>0</v>
      </c>
      <c r="V15" s="103" t="s">
        <v>321</v>
      </c>
      <c r="W15" s="104" t="s">
        <v>323</v>
      </c>
      <c r="X15" s="102">
        <v>873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206</v>
      </c>
      <c r="B16" s="83" t="s">
        <v>472</v>
      </c>
      <c r="C16" s="80" t="s">
        <v>475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54">
    <cfRule type="expression" dxfId="373" priority="360" stopIfTrue="1">
      <formula>$A17&lt;&gt;""</formula>
    </cfRule>
  </conditionalFormatting>
  <conditionalFormatting sqref="BN16:BQ16">
    <cfRule type="expression" dxfId="343" priority="16" stopIfTrue="1">
      <formula>$A30&lt;&gt;""</formula>
    </cfRule>
  </conditionalFormatting>
  <conditionalFormatting sqref="A7:DU7">
    <cfRule type="expression" dxfId="342" priority="1" stopIfTrue="1">
      <formula>$A7&lt;&gt;""</formula>
    </cfRule>
  </conditionalFormatting>
  <conditionalFormatting sqref="A16:I16 BN16:BQ16">
    <cfRule type="expression" dxfId="300" priority="17" stopIfTrue="1">
      <formula>$A16&lt;&gt;""</formula>
    </cfRule>
  </conditionalFormatting>
  <conditionalFormatting sqref="J16:M16 BR16:BU16">
    <cfRule type="expression" dxfId="299" priority="18" stopIfTrue="1">
      <formula>$A17&lt;&gt;""</formula>
    </cfRule>
  </conditionalFormatting>
  <conditionalFormatting sqref="N16:Q16 BV16:BY16">
    <cfRule type="expression" dxfId="298" priority="19" stopIfTrue="1">
      <formula>$A18&lt;&gt;""</formula>
    </cfRule>
  </conditionalFormatting>
  <conditionalFormatting sqref="R16:U16 BZ16:CC16">
    <cfRule type="expression" dxfId="297" priority="20" stopIfTrue="1">
      <formula>$A19&lt;&gt;""</formula>
    </cfRule>
  </conditionalFormatting>
  <conditionalFormatting sqref="V16:Y16 CD16:CG16">
    <cfRule type="expression" dxfId="296" priority="21" stopIfTrue="1">
      <formula>$A20&lt;&gt;""</formula>
    </cfRule>
  </conditionalFormatting>
  <conditionalFormatting sqref="Z16:AC16 CH16:CK16">
    <cfRule type="expression" dxfId="295" priority="22" stopIfTrue="1">
      <formula>$A21&lt;&gt;""</formula>
    </cfRule>
  </conditionalFormatting>
  <conditionalFormatting sqref="AD16:AG16 CL16:CO16">
    <cfRule type="expression" dxfId="294" priority="23" stopIfTrue="1">
      <formula>$A22&lt;&gt;""</formula>
    </cfRule>
  </conditionalFormatting>
  <conditionalFormatting sqref="AH16:AK16 CP16:CS16">
    <cfRule type="expression" dxfId="293" priority="24" stopIfTrue="1">
      <formula>$A23&lt;&gt;""</formula>
    </cfRule>
  </conditionalFormatting>
  <conditionalFormatting sqref="AL16:AO16 CT16:CW16">
    <cfRule type="expression" dxfId="292" priority="25" stopIfTrue="1">
      <formula>$A24&lt;&gt;""</formula>
    </cfRule>
  </conditionalFormatting>
  <conditionalFormatting sqref="AP16:AS16 CX16:DA16">
    <cfRule type="expression" dxfId="291" priority="26" stopIfTrue="1">
      <formula>$A25&lt;&gt;""</formula>
    </cfRule>
  </conditionalFormatting>
  <conditionalFormatting sqref="AT16:AW16 DB16:DE16">
    <cfRule type="expression" dxfId="290" priority="27" stopIfTrue="1">
      <formula>$A26&lt;&gt;""</formula>
    </cfRule>
  </conditionalFormatting>
  <conditionalFormatting sqref="AX16:BA16 DF16:DI16">
    <cfRule type="expression" dxfId="289" priority="28" stopIfTrue="1">
      <formula>$A27&lt;&gt;""</formula>
    </cfRule>
  </conditionalFormatting>
  <conditionalFormatting sqref="BB16:BE16 DJ16:DM16">
    <cfRule type="expression" dxfId="288" priority="29" stopIfTrue="1">
      <formula>$A28&lt;&gt;""</formula>
    </cfRule>
  </conditionalFormatting>
  <conditionalFormatting sqref="BF16:BI16 DN16:DQ16">
    <cfRule type="expression" dxfId="287" priority="30" stopIfTrue="1">
      <formula>$A29&lt;&gt;""</formula>
    </cfRule>
  </conditionalFormatting>
  <conditionalFormatting sqref="BJ16:BM16 DR16:DU16">
    <cfRule type="expression" dxfId="286" priority="31" stopIfTrue="1">
      <formula>$A30&lt;&gt;""</formula>
    </cfRule>
  </conditionalFormatting>
  <conditionalFormatting sqref="BR16:BU16">
    <cfRule type="expression" dxfId="284" priority="15" stopIfTrue="1">
      <formula>$A31&lt;&gt;""</formula>
    </cfRule>
  </conditionalFormatting>
  <conditionalFormatting sqref="BV16:BY16">
    <cfRule type="expression" dxfId="283" priority="14" stopIfTrue="1">
      <formula>$A32&lt;&gt;""</formula>
    </cfRule>
  </conditionalFormatting>
  <conditionalFormatting sqref="BZ16:CC16">
    <cfRule type="expression" dxfId="282" priority="13" stopIfTrue="1">
      <formula>$A33&lt;&gt;""</formula>
    </cfRule>
  </conditionalFormatting>
  <conditionalFormatting sqref="CD16:CG16">
    <cfRule type="expression" dxfId="281" priority="12" stopIfTrue="1">
      <formula>$A34&lt;&gt;""</formula>
    </cfRule>
  </conditionalFormatting>
  <conditionalFormatting sqref="CH16:CK16">
    <cfRule type="expression" dxfId="280" priority="11" stopIfTrue="1">
      <formula>$A35&lt;&gt;""</formula>
    </cfRule>
  </conditionalFormatting>
  <conditionalFormatting sqref="CL16:CO16">
    <cfRule type="expression" dxfId="279" priority="10" stopIfTrue="1">
      <formula>$A36&lt;&gt;""</formula>
    </cfRule>
  </conditionalFormatting>
  <conditionalFormatting sqref="CP16:CS16">
    <cfRule type="expression" dxfId="278" priority="9" stopIfTrue="1">
      <formula>$A37&lt;&gt;""</formula>
    </cfRule>
  </conditionalFormatting>
  <conditionalFormatting sqref="CT16:CW16">
    <cfRule type="expression" dxfId="277" priority="8" stopIfTrue="1">
      <formula>$A38&lt;&gt;""</formula>
    </cfRule>
  </conditionalFormatting>
  <conditionalFormatting sqref="CX16:DA16">
    <cfRule type="expression" dxfId="276" priority="7" stopIfTrue="1">
      <formula>$A39&lt;&gt;""</formula>
    </cfRule>
  </conditionalFormatting>
  <conditionalFormatting sqref="DB16:DE16">
    <cfRule type="expression" dxfId="275" priority="6" stopIfTrue="1">
      <formula>$A40&lt;&gt;""</formula>
    </cfRule>
  </conditionalFormatting>
  <conditionalFormatting sqref="DF16:DI16">
    <cfRule type="expression" dxfId="274" priority="5" stopIfTrue="1">
      <formula>$A41&lt;&gt;""</formula>
    </cfRule>
  </conditionalFormatting>
  <conditionalFormatting sqref="DJ16:DM16">
    <cfRule type="expression" dxfId="273" priority="4" stopIfTrue="1">
      <formula>$A42&lt;&gt;""</formula>
    </cfRule>
  </conditionalFormatting>
  <conditionalFormatting sqref="DN16:DQ16">
    <cfRule type="expression" dxfId="272" priority="3" stopIfTrue="1">
      <formula>$A43&lt;&gt;""</formula>
    </cfRule>
  </conditionalFormatting>
  <conditionalFormatting sqref="DR16:DU16">
    <cfRule type="expression" dxfId="271" priority="2" stopIfTrue="1">
      <formula>$A44&lt;&gt;""</formula>
    </cfRule>
  </conditionalFormatting>
  <conditionalFormatting sqref="A8:I8 BN8:BQ8">
    <cfRule type="expression" dxfId="270" priority="257" stopIfTrue="1">
      <formula>$A8&lt;&gt;""</formula>
    </cfRule>
  </conditionalFormatting>
  <conditionalFormatting sqref="J8:M8 BR8:BU8">
    <cfRule type="expression" dxfId="269" priority="258" stopIfTrue="1">
      <formula>$A9&lt;&gt;""</formula>
    </cfRule>
  </conditionalFormatting>
  <conditionalFormatting sqref="N8:Q8 BV8:BY8">
    <cfRule type="expression" dxfId="268" priority="259" stopIfTrue="1">
      <formula>$A10&lt;&gt;""</formula>
    </cfRule>
  </conditionalFormatting>
  <conditionalFormatting sqref="R8:U8 BZ8:CC8">
    <cfRule type="expression" dxfId="267" priority="260" stopIfTrue="1">
      <formula>$A11&lt;&gt;""</formula>
    </cfRule>
  </conditionalFormatting>
  <conditionalFormatting sqref="V8:Y8 CD8:CG8">
    <cfRule type="expression" dxfId="266" priority="261" stopIfTrue="1">
      <formula>$A12&lt;&gt;""</formula>
    </cfRule>
  </conditionalFormatting>
  <conditionalFormatting sqref="Z8:AC8 CH8:CK8">
    <cfRule type="expression" dxfId="265" priority="262" stopIfTrue="1">
      <formula>$A13&lt;&gt;""</formula>
    </cfRule>
  </conditionalFormatting>
  <conditionalFormatting sqref="AD8:AG8 CL8:CO8">
    <cfRule type="expression" dxfId="264" priority="263" stopIfTrue="1">
      <formula>$A14&lt;&gt;""</formula>
    </cfRule>
  </conditionalFormatting>
  <conditionalFormatting sqref="AH8:AK8 CP8:CS8">
    <cfRule type="expression" dxfId="263" priority="264" stopIfTrue="1">
      <formula>$A15&lt;&gt;""</formula>
    </cfRule>
  </conditionalFormatting>
  <conditionalFormatting sqref="AL8:AO8 CT8:CW8">
    <cfRule type="expression" dxfId="262" priority="265" stopIfTrue="1">
      <formula>$A16&lt;&gt;""</formula>
    </cfRule>
  </conditionalFormatting>
  <conditionalFormatting sqref="AP8:AS8 CX8:DA8">
    <cfRule type="expression" dxfId="261" priority="266" stopIfTrue="1">
      <formula>$A17&lt;&gt;""</formula>
    </cfRule>
  </conditionalFormatting>
  <conditionalFormatting sqref="AT8:AW8 DB8:DE8">
    <cfRule type="expression" dxfId="260" priority="267" stopIfTrue="1">
      <formula>$A18&lt;&gt;""</formula>
    </cfRule>
  </conditionalFormatting>
  <conditionalFormatting sqref="AX8:BA8 DF8:DI8">
    <cfRule type="expression" dxfId="259" priority="268" stopIfTrue="1">
      <formula>$A19&lt;&gt;""</formula>
    </cfRule>
  </conditionalFormatting>
  <conditionalFormatting sqref="BB8:BE8 DJ8:DM8">
    <cfRule type="expression" dxfId="258" priority="269" stopIfTrue="1">
      <formula>$A20&lt;&gt;""</formula>
    </cfRule>
  </conditionalFormatting>
  <conditionalFormatting sqref="BF8:BI8 DN8:DQ8">
    <cfRule type="expression" dxfId="257" priority="270" stopIfTrue="1">
      <formula>$A21&lt;&gt;""</formula>
    </cfRule>
  </conditionalFormatting>
  <conditionalFormatting sqref="BJ8:BM8 DR8:DU8">
    <cfRule type="expression" dxfId="256" priority="271" stopIfTrue="1">
      <formula>$A22&lt;&gt;""</formula>
    </cfRule>
  </conditionalFormatting>
  <conditionalFormatting sqref="BN8:BQ8">
    <cfRule type="expression" dxfId="255" priority="256" stopIfTrue="1">
      <formula>$A22&lt;&gt;""</formula>
    </cfRule>
  </conditionalFormatting>
  <conditionalFormatting sqref="BR8:BU8">
    <cfRule type="expression" dxfId="254" priority="255" stopIfTrue="1">
      <formula>$A23&lt;&gt;""</formula>
    </cfRule>
  </conditionalFormatting>
  <conditionalFormatting sqref="BV8:BY8">
    <cfRule type="expression" dxfId="253" priority="254" stopIfTrue="1">
      <formula>$A24&lt;&gt;""</formula>
    </cfRule>
  </conditionalFormatting>
  <conditionalFormatting sqref="BZ8:CC8">
    <cfRule type="expression" dxfId="252" priority="253" stopIfTrue="1">
      <formula>$A25&lt;&gt;""</formula>
    </cfRule>
  </conditionalFormatting>
  <conditionalFormatting sqref="CD8:CG8">
    <cfRule type="expression" dxfId="251" priority="252" stopIfTrue="1">
      <formula>$A26&lt;&gt;""</formula>
    </cfRule>
  </conditionalFormatting>
  <conditionalFormatting sqref="CH8:CK8">
    <cfRule type="expression" dxfId="250" priority="251" stopIfTrue="1">
      <formula>$A27&lt;&gt;""</formula>
    </cfRule>
  </conditionalFormatting>
  <conditionalFormatting sqref="CL8:CO8">
    <cfRule type="expression" dxfId="249" priority="250" stopIfTrue="1">
      <formula>$A28&lt;&gt;""</formula>
    </cfRule>
  </conditionalFormatting>
  <conditionalFormatting sqref="CP8:CS8">
    <cfRule type="expression" dxfId="248" priority="249" stopIfTrue="1">
      <formula>$A29&lt;&gt;""</formula>
    </cfRule>
  </conditionalFormatting>
  <conditionalFormatting sqref="CT8:CW8">
    <cfRule type="expression" dxfId="247" priority="248" stopIfTrue="1">
      <formula>$A30&lt;&gt;""</formula>
    </cfRule>
  </conditionalFormatting>
  <conditionalFormatting sqref="CX8:DA8">
    <cfRule type="expression" dxfId="246" priority="247" stopIfTrue="1">
      <formula>$A31&lt;&gt;""</formula>
    </cfRule>
  </conditionalFormatting>
  <conditionalFormatting sqref="DB8:DE8">
    <cfRule type="expression" dxfId="245" priority="246" stopIfTrue="1">
      <formula>$A32&lt;&gt;""</formula>
    </cfRule>
  </conditionalFormatting>
  <conditionalFormatting sqref="DF8:DI8">
    <cfRule type="expression" dxfId="244" priority="245" stopIfTrue="1">
      <formula>$A33&lt;&gt;""</formula>
    </cfRule>
  </conditionalFormatting>
  <conditionalFormatting sqref="DJ8:DM8">
    <cfRule type="expression" dxfId="243" priority="244" stopIfTrue="1">
      <formula>$A34&lt;&gt;""</formula>
    </cfRule>
  </conditionalFormatting>
  <conditionalFormatting sqref="DN8:DQ8">
    <cfRule type="expression" dxfId="242" priority="243" stopIfTrue="1">
      <formula>$A35&lt;&gt;""</formula>
    </cfRule>
  </conditionalFormatting>
  <conditionalFormatting sqref="DR8:DU8">
    <cfRule type="expression" dxfId="241" priority="242" stopIfTrue="1">
      <formula>$A36&lt;&gt;""</formula>
    </cfRule>
  </conditionalFormatting>
  <conditionalFormatting sqref="A9:I9 BN9:BQ9">
    <cfRule type="expression" dxfId="240" priority="227" stopIfTrue="1">
      <formula>$A9&lt;&gt;""</formula>
    </cfRule>
  </conditionalFormatting>
  <conditionalFormatting sqref="J9:M9 BR9:BU9">
    <cfRule type="expression" dxfId="239" priority="228" stopIfTrue="1">
      <formula>$A10&lt;&gt;""</formula>
    </cfRule>
  </conditionalFormatting>
  <conditionalFormatting sqref="N9:Q9 BV9:BY9">
    <cfRule type="expression" dxfId="238" priority="229" stopIfTrue="1">
      <formula>$A11&lt;&gt;""</formula>
    </cfRule>
  </conditionalFormatting>
  <conditionalFormatting sqref="R9:U9 BZ9:CC9">
    <cfRule type="expression" dxfId="237" priority="230" stopIfTrue="1">
      <formula>$A12&lt;&gt;""</formula>
    </cfRule>
  </conditionalFormatting>
  <conditionalFormatting sqref="V9:Y9 CD9:CG9">
    <cfRule type="expression" dxfId="236" priority="231" stopIfTrue="1">
      <formula>$A13&lt;&gt;""</formula>
    </cfRule>
  </conditionalFormatting>
  <conditionalFormatting sqref="Z9:AC9 CH9:CK9">
    <cfRule type="expression" dxfId="235" priority="232" stopIfTrue="1">
      <formula>$A14&lt;&gt;""</formula>
    </cfRule>
  </conditionalFormatting>
  <conditionalFormatting sqref="AD9:AG9 CL9:CO9">
    <cfRule type="expression" dxfId="234" priority="233" stopIfTrue="1">
      <formula>$A15&lt;&gt;""</formula>
    </cfRule>
  </conditionalFormatting>
  <conditionalFormatting sqref="AH9:AK9 CP9:CS9">
    <cfRule type="expression" dxfId="233" priority="234" stopIfTrue="1">
      <formula>$A16&lt;&gt;""</formula>
    </cfRule>
  </conditionalFormatting>
  <conditionalFormatting sqref="AL9:AO9 CT9:CW9">
    <cfRule type="expression" dxfId="232" priority="235" stopIfTrue="1">
      <formula>$A17&lt;&gt;""</formula>
    </cfRule>
  </conditionalFormatting>
  <conditionalFormatting sqref="AP9:AS9 CX9:DA9">
    <cfRule type="expression" dxfId="231" priority="236" stopIfTrue="1">
      <formula>$A18&lt;&gt;""</formula>
    </cfRule>
  </conditionalFormatting>
  <conditionalFormatting sqref="AT9:AW9 DB9:DE9">
    <cfRule type="expression" dxfId="230" priority="237" stopIfTrue="1">
      <formula>$A19&lt;&gt;""</formula>
    </cfRule>
  </conditionalFormatting>
  <conditionalFormatting sqref="AX9:BA9 DF9:DI9">
    <cfRule type="expression" dxfId="229" priority="238" stopIfTrue="1">
      <formula>$A20&lt;&gt;""</formula>
    </cfRule>
  </conditionalFormatting>
  <conditionalFormatting sqref="BB9:BE9 DJ9:DM9">
    <cfRule type="expression" dxfId="228" priority="239" stopIfTrue="1">
      <formula>$A21&lt;&gt;""</formula>
    </cfRule>
  </conditionalFormatting>
  <conditionalFormatting sqref="BF9:BI9 DN9:DQ9">
    <cfRule type="expression" dxfId="227" priority="240" stopIfTrue="1">
      <formula>$A22&lt;&gt;""</formula>
    </cfRule>
  </conditionalFormatting>
  <conditionalFormatting sqref="BJ9:BM9 DR9:DU9">
    <cfRule type="expression" dxfId="226" priority="241" stopIfTrue="1">
      <formula>$A23&lt;&gt;""</formula>
    </cfRule>
  </conditionalFormatting>
  <conditionalFormatting sqref="BN9:BQ9">
    <cfRule type="expression" dxfId="225" priority="226" stopIfTrue="1">
      <formula>$A23&lt;&gt;""</formula>
    </cfRule>
  </conditionalFormatting>
  <conditionalFormatting sqref="BR9:BU9">
    <cfRule type="expression" dxfId="224" priority="225" stopIfTrue="1">
      <formula>$A24&lt;&gt;""</formula>
    </cfRule>
  </conditionalFormatting>
  <conditionalFormatting sqref="BV9:BY9">
    <cfRule type="expression" dxfId="223" priority="224" stopIfTrue="1">
      <formula>$A25&lt;&gt;""</formula>
    </cfRule>
  </conditionalFormatting>
  <conditionalFormatting sqref="BZ9:CC9">
    <cfRule type="expression" dxfId="222" priority="223" stopIfTrue="1">
      <formula>$A26&lt;&gt;""</formula>
    </cfRule>
  </conditionalFormatting>
  <conditionalFormatting sqref="CD9:CG9">
    <cfRule type="expression" dxfId="221" priority="222" stopIfTrue="1">
      <formula>$A27&lt;&gt;""</formula>
    </cfRule>
  </conditionalFormatting>
  <conditionalFormatting sqref="CH9:CK9">
    <cfRule type="expression" dxfId="220" priority="221" stopIfTrue="1">
      <formula>$A28&lt;&gt;""</formula>
    </cfRule>
  </conditionalFormatting>
  <conditionalFormatting sqref="CL9:CO9">
    <cfRule type="expression" dxfId="219" priority="220" stopIfTrue="1">
      <formula>$A29&lt;&gt;""</formula>
    </cfRule>
  </conditionalFormatting>
  <conditionalFormatting sqref="CP9:CS9">
    <cfRule type="expression" dxfId="218" priority="219" stopIfTrue="1">
      <formula>$A30&lt;&gt;""</formula>
    </cfRule>
  </conditionalFormatting>
  <conditionalFormatting sqref="CT9:CW9">
    <cfRule type="expression" dxfId="217" priority="218" stopIfTrue="1">
      <formula>$A31&lt;&gt;""</formula>
    </cfRule>
  </conditionalFormatting>
  <conditionalFormatting sqref="CX9:DA9">
    <cfRule type="expression" dxfId="216" priority="217" stopIfTrue="1">
      <formula>$A32&lt;&gt;""</formula>
    </cfRule>
  </conditionalFormatting>
  <conditionalFormatting sqref="DB9:DE9">
    <cfRule type="expression" dxfId="215" priority="216" stopIfTrue="1">
      <formula>$A33&lt;&gt;""</formula>
    </cfRule>
  </conditionalFormatting>
  <conditionalFormatting sqref="DF9:DI9">
    <cfRule type="expression" dxfId="214" priority="215" stopIfTrue="1">
      <formula>$A34&lt;&gt;""</formula>
    </cfRule>
  </conditionalFormatting>
  <conditionalFormatting sqref="DJ9:DM9">
    <cfRule type="expression" dxfId="213" priority="214" stopIfTrue="1">
      <formula>$A35&lt;&gt;""</formula>
    </cfRule>
  </conditionalFormatting>
  <conditionalFormatting sqref="DN9:DQ9">
    <cfRule type="expression" dxfId="212" priority="213" stopIfTrue="1">
      <formula>$A36&lt;&gt;""</formula>
    </cfRule>
  </conditionalFormatting>
  <conditionalFormatting sqref="DR9:DU9">
    <cfRule type="expression" dxfId="211" priority="212" stopIfTrue="1">
      <formula>$A37&lt;&gt;""</formula>
    </cfRule>
  </conditionalFormatting>
  <conditionalFormatting sqref="A10:I10 BN10:BQ10">
    <cfRule type="expression" dxfId="210" priority="197" stopIfTrue="1">
      <formula>$A10&lt;&gt;""</formula>
    </cfRule>
  </conditionalFormatting>
  <conditionalFormatting sqref="J10:M10 BR10:BU10">
    <cfRule type="expression" dxfId="209" priority="198" stopIfTrue="1">
      <formula>$A11&lt;&gt;""</formula>
    </cfRule>
  </conditionalFormatting>
  <conditionalFormatting sqref="N10:Q10 BV10:BY10">
    <cfRule type="expression" dxfId="208" priority="199" stopIfTrue="1">
      <formula>$A12&lt;&gt;""</formula>
    </cfRule>
  </conditionalFormatting>
  <conditionalFormatting sqref="R10:U10 BZ10:CC10">
    <cfRule type="expression" dxfId="207" priority="200" stopIfTrue="1">
      <formula>$A13&lt;&gt;""</formula>
    </cfRule>
  </conditionalFormatting>
  <conditionalFormatting sqref="V10:Y10 CD10:CG10">
    <cfRule type="expression" dxfId="206" priority="201" stopIfTrue="1">
      <formula>$A14&lt;&gt;""</formula>
    </cfRule>
  </conditionalFormatting>
  <conditionalFormatting sqref="Z10:AC10 CH10:CK10">
    <cfRule type="expression" dxfId="205" priority="202" stopIfTrue="1">
      <formula>$A15&lt;&gt;""</formula>
    </cfRule>
  </conditionalFormatting>
  <conditionalFormatting sqref="AD10:AG10 CL10:CO10">
    <cfRule type="expression" dxfId="204" priority="203" stopIfTrue="1">
      <formula>$A16&lt;&gt;""</formula>
    </cfRule>
  </conditionalFormatting>
  <conditionalFormatting sqref="AH10:AK10 CP10:CS10">
    <cfRule type="expression" dxfId="203" priority="204" stopIfTrue="1">
      <formula>$A17&lt;&gt;""</formula>
    </cfRule>
  </conditionalFormatting>
  <conditionalFormatting sqref="AL10:AO10 CT10:CW10">
    <cfRule type="expression" dxfId="202" priority="205" stopIfTrue="1">
      <formula>$A18&lt;&gt;""</formula>
    </cfRule>
  </conditionalFormatting>
  <conditionalFormatting sqref="AP10:AS10 CX10:DA10">
    <cfRule type="expression" dxfId="201" priority="206" stopIfTrue="1">
      <formula>$A19&lt;&gt;""</formula>
    </cfRule>
  </conditionalFormatting>
  <conditionalFormatting sqref="AT10:AW10 DB10:DE10">
    <cfRule type="expression" dxfId="200" priority="207" stopIfTrue="1">
      <formula>$A20&lt;&gt;""</formula>
    </cfRule>
  </conditionalFormatting>
  <conditionalFormatting sqref="AX10:BA10 DF10:DI10">
    <cfRule type="expression" dxfId="199" priority="208" stopIfTrue="1">
      <formula>$A21&lt;&gt;""</formula>
    </cfRule>
  </conditionalFormatting>
  <conditionalFormatting sqref="BB10:BE10 DJ10:DM10">
    <cfRule type="expression" dxfId="198" priority="209" stopIfTrue="1">
      <formula>$A22&lt;&gt;""</formula>
    </cfRule>
  </conditionalFormatting>
  <conditionalFormatting sqref="BF10:BI10 DN10:DQ10">
    <cfRule type="expression" dxfId="197" priority="210" stopIfTrue="1">
      <formula>$A23&lt;&gt;""</formula>
    </cfRule>
  </conditionalFormatting>
  <conditionalFormatting sqref="BJ10:BM10 DR10:DU10">
    <cfRule type="expression" dxfId="196" priority="211" stopIfTrue="1">
      <formula>$A24&lt;&gt;""</formula>
    </cfRule>
  </conditionalFormatting>
  <conditionalFormatting sqref="BN10:BQ10">
    <cfRule type="expression" dxfId="195" priority="196" stopIfTrue="1">
      <formula>$A24&lt;&gt;""</formula>
    </cfRule>
  </conditionalFormatting>
  <conditionalFormatting sqref="BR10:BU10">
    <cfRule type="expression" dxfId="194" priority="195" stopIfTrue="1">
      <formula>$A25&lt;&gt;""</formula>
    </cfRule>
  </conditionalFormatting>
  <conditionalFormatting sqref="BV10:BY10">
    <cfRule type="expression" dxfId="193" priority="194" stopIfTrue="1">
      <formula>$A26&lt;&gt;""</formula>
    </cfRule>
  </conditionalFormatting>
  <conditionalFormatting sqref="BZ10:CC10">
    <cfRule type="expression" dxfId="192" priority="193" stopIfTrue="1">
      <formula>$A27&lt;&gt;""</formula>
    </cfRule>
  </conditionalFormatting>
  <conditionalFormatting sqref="CD10:CG10">
    <cfRule type="expression" dxfId="191" priority="192" stopIfTrue="1">
      <formula>$A28&lt;&gt;""</formula>
    </cfRule>
  </conditionalFormatting>
  <conditionalFormatting sqref="CH10:CK10">
    <cfRule type="expression" dxfId="190" priority="191" stopIfTrue="1">
      <formula>$A29&lt;&gt;""</formula>
    </cfRule>
  </conditionalFormatting>
  <conditionalFormatting sqref="CL10:CO10">
    <cfRule type="expression" dxfId="189" priority="190" stopIfTrue="1">
      <formula>$A30&lt;&gt;""</formula>
    </cfRule>
  </conditionalFormatting>
  <conditionalFormatting sqref="CP10:CS10">
    <cfRule type="expression" dxfId="188" priority="189" stopIfTrue="1">
      <formula>$A31&lt;&gt;""</formula>
    </cfRule>
  </conditionalFormatting>
  <conditionalFormatting sqref="CT10:CW10">
    <cfRule type="expression" dxfId="187" priority="188" stopIfTrue="1">
      <formula>$A32&lt;&gt;""</formula>
    </cfRule>
  </conditionalFormatting>
  <conditionalFormatting sqref="CX10:DA10">
    <cfRule type="expression" dxfId="186" priority="187" stopIfTrue="1">
      <formula>$A33&lt;&gt;""</formula>
    </cfRule>
  </conditionalFormatting>
  <conditionalFormatting sqref="DB10:DE10">
    <cfRule type="expression" dxfId="185" priority="186" stopIfTrue="1">
      <formula>$A34&lt;&gt;""</formula>
    </cfRule>
  </conditionalFormatting>
  <conditionalFormatting sqref="DF10:DI10">
    <cfRule type="expression" dxfId="184" priority="185" stopIfTrue="1">
      <formula>$A35&lt;&gt;""</formula>
    </cfRule>
  </conditionalFormatting>
  <conditionalFormatting sqref="DJ10:DM10">
    <cfRule type="expression" dxfId="183" priority="184" stopIfTrue="1">
      <formula>$A36&lt;&gt;""</formula>
    </cfRule>
  </conditionalFormatting>
  <conditionalFormatting sqref="DN10:DQ10">
    <cfRule type="expression" dxfId="182" priority="183" stopIfTrue="1">
      <formula>$A37&lt;&gt;""</formula>
    </cfRule>
  </conditionalFormatting>
  <conditionalFormatting sqref="DR10:DU10">
    <cfRule type="expression" dxfId="181" priority="182" stopIfTrue="1">
      <formula>$A38&lt;&gt;""</formula>
    </cfRule>
  </conditionalFormatting>
  <conditionalFormatting sqref="A11:I11 BN11:BQ11">
    <cfRule type="expression" dxfId="180" priority="167" stopIfTrue="1">
      <formula>$A11&lt;&gt;""</formula>
    </cfRule>
  </conditionalFormatting>
  <conditionalFormatting sqref="J11:M11 BR11:BU11">
    <cfRule type="expression" dxfId="179" priority="168" stopIfTrue="1">
      <formula>$A12&lt;&gt;""</formula>
    </cfRule>
  </conditionalFormatting>
  <conditionalFormatting sqref="N11:Q11 BV11:BY11">
    <cfRule type="expression" dxfId="178" priority="169" stopIfTrue="1">
      <formula>$A13&lt;&gt;""</formula>
    </cfRule>
  </conditionalFormatting>
  <conditionalFormatting sqref="R11:U11 BZ11:CC11">
    <cfRule type="expression" dxfId="177" priority="170" stopIfTrue="1">
      <formula>$A14&lt;&gt;""</formula>
    </cfRule>
  </conditionalFormatting>
  <conditionalFormatting sqref="V11:Y11 CD11:CG11">
    <cfRule type="expression" dxfId="176" priority="171" stopIfTrue="1">
      <formula>$A15&lt;&gt;""</formula>
    </cfRule>
  </conditionalFormatting>
  <conditionalFormatting sqref="Z11:AC11 CH11:CK11">
    <cfRule type="expression" dxfId="175" priority="172" stopIfTrue="1">
      <formula>$A16&lt;&gt;""</formula>
    </cfRule>
  </conditionalFormatting>
  <conditionalFormatting sqref="AD11:AG11 CL11:CO11">
    <cfRule type="expression" dxfId="174" priority="173" stopIfTrue="1">
      <formula>$A17&lt;&gt;""</formula>
    </cfRule>
  </conditionalFormatting>
  <conditionalFormatting sqref="AH11:AK11 CP11:CS11">
    <cfRule type="expression" dxfId="173" priority="174" stopIfTrue="1">
      <formula>$A18&lt;&gt;""</formula>
    </cfRule>
  </conditionalFormatting>
  <conditionalFormatting sqref="AL11:AO11 CT11:CW11">
    <cfRule type="expression" dxfId="172" priority="175" stopIfTrue="1">
      <formula>$A19&lt;&gt;""</formula>
    </cfRule>
  </conditionalFormatting>
  <conditionalFormatting sqref="AP11:AS11 CX11:DA11">
    <cfRule type="expression" dxfId="171" priority="176" stopIfTrue="1">
      <formula>$A20&lt;&gt;""</formula>
    </cfRule>
  </conditionalFormatting>
  <conditionalFormatting sqref="AT11:AW11 DB11:DE11">
    <cfRule type="expression" dxfId="170" priority="177" stopIfTrue="1">
      <formula>$A21&lt;&gt;""</formula>
    </cfRule>
  </conditionalFormatting>
  <conditionalFormatting sqref="AX11:BA11 DF11:DI11">
    <cfRule type="expression" dxfId="169" priority="178" stopIfTrue="1">
      <formula>$A22&lt;&gt;""</formula>
    </cfRule>
  </conditionalFormatting>
  <conditionalFormatting sqref="BB11:BE11 DJ11:DM11">
    <cfRule type="expression" dxfId="168" priority="179" stopIfTrue="1">
      <formula>$A23&lt;&gt;""</formula>
    </cfRule>
  </conditionalFormatting>
  <conditionalFormatting sqref="BF11:BI11 DN11:DQ11">
    <cfRule type="expression" dxfId="167" priority="180" stopIfTrue="1">
      <formula>$A24&lt;&gt;""</formula>
    </cfRule>
  </conditionalFormatting>
  <conditionalFormatting sqref="BJ11:BM11 DR11:DU11">
    <cfRule type="expression" dxfId="166" priority="181" stopIfTrue="1">
      <formula>$A25&lt;&gt;""</formula>
    </cfRule>
  </conditionalFormatting>
  <conditionalFormatting sqref="BN11:BQ11">
    <cfRule type="expression" dxfId="165" priority="166" stopIfTrue="1">
      <formula>$A25&lt;&gt;""</formula>
    </cfRule>
  </conditionalFormatting>
  <conditionalFormatting sqref="BR11:BU11">
    <cfRule type="expression" dxfId="164" priority="165" stopIfTrue="1">
      <formula>$A26&lt;&gt;""</formula>
    </cfRule>
  </conditionalFormatting>
  <conditionalFormatting sqref="BV11:BY11">
    <cfRule type="expression" dxfId="163" priority="164" stopIfTrue="1">
      <formula>$A27&lt;&gt;""</formula>
    </cfRule>
  </conditionalFormatting>
  <conditionalFormatting sqref="BZ11:CC11">
    <cfRule type="expression" dxfId="162" priority="163" stopIfTrue="1">
      <formula>$A28&lt;&gt;""</formula>
    </cfRule>
  </conditionalFormatting>
  <conditionalFormatting sqref="CD11:CG11">
    <cfRule type="expression" dxfId="161" priority="162" stopIfTrue="1">
      <formula>$A29&lt;&gt;""</formula>
    </cfRule>
  </conditionalFormatting>
  <conditionalFormatting sqref="CH11:CK11">
    <cfRule type="expression" dxfId="160" priority="161" stopIfTrue="1">
      <formula>$A30&lt;&gt;""</formula>
    </cfRule>
  </conditionalFormatting>
  <conditionalFormatting sqref="CL11:CO11">
    <cfRule type="expression" dxfId="159" priority="160" stopIfTrue="1">
      <formula>$A31&lt;&gt;""</formula>
    </cfRule>
  </conditionalFormatting>
  <conditionalFormatting sqref="CP11:CS11">
    <cfRule type="expression" dxfId="158" priority="159" stopIfTrue="1">
      <formula>$A32&lt;&gt;""</formula>
    </cfRule>
  </conditionalFormatting>
  <conditionalFormatting sqref="CT11:CW11">
    <cfRule type="expression" dxfId="157" priority="158" stopIfTrue="1">
      <formula>$A33&lt;&gt;""</formula>
    </cfRule>
  </conditionalFormatting>
  <conditionalFormatting sqref="CX11:DA11">
    <cfRule type="expression" dxfId="156" priority="157" stopIfTrue="1">
      <formula>$A34&lt;&gt;""</formula>
    </cfRule>
  </conditionalFormatting>
  <conditionalFormatting sqref="DB11:DE11">
    <cfRule type="expression" dxfId="155" priority="156" stopIfTrue="1">
      <formula>$A35&lt;&gt;""</formula>
    </cfRule>
  </conditionalFormatting>
  <conditionalFormatting sqref="DF11:DI11">
    <cfRule type="expression" dxfId="154" priority="155" stopIfTrue="1">
      <formula>$A36&lt;&gt;""</formula>
    </cfRule>
  </conditionalFormatting>
  <conditionalFormatting sqref="DJ11:DM11">
    <cfRule type="expression" dxfId="153" priority="154" stopIfTrue="1">
      <formula>$A37&lt;&gt;""</formula>
    </cfRule>
  </conditionalFormatting>
  <conditionalFormatting sqref="DN11:DQ11">
    <cfRule type="expression" dxfId="152" priority="153" stopIfTrue="1">
      <formula>$A38&lt;&gt;""</formula>
    </cfRule>
  </conditionalFormatting>
  <conditionalFormatting sqref="DR11:DU11">
    <cfRule type="expression" dxfId="151" priority="152" stopIfTrue="1">
      <formula>$A39&lt;&gt;""</formula>
    </cfRule>
  </conditionalFormatting>
  <conditionalFormatting sqref="A12:I12 BN12:BQ12">
    <cfRule type="expression" dxfId="150" priority="137" stopIfTrue="1">
      <formula>$A12&lt;&gt;""</formula>
    </cfRule>
  </conditionalFormatting>
  <conditionalFormatting sqref="J12:M12 BR12:BU12">
    <cfRule type="expression" dxfId="149" priority="138" stopIfTrue="1">
      <formula>$A13&lt;&gt;""</formula>
    </cfRule>
  </conditionalFormatting>
  <conditionalFormatting sqref="N12:Q12 BV12:BY12">
    <cfRule type="expression" dxfId="148" priority="139" stopIfTrue="1">
      <formula>$A14&lt;&gt;""</formula>
    </cfRule>
  </conditionalFormatting>
  <conditionalFormatting sqref="R12:U12 BZ12:CC12">
    <cfRule type="expression" dxfId="147" priority="140" stopIfTrue="1">
      <formula>$A15&lt;&gt;""</formula>
    </cfRule>
  </conditionalFormatting>
  <conditionalFormatting sqref="V12:Y12 CD12:CG12">
    <cfRule type="expression" dxfId="146" priority="141" stopIfTrue="1">
      <formula>$A16&lt;&gt;""</formula>
    </cfRule>
  </conditionalFormatting>
  <conditionalFormatting sqref="Z12:AC12 CH12:CK12">
    <cfRule type="expression" dxfId="145" priority="142" stopIfTrue="1">
      <formula>$A17&lt;&gt;""</formula>
    </cfRule>
  </conditionalFormatting>
  <conditionalFormatting sqref="AD12:AG12 CL12:CO12">
    <cfRule type="expression" dxfId="144" priority="143" stopIfTrue="1">
      <formula>$A18&lt;&gt;""</formula>
    </cfRule>
  </conditionalFormatting>
  <conditionalFormatting sqref="AH12:AK12 CP12:CS12">
    <cfRule type="expression" dxfId="143" priority="144" stopIfTrue="1">
      <formula>$A19&lt;&gt;""</formula>
    </cfRule>
  </conditionalFormatting>
  <conditionalFormatting sqref="AL12:AO12 CT12:CW12">
    <cfRule type="expression" dxfId="142" priority="145" stopIfTrue="1">
      <formula>$A20&lt;&gt;""</formula>
    </cfRule>
  </conditionalFormatting>
  <conditionalFormatting sqref="AP12:AS12 CX12:DA12">
    <cfRule type="expression" dxfId="141" priority="146" stopIfTrue="1">
      <formula>$A21&lt;&gt;""</formula>
    </cfRule>
  </conditionalFormatting>
  <conditionalFormatting sqref="AT12:AW12 DB12:DE12">
    <cfRule type="expression" dxfId="140" priority="147" stopIfTrue="1">
      <formula>$A22&lt;&gt;""</formula>
    </cfRule>
  </conditionalFormatting>
  <conditionalFormatting sqref="AX12:BA12 DF12:DI12">
    <cfRule type="expression" dxfId="139" priority="148" stopIfTrue="1">
      <formula>$A23&lt;&gt;""</formula>
    </cfRule>
  </conditionalFormatting>
  <conditionalFormatting sqref="BB12:BE12 DJ12:DM12">
    <cfRule type="expression" dxfId="138" priority="149" stopIfTrue="1">
      <formula>$A24&lt;&gt;""</formula>
    </cfRule>
  </conditionalFormatting>
  <conditionalFormatting sqref="BF12:BI12 DN12:DQ12">
    <cfRule type="expression" dxfId="137" priority="150" stopIfTrue="1">
      <formula>$A25&lt;&gt;""</formula>
    </cfRule>
  </conditionalFormatting>
  <conditionalFormatting sqref="BJ12:BM12 DR12:DU12">
    <cfRule type="expression" dxfId="136" priority="151" stopIfTrue="1">
      <formula>$A26&lt;&gt;""</formula>
    </cfRule>
  </conditionalFormatting>
  <conditionalFormatting sqref="BN12:BQ12">
    <cfRule type="expression" dxfId="135" priority="136" stopIfTrue="1">
      <formula>$A26&lt;&gt;""</formula>
    </cfRule>
  </conditionalFormatting>
  <conditionalFormatting sqref="BR12:BU12">
    <cfRule type="expression" dxfId="134" priority="135" stopIfTrue="1">
      <formula>$A27&lt;&gt;""</formula>
    </cfRule>
  </conditionalFormatting>
  <conditionalFormatting sqref="BV12:BY12">
    <cfRule type="expression" dxfId="133" priority="134" stopIfTrue="1">
      <formula>$A28&lt;&gt;""</formula>
    </cfRule>
  </conditionalFormatting>
  <conditionalFormatting sqref="BZ12:CC12">
    <cfRule type="expression" dxfId="132" priority="133" stopIfTrue="1">
      <formula>$A29&lt;&gt;""</formula>
    </cfRule>
  </conditionalFormatting>
  <conditionalFormatting sqref="CD12:CG12">
    <cfRule type="expression" dxfId="131" priority="132" stopIfTrue="1">
      <formula>$A30&lt;&gt;""</formula>
    </cfRule>
  </conditionalFormatting>
  <conditionalFormatting sqref="CH12:CK12">
    <cfRule type="expression" dxfId="130" priority="131" stopIfTrue="1">
      <formula>$A31&lt;&gt;""</formula>
    </cfRule>
  </conditionalFormatting>
  <conditionalFormatting sqref="CL12:CO12">
    <cfRule type="expression" dxfId="129" priority="130" stopIfTrue="1">
      <formula>$A32&lt;&gt;""</formula>
    </cfRule>
  </conditionalFormatting>
  <conditionalFormatting sqref="CP12:CS12">
    <cfRule type="expression" dxfId="128" priority="129" stopIfTrue="1">
      <formula>$A33&lt;&gt;""</formula>
    </cfRule>
  </conditionalFormatting>
  <conditionalFormatting sqref="CT12:CW12">
    <cfRule type="expression" dxfId="127" priority="128" stopIfTrue="1">
      <formula>$A34&lt;&gt;""</formula>
    </cfRule>
  </conditionalFormatting>
  <conditionalFormatting sqref="CX12:DA12">
    <cfRule type="expression" dxfId="126" priority="127" stopIfTrue="1">
      <formula>$A35&lt;&gt;""</formula>
    </cfRule>
  </conditionalFormatting>
  <conditionalFormatting sqref="DB12:DE12">
    <cfRule type="expression" dxfId="125" priority="126" stopIfTrue="1">
      <formula>$A36&lt;&gt;""</formula>
    </cfRule>
  </conditionalFormatting>
  <conditionalFormatting sqref="DF12:DI12">
    <cfRule type="expression" dxfId="124" priority="125" stopIfTrue="1">
      <formula>$A37&lt;&gt;""</formula>
    </cfRule>
  </conditionalFormatting>
  <conditionalFormatting sqref="DJ12:DM12">
    <cfRule type="expression" dxfId="123" priority="124" stopIfTrue="1">
      <formula>$A38&lt;&gt;""</formula>
    </cfRule>
  </conditionalFormatting>
  <conditionalFormatting sqref="DN12:DQ12">
    <cfRule type="expression" dxfId="122" priority="123" stopIfTrue="1">
      <formula>$A39&lt;&gt;""</formula>
    </cfRule>
  </conditionalFormatting>
  <conditionalFormatting sqref="DR12:DU12">
    <cfRule type="expression" dxfId="121" priority="122" stopIfTrue="1">
      <formula>$A40&lt;&gt;""</formula>
    </cfRule>
  </conditionalFormatting>
  <conditionalFormatting sqref="A13:I13 BN13:BQ13">
    <cfRule type="expression" dxfId="120" priority="107" stopIfTrue="1">
      <formula>$A13&lt;&gt;""</formula>
    </cfRule>
  </conditionalFormatting>
  <conditionalFormatting sqref="J13:M13 BR13:BU13">
    <cfRule type="expression" dxfId="119" priority="108" stopIfTrue="1">
      <formula>$A14&lt;&gt;""</formula>
    </cfRule>
  </conditionalFormatting>
  <conditionalFormatting sqref="N13:Q13 BV13:BY13">
    <cfRule type="expression" dxfId="118" priority="109" stopIfTrue="1">
      <formula>$A15&lt;&gt;""</formula>
    </cfRule>
  </conditionalFormatting>
  <conditionalFormatting sqref="R13:U13 BZ13:CC13">
    <cfRule type="expression" dxfId="117" priority="110" stopIfTrue="1">
      <formula>$A16&lt;&gt;""</formula>
    </cfRule>
  </conditionalFormatting>
  <conditionalFormatting sqref="V13:Y13 CD13:CG13">
    <cfRule type="expression" dxfId="116" priority="111" stopIfTrue="1">
      <formula>$A17&lt;&gt;""</formula>
    </cfRule>
  </conditionalFormatting>
  <conditionalFormatting sqref="Z13:AC13 CH13:CK13">
    <cfRule type="expression" dxfId="115" priority="112" stopIfTrue="1">
      <formula>$A18&lt;&gt;""</formula>
    </cfRule>
  </conditionalFormatting>
  <conditionalFormatting sqref="AD13:AG13 CL13:CO13">
    <cfRule type="expression" dxfId="114" priority="113" stopIfTrue="1">
      <formula>$A19&lt;&gt;""</formula>
    </cfRule>
  </conditionalFormatting>
  <conditionalFormatting sqref="AH13:AK13 CP13:CS13">
    <cfRule type="expression" dxfId="113" priority="114" stopIfTrue="1">
      <formula>$A20&lt;&gt;""</formula>
    </cfRule>
  </conditionalFormatting>
  <conditionalFormatting sqref="AL13:AO13 CT13:CW13">
    <cfRule type="expression" dxfId="112" priority="115" stopIfTrue="1">
      <formula>$A21&lt;&gt;""</formula>
    </cfRule>
  </conditionalFormatting>
  <conditionalFormatting sqref="AP13:AS13 CX13:DA13">
    <cfRule type="expression" dxfId="111" priority="116" stopIfTrue="1">
      <formula>$A22&lt;&gt;""</formula>
    </cfRule>
  </conditionalFormatting>
  <conditionalFormatting sqref="AT13:AW13 DB13:DE13">
    <cfRule type="expression" dxfId="110" priority="117" stopIfTrue="1">
      <formula>$A23&lt;&gt;""</formula>
    </cfRule>
  </conditionalFormatting>
  <conditionalFormatting sqref="AX13:BA13 DF13:DI13">
    <cfRule type="expression" dxfId="109" priority="118" stopIfTrue="1">
      <formula>$A24&lt;&gt;""</formula>
    </cfRule>
  </conditionalFormatting>
  <conditionalFormatting sqref="BB13:BE13 DJ13:DM13">
    <cfRule type="expression" dxfId="108" priority="119" stopIfTrue="1">
      <formula>$A25&lt;&gt;""</formula>
    </cfRule>
  </conditionalFormatting>
  <conditionalFormatting sqref="BF13:BI13 DN13:DQ13">
    <cfRule type="expression" dxfId="107" priority="120" stopIfTrue="1">
      <formula>$A26&lt;&gt;""</formula>
    </cfRule>
  </conditionalFormatting>
  <conditionalFormatting sqref="BJ13:BM13 DR13:DU13">
    <cfRule type="expression" dxfId="106" priority="121" stopIfTrue="1">
      <formula>$A27&lt;&gt;""</formula>
    </cfRule>
  </conditionalFormatting>
  <conditionalFormatting sqref="BN13:BQ13">
    <cfRule type="expression" dxfId="105" priority="106" stopIfTrue="1">
      <formula>$A27&lt;&gt;""</formula>
    </cfRule>
  </conditionalFormatting>
  <conditionalFormatting sqref="BR13:BU13">
    <cfRule type="expression" dxfId="104" priority="105" stopIfTrue="1">
      <formula>$A28&lt;&gt;""</formula>
    </cfRule>
  </conditionalFormatting>
  <conditionalFormatting sqref="BV13:BY13">
    <cfRule type="expression" dxfId="103" priority="104" stopIfTrue="1">
      <formula>$A29&lt;&gt;""</formula>
    </cfRule>
  </conditionalFormatting>
  <conditionalFormatting sqref="BZ13:CC13">
    <cfRule type="expression" dxfId="102" priority="103" stopIfTrue="1">
      <formula>$A30&lt;&gt;""</formula>
    </cfRule>
  </conditionalFormatting>
  <conditionalFormatting sqref="CD13:CG13">
    <cfRule type="expression" dxfId="101" priority="102" stopIfTrue="1">
      <formula>$A31&lt;&gt;""</formula>
    </cfRule>
  </conditionalFormatting>
  <conditionalFormatting sqref="CH13:CK13">
    <cfRule type="expression" dxfId="100" priority="101" stopIfTrue="1">
      <formula>$A32&lt;&gt;""</formula>
    </cfRule>
  </conditionalFormatting>
  <conditionalFormatting sqref="CL13:CO13">
    <cfRule type="expression" dxfId="99" priority="100" stopIfTrue="1">
      <formula>$A33&lt;&gt;""</formula>
    </cfRule>
  </conditionalFormatting>
  <conditionalFormatting sqref="CP13:CS13">
    <cfRule type="expression" dxfId="98" priority="99" stopIfTrue="1">
      <formula>$A34&lt;&gt;""</formula>
    </cfRule>
  </conditionalFormatting>
  <conditionalFormatting sqref="CT13:CW13">
    <cfRule type="expression" dxfId="97" priority="98" stopIfTrue="1">
      <formula>$A35&lt;&gt;""</formula>
    </cfRule>
  </conditionalFormatting>
  <conditionalFormatting sqref="CX13:DA13">
    <cfRule type="expression" dxfId="96" priority="97" stopIfTrue="1">
      <formula>$A36&lt;&gt;""</formula>
    </cfRule>
  </conditionalFormatting>
  <conditionalFormatting sqref="DB13:DE13">
    <cfRule type="expression" dxfId="95" priority="96" stopIfTrue="1">
      <formula>$A37&lt;&gt;""</formula>
    </cfRule>
  </conditionalFormatting>
  <conditionalFormatting sqref="DF13:DI13">
    <cfRule type="expression" dxfId="94" priority="95" stopIfTrue="1">
      <formula>$A38&lt;&gt;""</formula>
    </cfRule>
  </conditionalFormatting>
  <conditionalFormatting sqref="DJ13:DM13">
    <cfRule type="expression" dxfId="93" priority="94" stopIfTrue="1">
      <formula>$A39&lt;&gt;""</formula>
    </cfRule>
  </conditionalFormatting>
  <conditionalFormatting sqref="DN13:DQ13">
    <cfRule type="expression" dxfId="92" priority="93" stopIfTrue="1">
      <formula>$A40&lt;&gt;""</formula>
    </cfRule>
  </conditionalFormatting>
  <conditionalFormatting sqref="DR13:DU13">
    <cfRule type="expression" dxfId="91" priority="92" stopIfTrue="1">
      <formula>$A41&lt;&gt;""</formula>
    </cfRule>
  </conditionalFormatting>
  <conditionalFormatting sqref="A14:I14 BN14:BQ14">
    <cfRule type="expression" dxfId="90" priority="77" stopIfTrue="1">
      <formula>$A14&lt;&gt;""</formula>
    </cfRule>
  </conditionalFormatting>
  <conditionalFormatting sqref="J14:M14 BR14:BU14">
    <cfRule type="expression" dxfId="89" priority="78" stopIfTrue="1">
      <formula>$A15&lt;&gt;""</formula>
    </cfRule>
  </conditionalFormatting>
  <conditionalFormatting sqref="N14:Q14 BV14:BY14">
    <cfRule type="expression" dxfId="88" priority="79" stopIfTrue="1">
      <formula>$A16&lt;&gt;""</formula>
    </cfRule>
  </conditionalFormatting>
  <conditionalFormatting sqref="R14:U14 BZ14:CC14">
    <cfRule type="expression" dxfId="87" priority="80" stopIfTrue="1">
      <formula>$A17&lt;&gt;""</formula>
    </cfRule>
  </conditionalFormatting>
  <conditionalFormatting sqref="V14:Y14 CD14:CG14">
    <cfRule type="expression" dxfId="86" priority="81" stopIfTrue="1">
      <formula>$A18&lt;&gt;""</formula>
    </cfRule>
  </conditionalFormatting>
  <conditionalFormatting sqref="Z14:AC14 CH14:CK14">
    <cfRule type="expression" dxfId="85" priority="82" stopIfTrue="1">
      <formula>$A19&lt;&gt;""</formula>
    </cfRule>
  </conditionalFormatting>
  <conditionalFormatting sqref="AD14:AG14 CL14:CO14">
    <cfRule type="expression" dxfId="84" priority="83" stopIfTrue="1">
      <formula>$A20&lt;&gt;""</formula>
    </cfRule>
  </conditionalFormatting>
  <conditionalFormatting sqref="AH14:AK14 CP14:CS14">
    <cfRule type="expression" dxfId="83" priority="84" stopIfTrue="1">
      <formula>$A21&lt;&gt;""</formula>
    </cfRule>
  </conditionalFormatting>
  <conditionalFormatting sqref="AL14:AO14 CT14:CW14">
    <cfRule type="expression" dxfId="82" priority="85" stopIfTrue="1">
      <formula>$A22&lt;&gt;""</formula>
    </cfRule>
  </conditionalFormatting>
  <conditionalFormatting sqref="AP14:AS14 CX14:DA14">
    <cfRule type="expression" dxfId="81" priority="86" stopIfTrue="1">
      <formula>$A23&lt;&gt;""</formula>
    </cfRule>
  </conditionalFormatting>
  <conditionalFormatting sqref="AT14:AW14 DB14:DE14">
    <cfRule type="expression" dxfId="80" priority="87" stopIfTrue="1">
      <formula>$A24&lt;&gt;""</formula>
    </cfRule>
  </conditionalFormatting>
  <conditionalFormatting sqref="AX14:BA14 DF14:DI14">
    <cfRule type="expression" dxfId="79" priority="88" stopIfTrue="1">
      <formula>$A25&lt;&gt;""</formula>
    </cfRule>
  </conditionalFormatting>
  <conditionalFormatting sqref="BB14:BE14 DJ14:DM14">
    <cfRule type="expression" dxfId="78" priority="89" stopIfTrue="1">
      <formula>$A26&lt;&gt;""</formula>
    </cfRule>
  </conditionalFormatting>
  <conditionalFormatting sqref="BF14:BI14 DN14:DQ14">
    <cfRule type="expression" dxfId="77" priority="90" stopIfTrue="1">
      <formula>$A27&lt;&gt;""</formula>
    </cfRule>
  </conditionalFormatting>
  <conditionalFormatting sqref="BJ14:BM14 DR14:DU14">
    <cfRule type="expression" dxfId="76" priority="91" stopIfTrue="1">
      <formula>$A28&lt;&gt;""</formula>
    </cfRule>
  </conditionalFormatting>
  <conditionalFormatting sqref="BN14:BQ14">
    <cfRule type="expression" dxfId="75" priority="76" stopIfTrue="1">
      <formula>$A28&lt;&gt;""</formula>
    </cfRule>
  </conditionalFormatting>
  <conditionalFormatting sqref="BR14:BU14">
    <cfRule type="expression" dxfId="74" priority="75" stopIfTrue="1">
      <formula>$A29&lt;&gt;""</formula>
    </cfRule>
  </conditionalFormatting>
  <conditionalFormatting sqref="BV14:BY14">
    <cfRule type="expression" dxfId="73" priority="74" stopIfTrue="1">
      <formula>$A30&lt;&gt;""</formula>
    </cfRule>
  </conditionalFormatting>
  <conditionalFormatting sqref="BZ14:CC14">
    <cfRule type="expression" dxfId="72" priority="73" stopIfTrue="1">
      <formula>$A31&lt;&gt;""</formula>
    </cfRule>
  </conditionalFormatting>
  <conditionalFormatting sqref="CD14:CG14">
    <cfRule type="expression" dxfId="71" priority="72" stopIfTrue="1">
      <formula>$A32&lt;&gt;""</formula>
    </cfRule>
  </conditionalFormatting>
  <conditionalFormatting sqref="CH14:CK14">
    <cfRule type="expression" dxfId="70" priority="71" stopIfTrue="1">
      <formula>$A33&lt;&gt;""</formula>
    </cfRule>
  </conditionalFormatting>
  <conditionalFormatting sqref="CL14:CO14">
    <cfRule type="expression" dxfId="69" priority="70" stopIfTrue="1">
      <formula>$A34&lt;&gt;""</formula>
    </cfRule>
  </conditionalFormatting>
  <conditionalFormatting sqref="CP14:CS14">
    <cfRule type="expression" dxfId="68" priority="69" stopIfTrue="1">
      <formula>$A35&lt;&gt;""</formula>
    </cfRule>
  </conditionalFormatting>
  <conditionalFormatting sqref="CT14:CW14">
    <cfRule type="expression" dxfId="67" priority="68" stopIfTrue="1">
      <formula>$A36&lt;&gt;""</formula>
    </cfRule>
  </conditionalFormatting>
  <conditionalFormatting sqref="CX14:DA14">
    <cfRule type="expression" dxfId="66" priority="67" stopIfTrue="1">
      <formula>$A37&lt;&gt;""</formula>
    </cfRule>
  </conditionalFormatting>
  <conditionalFormatting sqref="DB14:DE14">
    <cfRule type="expression" dxfId="65" priority="66" stopIfTrue="1">
      <formula>$A38&lt;&gt;""</formula>
    </cfRule>
  </conditionalFormatting>
  <conditionalFormatting sqref="DF14:DI14">
    <cfRule type="expression" dxfId="64" priority="65" stopIfTrue="1">
      <formula>$A39&lt;&gt;""</formula>
    </cfRule>
  </conditionalFormatting>
  <conditionalFormatting sqref="DJ14:DM14">
    <cfRule type="expression" dxfId="63" priority="64" stopIfTrue="1">
      <formula>$A40&lt;&gt;""</formula>
    </cfRule>
  </conditionalFormatting>
  <conditionalFormatting sqref="DN14:DQ14">
    <cfRule type="expression" dxfId="62" priority="63" stopIfTrue="1">
      <formula>$A41&lt;&gt;""</formula>
    </cfRule>
  </conditionalFormatting>
  <conditionalFormatting sqref="DR14:DU14">
    <cfRule type="expression" dxfId="61" priority="62" stopIfTrue="1">
      <formula>$A42&lt;&gt;""</formula>
    </cfRule>
  </conditionalFormatting>
  <conditionalFormatting sqref="A15:I15 BN15:BQ15">
    <cfRule type="expression" dxfId="60" priority="47" stopIfTrue="1">
      <formula>$A15&lt;&gt;""</formula>
    </cfRule>
  </conditionalFormatting>
  <conditionalFormatting sqref="J15:M15 BR15:BU15">
    <cfRule type="expression" dxfId="59" priority="48" stopIfTrue="1">
      <formula>$A16&lt;&gt;""</formula>
    </cfRule>
  </conditionalFormatting>
  <conditionalFormatting sqref="N15:Q15 BV15:BY15">
    <cfRule type="expression" dxfId="58" priority="49" stopIfTrue="1">
      <formula>$A17&lt;&gt;""</formula>
    </cfRule>
  </conditionalFormatting>
  <conditionalFormatting sqref="R15:U15 BZ15:CC15">
    <cfRule type="expression" dxfId="57" priority="50" stopIfTrue="1">
      <formula>$A18&lt;&gt;""</formula>
    </cfRule>
  </conditionalFormatting>
  <conditionalFormatting sqref="V15:Y15 CD15:CG15">
    <cfRule type="expression" dxfId="56" priority="51" stopIfTrue="1">
      <formula>$A19&lt;&gt;""</formula>
    </cfRule>
  </conditionalFormatting>
  <conditionalFormatting sqref="Z15:AC15 CH15:CK15">
    <cfRule type="expression" dxfId="55" priority="52" stopIfTrue="1">
      <formula>$A20&lt;&gt;""</formula>
    </cfRule>
  </conditionalFormatting>
  <conditionalFormatting sqref="AD15:AG15 CL15:CO15">
    <cfRule type="expression" dxfId="54" priority="53" stopIfTrue="1">
      <formula>$A21&lt;&gt;""</formula>
    </cfRule>
  </conditionalFormatting>
  <conditionalFormatting sqref="AH15:AK15 CP15:CS15">
    <cfRule type="expression" dxfId="53" priority="54" stopIfTrue="1">
      <formula>$A22&lt;&gt;""</formula>
    </cfRule>
  </conditionalFormatting>
  <conditionalFormatting sqref="AL15:AO15 CT15:CW15">
    <cfRule type="expression" dxfId="52" priority="55" stopIfTrue="1">
      <formula>$A23&lt;&gt;""</formula>
    </cfRule>
  </conditionalFormatting>
  <conditionalFormatting sqref="AP15:AS15 CX15:DA15">
    <cfRule type="expression" dxfId="51" priority="56" stopIfTrue="1">
      <formula>$A24&lt;&gt;""</formula>
    </cfRule>
  </conditionalFormatting>
  <conditionalFormatting sqref="AT15:AW15 DB15:DE15">
    <cfRule type="expression" dxfId="50" priority="57" stopIfTrue="1">
      <formula>$A25&lt;&gt;""</formula>
    </cfRule>
  </conditionalFormatting>
  <conditionalFormatting sqref="AX15:BA15 DF15:DI15">
    <cfRule type="expression" dxfId="49" priority="58" stopIfTrue="1">
      <formula>$A26&lt;&gt;""</formula>
    </cfRule>
  </conditionalFormatting>
  <conditionalFormatting sqref="BB15:BE15 DJ15:DM15">
    <cfRule type="expression" dxfId="48" priority="59" stopIfTrue="1">
      <formula>$A27&lt;&gt;""</formula>
    </cfRule>
  </conditionalFormatting>
  <conditionalFormatting sqref="BF15:BI15 DN15:DQ15">
    <cfRule type="expression" dxfId="47" priority="60" stopIfTrue="1">
      <formula>$A28&lt;&gt;""</formula>
    </cfRule>
  </conditionalFormatting>
  <conditionalFormatting sqref="BJ15:BM15 DR15:DU15">
    <cfRule type="expression" dxfId="46" priority="61" stopIfTrue="1">
      <formula>$A29&lt;&gt;""</formula>
    </cfRule>
  </conditionalFormatting>
  <conditionalFormatting sqref="BN15:BQ15">
    <cfRule type="expression" dxfId="45" priority="46" stopIfTrue="1">
      <formula>$A29&lt;&gt;""</formula>
    </cfRule>
  </conditionalFormatting>
  <conditionalFormatting sqref="BR15:BU15">
    <cfRule type="expression" dxfId="44" priority="45" stopIfTrue="1">
      <formula>$A30&lt;&gt;""</formula>
    </cfRule>
  </conditionalFormatting>
  <conditionalFormatting sqref="BV15:BY15">
    <cfRule type="expression" dxfId="43" priority="44" stopIfTrue="1">
      <formula>$A31&lt;&gt;""</formula>
    </cfRule>
  </conditionalFormatting>
  <conditionalFormatting sqref="BZ15:CC15">
    <cfRule type="expression" dxfId="42" priority="43" stopIfTrue="1">
      <formula>$A32&lt;&gt;""</formula>
    </cfRule>
  </conditionalFormatting>
  <conditionalFormatting sqref="CD15:CG15">
    <cfRule type="expression" dxfId="41" priority="42" stopIfTrue="1">
      <formula>$A33&lt;&gt;""</formula>
    </cfRule>
  </conditionalFormatting>
  <conditionalFormatting sqref="CH15:CK15">
    <cfRule type="expression" dxfId="40" priority="41" stopIfTrue="1">
      <formula>$A34&lt;&gt;""</formula>
    </cfRule>
  </conditionalFormatting>
  <conditionalFormatting sqref="CL15:CO15">
    <cfRule type="expression" dxfId="39" priority="40" stopIfTrue="1">
      <formula>$A35&lt;&gt;""</formula>
    </cfRule>
  </conditionalFormatting>
  <conditionalFormatting sqref="CP15:CS15">
    <cfRule type="expression" dxfId="38" priority="39" stopIfTrue="1">
      <formula>$A36&lt;&gt;""</formula>
    </cfRule>
  </conditionalFormatting>
  <conditionalFormatting sqref="CT15:CW15">
    <cfRule type="expression" dxfId="37" priority="38" stopIfTrue="1">
      <formula>$A37&lt;&gt;""</formula>
    </cfRule>
  </conditionalFormatting>
  <conditionalFormatting sqref="CX15:DA15">
    <cfRule type="expression" dxfId="36" priority="37" stopIfTrue="1">
      <formula>$A38&lt;&gt;""</formula>
    </cfRule>
  </conditionalFormatting>
  <conditionalFormatting sqref="DB15:DE15">
    <cfRule type="expression" dxfId="35" priority="36" stopIfTrue="1">
      <formula>$A39&lt;&gt;""</formula>
    </cfRule>
  </conditionalFormatting>
  <conditionalFormatting sqref="DF15:DI15">
    <cfRule type="expression" dxfId="34" priority="35" stopIfTrue="1">
      <formula>$A40&lt;&gt;""</formula>
    </cfRule>
  </conditionalFormatting>
  <conditionalFormatting sqref="DJ15:DM15">
    <cfRule type="expression" dxfId="33" priority="34" stopIfTrue="1">
      <formula>$A41&lt;&gt;""</formula>
    </cfRule>
  </conditionalFormatting>
  <conditionalFormatting sqref="DN15:DQ15">
    <cfRule type="expression" dxfId="32" priority="33" stopIfTrue="1">
      <formula>$A42&lt;&gt;""</formula>
    </cfRule>
  </conditionalFormatting>
  <conditionalFormatting sqref="DR15:DU15">
    <cfRule type="expression" dxfId="31" priority="32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2021-02-08T07:28:20Z</dcterms:modified>
</cp:coreProperties>
</file>