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3岩手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CL18" i="34"/>
  <c r="AF18" i="34" s="1"/>
  <c r="CK18" i="34"/>
  <c r="AE18" i="34" s="1"/>
  <c r="CJ18" i="34"/>
  <c r="AD18" i="34" s="1"/>
  <c r="CI18" i="34"/>
  <c r="AC18" i="34" s="1"/>
  <c r="D18" i="32"/>
  <c r="BS18" i="34"/>
  <c r="M18" i="34" s="1"/>
  <c r="BR18" i="34"/>
  <c r="L18" i="34" s="1"/>
  <c r="BQ18" i="34"/>
  <c r="K18" i="34" s="1"/>
  <c r="BP18" i="34"/>
  <c r="J18" i="34" s="1"/>
  <c r="BM18" i="34"/>
  <c r="G18" i="34" s="1"/>
  <c r="CH18" i="34"/>
  <c r="AB18" i="34" s="1"/>
  <c r="CB18" i="34"/>
  <c r="V18" i="34" s="1"/>
  <c r="D18" i="31"/>
  <c r="CD18" i="34"/>
  <c r="X18" i="34" s="1"/>
  <c r="CC18" i="34"/>
  <c r="W18" i="34" s="1"/>
  <c r="CE18" i="34"/>
  <c r="Y18" i="34" s="1"/>
  <c r="BX18" i="34"/>
  <c r="R18" i="34" s="1"/>
  <c r="BW18" i="34"/>
  <c r="Q18" i="34" s="1"/>
  <c r="BV18" i="34"/>
  <c r="P18" i="34" s="1"/>
  <c r="D18" i="29"/>
  <c r="V18" i="1" s="1"/>
  <c r="CF18" i="34"/>
  <c r="Z18" i="34" s="1"/>
  <c r="BT18" i="34"/>
  <c r="N18" i="34" s="1"/>
  <c r="D18" i="28"/>
  <c r="U18" i="1" s="1"/>
  <c r="BN18" i="34"/>
  <c r="H18" i="34" s="1"/>
  <c r="D18" i="27"/>
  <c r="T18" i="1" s="1"/>
  <c r="CA18" i="34"/>
  <c r="U18" i="34" s="1"/>
  <c r="D18" i="26"/>
  <c r="S18" i="1" s="1"/>
  <c r="BZ18" i="34"/>
  <c r="T18" i="34" s="1"/>
  <c r="BY18" i="34"/>
  <c r="S18" i="34" s="1"/>
  <c r="D18" i="25"/>
  <c r="R18" i="1" s="1"/>
  <c r="CG18" i="34"/>
  <c r="AA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4"/>
  <c r="D18" i="13"/>
  <c r="D18" i="8"/>
  <c r="M18" i="1"/>
  <c r="L18" i="1"/>
  <c r="K18" i="1"/>
  <c r="AY17" i="3"/>
  <c r="AP17" i="3"/>
  <c r="O17" i="3"/>
  <c r="AD17" i="3"/>
  <c r="AB17" i="3" s="1"/>
  <c r="S17" i="3"/>
  <c r="Q17" i="3" s="1"/>
  <c r="P17" i="3"/>
  <c r="I17" i="1"/>
  <c r="L17" i="1"/>
  <c r="K17" i="1"/>
  <c r="J17" i="1"/>
  <c r="F17" i="3"/>
  <c r="CJ17" i="34"/>
  <c r="AD17" i="34" s="1"/>
  <c r="CI17" i="34"/>
  <c r="AC17" i="34" s="1"/>
  <c r="CH17" i="34"/>
  <c r="AB17" i="34" s="1"/>
  <c r="CD17" i="34"/>
  <c r="X17" i="34" s="1"/>
  <c r="CC17" i="34"/>
  <c r="W17" i="34" s="1"/>
  <c r="CB17" i="34"/>
  <c r="V17" i="34" s="1"/>
  <c r="BX17" i="34"/>
  <c r="R17" i="34" s="1"/>
  <c r="BV17" i="34"/>
  <c r="P17" i="34" s="1"/>
  <c r="BR17" i="34"/>
  <c r="L17" i="34" s="1"/>
  <c r="BQ17" i="34"/>
  <c r="K17" i="34" s="1"/>
  <c r="BP17" i="34"/>
  <c r="J17" i="34" s="1"/>
  <c r="BN17" i="34"/>
  <c r="H17" i="34" s="1"/>
  <c r="BM17" i="34"/>
  <c r="G17" i="34" s="1"/>
  <c r="D17" i="32"/>
  <c r="D17" i="31"/>
  <c r="BY17" i="34"/>
  <c r="S17" i="34" s="1"/>
  <c r="BL17" i="34"/>
  <c r="F17" i="34" s="1"/>
  <c r="CF17" i="34"/>
  <c r="Z17" i="34" s="1"/>
  <c r="D17" i="30"/>
  <c r="W17" i="1" s="1"/>
  <c r="D17" i="29"/>
  <c r="V17" i="1" s="1"/>
  <c r="CK17" i="34"/>
  <c r="AE17" i="34" s="1"/>
  <c r="D17" i="28"/>
  <c r="U17" i="1" s="1"/>
  <c r="BZ17" i="34"/>
  <c r="T17" i="34" s="1"/>
  <c r="D17" i="27"/>
  <c r="T17" i="1" s="1"/>
  <c r="CG17" i="34"/>
  <c r="AA17" i="34" s="1"/>
  <c r="CE17" i="34"/>
  <c r="Y17" i="34" s="1"/>
  <c r="D17" i="26"/>
  <c r="S17" i="1" s="1"/>
  <c r="CL17" i="34"/>
  <c r="AF17" i="34" s="1"/>
  <c r="BT17" i="34"/>
  <c r="N17" i="34" s="1"/>
  <c r="BS17" i="34"/>
  <c r="M17" i="34" s="1"/>
  <c r="D17" i="25"/>
  <c r="R17" i="1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4"/>
  <c r="AC17" i="1"/>
  <c r="N17" i="1"/>
  <c r="M17" i="1"/>
  <c r="H17" i="1"/>
  <c r="AY16" i="3"/>
  <c r="AP16" i="3"/>
  <c r="O16" i="3"/>
  <c r="AD16" i="3"/>
  <c r="AB16" i="3" s="1"/>
  <c r="S16" i="3"/>
  <c r="Q16" i="3" s="1"/>
  <c r="P16" i="3"/>
  <c r="I16" i="1"/>
  <c r="L16" i="1"/>
  <c r="K16" i="1"/>
  <c r="J16" i="1"/>
  <c r="F16" i="3"/>
  <c r="CK16" i="34"/>
  <c r="AE16" i="34" s="1"/>
  <c r="CJ16" i="34"/>
  <c r="AD16" i="34" s="1"/>
  <c r="CG16" i="34"/>
  <c r="AA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U16" i="34"/>
  <c r="O16" i="34" s="1"/>
  <c r="BR16" i="34"/>
  <c r="L16" i="34" s="1"/>
  <c r="BQ16" i="34"/>
  <c r="K16" i="34" s="1"/>
  <c r="BM16" i="34"/>
  <c r="G16" i="34" s="1"/>
  <c r="D16" i="32"/>
  <c r="CL16" i="34"/>
  <c r="AF16" i="34" s="1"/>
  <c r="CE16" i="34"/>
  <c r="Y16" i="34" s="1"/>
  <c r="CD16" i="34"/>
  <c r="X16" i="34" s="1"/>
  <c r="BT16" i="34"/>
  <c r="N16" i="34" s="1"/>
  <c r="BS16" i="34"/>
  <c r="M16" i="34" s="1"/>
  <c r="D16" i="31"/>
  <c r="CI16" i="34"/>
  <c r="AC16" i="34" s="1"/>
  <c r="CH16" i="34"/>
  <c r="AB16" i="34" s="1"/>
  <c r="BP16" i="34"/>
  <c r="J16" i="34" s="1"/>
  <c r="D16" i="30"/>
  <c r="W16" i="1" s="1"/>
  <c r="CF16" i="34"/>
  <c r="Z16" i="34" s="1"/>
  <c r="D16" i="29"/>
  <c r="V16" i="1" s="1"/>
  <c r="BO16" i="34"/>
  <c r="BN16" i="34"/>
  <c r="H16" i="34" s="1"/>
  <c r="D16" i="28"/>
  <c r="U16" i="1" s="1"/>
  <c r="D16" i="27"/>
  <c r="T16" i="1" s="1"/>
  <c r="CB16" i="34"/>
  <c r="V16" i="34" s="1"/>
  <c r="BV16" i="34"/>
  <c r="P16" i="34" s="1"/>
  <c r="D16" i="26"/>
  <c r="S16" i="1" s="1"/>
  <c r="D16" i="25"/>
  <c r="R16" i="1" s="1"/>
  <c r="CA16" i="34"/>
  <c r="U16" i="34" s="1"/>
  <c r="AG16" i="34"/>
  <c r="O16" i="1" s="1"/>
  <c r="AF16" i="33"/>
  <c r="D16" i="22"/>
  <c r="D16" i="21"/>
  <c r="D16" i="20"/>
  <c r="D16" i="19"/>
  <c r="D16" i="18"/>
  <c r="AH16" i="33"/>
  <c r="D16" i="17"/>
  <c r="D16" i="16"/>
  <c r="D16" i="15"/>
  <c r="AC16" i="1"/>
  <c r="N16" i="1"/>
  <c r="M16" i="1"/>
  <c r="H16" i="1"/>
  <c r="AY15" i="3"/>
  <c r="AP15" i="3"/>
  <c r="AD15" i="1" s="1"/>
  <c r="O15" i="3"/>
  <c r="AD15" i="3"/>
  <c r="S15" i="3"/>
  <c r="I15" i="1"/>
  <c r="F15" i="3"/>
  <c r="H15" i="1"/>
  <c r="CL15" i="34"/>
  <c r="AF15" i="34" s="1"/>
  <c r="CK15" i="34"/>
  <c r="AE15" i="34" s="1"/>
  <c r="CJ15" i="34"/>
  <c r="AD15" i="34" s="1"/>
  <c r="CI15" i="34"/>
  <c r="AC15" i="34" s="1"/>
  <c r="CD15" i="34"/>
  <c r="X15" i="34" s="1"/>
  <c r="CC15" i="34"/>
  <c r="W15" i="34" s="1"/>
  <c r="BZ15" i="34"/>
  <c r="T15" i="34" s="1"/>
  <c r="BY15" i="34"/>
  <c r="S15" i="34" s="1"/>
  <c r="BW15" i="34"/>
  <c r="Q15" i="34" s="1"/>
  <c r="BQ15" i="34"/>
  <c r="K15" i="34" s="1"/>
  <c r="BM15" i="34"/>
  <c r="G15" i="34" s="1"/>
  <c r="BL15" i="34"/>
  <c r="F15" i="34" s="1"/>
  <c r="D15" i="32"/>
  <c r="CH15" i="34"/>
  <c r="AB15" i="34" s="1"/>
  <c r="CE15" i="34"/>
  <c r="Y15" i="34" s="1"/>
  <c r="CB15" i="34"/>
  <c r="V15" i="34" s="1"/>
  <c r="BV15" i="34"/>
  <c r="P15" i="34" s="1"/>
  <c r="BS15" i="34"/>
  <c r="M15" i="34" s="1"/>
  <c r="BR15" i="34"/>
  <c r="L15" i="34" s="1"/>
  <c r="BP15" i="34"/>
  <c r="J15" i="34" s="1"/>
  <c r="D15" i="31"/>
  <c r="BX15" i="34"/>
  <c r="R15" i="34" s="1"/>
  <c r="D15" i="30"/>
  <c r="W15" i="1" s="1"/>
  <c r="D15" i="29"/>
  <c r="V15" i="1" s="1"/>
  <c r="CA15" i="34"/>
  <c r="U15" i="34" s="1"/>
  <c r="BU15" i="34"/>
  <c r="O15" i="34" s="1"/>
  <c r="BN15" i="34"/>
  <c r="H15" i="34" s="1"/>
  <c r="BT15" i="34"/>
  <c r="N15" i="34" s="1"/>
  <c r="D15" i="27"/>
  <c r="T15" i="1" s="1"/>
  <c r="D15" i="26"/>
  <c r="S15" i="1" s="1"/>
  <c r="CF15" i="34"/>
  <c r="Z15" i="34" s="1"/>
  <c r="D15" i="25"/>
  <c r="R15" i="1" s="1"/>
  <c r="CG15" i="34"/>
  <c r="AA15" i="34" s="1"/>
  <c r="BO15" i="34"/>
  <c r="I15" i="34" s="1"/>
  <c r="AG15" i="34"/>
  <c r="O15" i="1" s="1"/>
  <c r="AF15" i="33"/>
  <c r="D15" i="22"/>
  <c r="AH15" i="33"/>
  <c r="D15" i="21"/>
  <c r="D15" i="20"/>
  <c r="D15" i="19"/>
  <c r="D15" i="18"/>
  <c r="D15" i="17"/>
  <c r="D15" i="16"/>
  <c r="D15" i="15"/>
  <c r="D15" i="14"/>
  <c r="AC15" i="1"/>
  <c r="N15" i="1"/>
  <c r="M15" i="1"/>
  <c r="L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CJ14" i="34"/>
  <c r="AD14" i="34" s="1"/>
  <c r="CI14" i="34"/>
  <c r="AC14" i="34" s="1"/>
  <c r="CH14" i="34"/>
  <c r="AB14" i="34" s="1"/>
  <c r="CB14" i="34"/>
  <c r="V14" i="34" s="1"/>
  <c r="BY14" i="34"/>
  <c r="S14" i="34" s="1"/>
  <c r="BX14" i="34"/>
  <c r="R14" i="34" s="1"/>
  <c r="BW14" i="34"/>
  <c r="Q14" i="34" s="1"/>
  <c r="BP14" i="34"/>
  <c r="J14" i="34" s="1"/>
  <c r="BM14" i="34"/>
  <c r="G14" i="34" s="1"/>
  <c r="BL14" i="34"/>
  <c r="F14" i="34" s="1"/>
  <c r="D14" i="32"/>
  <c r="CE14" i="34"/>
  <c r="Y14" i="34" s="1"/>
  <c r="CD14" i="34"/>
  <c r="X14" i="34" s="1"/>
  <c r="CC14" i="34"/>
  <c r="W14" i="34" s="1"/>
  <c r="BR14" i="34"/>
  <c r="L14" i="34" s="1"/>
  <c r="BQ14" i="34"/>
  <c r="K14" i="34" s="1"/>
  <c r="D14" i="31"/>
  <c r="CA14" i="34"/>
  <c r="U14" i="34" s="1"/>
  <c r="D14" i="30"/>
  <c r="W14" i="1" s="1"/>
  <c r="CL14" i="34"/>
  <c r="AF14" i="34" s="1"/>
  <c r="CK14" i="34"/>
  <c r="AE14" i="34" s="1"/>
  <c r="D14" i="29"/>
  <c r="V14" i="1" s="1"/>
  <c r="BU14" i="34"/>
  <c r="O14" i="34" s="1"/>
  <c r="BT14" i="34"/>
  <c r="N14" i="34" s="1"/>
  <c r="BS14" i="34"/>
  <c r="M14" i="34" s="1"/>
  <c r="D14" i="28"/>
  <c r="U14" i="1" s="1"/>
  <c r="D14" i="27"/>
  <c r="T14" i="1" s="1"/>
  <c r="CG14" i="34"/>
  <c r="AA14" i="34" s="1"/>
  <c r="D14" i="26"/>
  <c r="S14" i="1" s="1"/>
  <c r="CF14" i="34"/>
  <c r="Z14" i="34" s="1"/>
  <c r="BZ14" i="34"/>
  <c r="T14" i="34" s="1"/>
  <c r="BN14" i="34"/>
  <c r="H14" i="34" s="1"/>
  <c r="D14" i="25"/>
  <c r="R14" i="1" s="1"/>
  <c r="BO14" i="34"/>
  <c r="I14" i="34" s="1"/>
  <c r="AG14" i="34"/>
  <c r="O14" i="1" s="1"/>
  <c r="AF14" i="33"/>
  <c r="D14" i="22"/>
  <c r="AH14" i="33"/>
  <c r="D14" i="21"/>
  <c r="D14" i="18"/>
  <c r="D14" i="17"/>
  <c r="D14" i="16"/>
  <c r="D14" i="15"/>
  <c r="D14" i="13"/>
  <c r="M14" i="1"/>
  <c r="L14" i="1"/>
  <c r="E14" i="1"/>
  <c r="AY13" i="3"/>
  <c r="AP13" i="3"/>
  <c r="AD13" i="3"/>
  <c r="AB13" i="3" s="1"/>
  <c r="S13" i="3"/>
  <c r="Q13" i="3" s="1"/>
  <c r="P13" i="3"/>
  <c r="O13" i="3"/>
  <c r="AB13" i="1" s="1"/>
  <c r="N13" i="1"/>
  <c r="I13" i="1"/>
  <c r="H13" i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V13" i="34"/>
  <c r="P13" i="34" s="1"/>
  <c r="BP13" i="34"/>
  <c r="J13" i="34" s="1"/>
  <c r="BL13" i="34"/>
  <c r="F13" i="34" s="1"/>
  <c r="BK13" i="34"/>
  <c r="D13" i="32"/>
  <c r="CD13" i="34"/>
  <c r="X13" i="34" s="1"/>
  <c r="BS13" i="34"/>
  <c r="M13" i="34" s="1"/>
  <c r="BR13" i="34"/>
  <c r="L13" i="34" s="1"/>
  <c r="BQ13" i="34"/>
  <c r="K13" i="34" s="1"/>
  <c r="D13" i="31"/>
  <c r="CE13" i="34"/>
  <c r="Y13" i="34" s="1"/>
  <c r="BM13" i="34"/>
  <c r="G13" i="34" s="1"/>
  <c r="D13" i="30"/>
  <c r="W13" i="1" s="1"/>
  <c r="BZ13" i="34"/>
  <c r="T13" i="34" s="1"/>
  <c r="BY13" i="34"/>
  <c r="S13" i="34" s="1"/>
  <c r="BX13" i="34"/>
  <c r="R13" i="34" s="1"/>
  <c r="BW13" i="34"/>
  <c r="Q13" i="34" s="1"/>
  <c r="D13" i="29"/>
  <c r="V13" i="1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AH13" i="33"/>
  <c r="D13" i="19"/>
  <c r="D13" i="18"/>
  <c r="D13" i="16"/>
  <c r="D13" i="14"/>
  <c r="D13" i="8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G12" i="34"/>
  <c r="AA12" i="34" s="1"/>
  <c r="CD12" i="34"/>
  <c r="X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S12" i="34"/>
  <c r="M12" i="34" s="1"/>
  <c r="BR12" i="34"/>
  <c r="L12" i="34" s="1"/>
  <c r="BQ12" i="34"/>
  <c r="K12" i="34" s="1"/>
  <c r="BM12" i="34"/>
  <c r="G12" i="34" s="1"/>
  <c r="BL12" i="34"/>
  <c r="F12" i="34" s="1"/>
  <c r="D12" i="32"/>
  <c r="CA12" i="34"/>
  <c r="U12" i="34" s="1"/>
  <c r="BU12" i="34"/>
  <c r="O12" i="34" s="1"/>
  <c r="D12" i="31"/>
  <c r="BO12" i="34"/>
  <c r="I12" i="34" s="1"/>
  <c r="D12" i="30"/>
  <c r="W12" i="1" s="1"/>
  <c r="BT12" i="34"/>
  <c r="N12" i="34" s="1"/>
  <c r="D12" i="29"/>
  <c r="V12" i="1" s="1"/>
  <c r="CB12" i="34"/>
  <c r="V12" i="34" s="1"/>
  <c r="D12" i="28"/>
  <c r="U12" i="1" s="1"/>
  <c r="D12" i="27"/>
  <c r="T12" i="1" s="1"/>
  <c r="CF12" i="34"/>
  <c r="Z12" i="34" s="1"/>
  <c r="CE12" i="34"/>
  <c r="Y12" i="34" s="1"/>
  <c r="BN12" i="34"/>
  <c r="H12" i="34" s="1"/>
  <c r="D12" i="25"/>
  <c r="R12" i="1" s="1"/>
  <c r="CH12" i="34"/>
  <c r="AB12" i="34" s="1"/>
  <c r="BV12" i="34"/>
  <c r="P12" i="34" s="1"/>
  <c r="BP12" i="34"/>
  <c r="J12" i="34" s="1"/>
  <c r="AG12" i="34"/>
  <c r="O12" i="1" s="1"/>
  <c r="AF12" i="33"/>
  <c r="D12" i="22"/>
  <c r="D12" i="21"/>
  <c r="AH12" i="33"/>
  <c r="D12" i="20"/>
  <c r="D12" i="19"/>
  <c r="D12" i="18"/>
  <c r="D12" i="17"/>
  <c r="D12" i="16"/>
  <c r="D12" i="15"/>
  <c r="D12" i="14"/>
  <c r="AC12" i="1"/>
  <c r="M12" i="1"/>
  <c r="L12" i="1"/>
  <c r="K12" i="1"/>
  <c r="J12" i="1"/>
  <c r="H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H11" i="1"/>
  <c r="E11" i="3"/>
  <c r="E11" i="1" s="1"/>
  <c r="CI11" i="34"/>
  <c r="AC11" i="34" s="1"/>
  <c r="CH11" i="34"/>
  <c r="AB11" i="34" s="1"/>
  <c r="CD11" i="34"/>
  <c r="X11" i="34" s="1"/>
  <c r="CC11" i="34"/>
  <c r="W11" i="34" s="1"/>
  <c r="CB11" i="34"/>
  <c r="V11" i="34" s="1"/>
  <c r="BX11" i="34"/>
  <c r="R11" i="34" s="1"/>
  <c r="BW11" i="34"/>
  <c r="Q11" i="34" s="1"/>
  <c r="BS11" i="34"/>
  <c r="M11" i="34" s="1"/>
  <c r="BR11" i="34"/>
  <c r="L11" i="34" s="1"/>
  <c r="BQ11" i="34"/>
  <c r="BP11" i="34"/>
  <c r="J11" i="34" s="1"/>
  <c r="D11" i="32"/>
  <c r="CG11" i="34"/>
  <c r="AA11" i="34" s="1"/>
  <c r="CA11" i="34"/>
  <c r="U11" i="34" s="1"/>
  <c r="BY11" i="34"/>
  <c r="S11" i="34" s="1"/>
  <c r="BV11" i="34"/>
  <c r="P11" i="34" s="1"/>
  <c r="BO11" i="34"/>
  <c r="I11" i="34" s="1"/>
  <c r="BM11" i="34"/>
  <c r="G11" i="34" s="1"/>
  <c r="CK11" i="34"/>
  <c r="AE11" i="34" s="1"/>
  <c r="CJ11" i="34"/>
  <c r="AD11" i="34" s="1"/>
  <c r="BL11" i="34"/>
  <c r="F11" i="34" s="1"/>
  <c r="BK11" i="34"/>
  <c r="D11" i="30"/>
  <c r="W11" i="1" s="1"/>
  <c r="D11" i="29"/>
  <c r="V11" i="1" s="1"/>
  <c r="CL11" i="34"/>
  <c r="AF11" i="34" s="1"/>
  <c r="CE11" i="34"/>
  <c r="Y11" i="34" s="1"/>
  <c r="D11" i="28"/>
  <c r="U11" i="1" s="1"/>
  <c r="CF11" i="34"/>
  <c r="Z11" i="34" s="1"/>
  <c r="BZ11" i="34"/>
  <c r="T11" i="34" s="1"/>
  <c r="BT11" i="34"/>
  <c r="N11" i="34" s="1"/>
  <c r="BN11" i="34"/>
  <c r="H11" i="34" s="1"/>
  <c r="D11" i="25"/>
  <c r="R11" i="1" s="1"/>
  <c r="BU11" i="34"/>
  <c r="O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AC11" i="1"/>
  <c r="AB11" i="1"/>
  <c r="N11" i="1"/>
  <c r="M11" i="1"/>
  <c r="AY10" i="3"/>
  <c r="AP10" i="3"/>
  <c r="AC10" i="1"/>
  <c r="AD10" i="3"/>
  <c r="AB10" i="3" s="1"/>
  <c r="S10" i="3"/>
  <c r="Q10" i="3" s="1"/>
  <c r="O10" i="3"/>
  <c r="N10" i="1"/>
  <c r="N7" i="1" s="1"/>
  <c r="I10" i="1"/>
  <c r="J10" i="1"/>
  <c r="H10" i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C10" i="34"/>
  <c r="W10" i="34" s="1"/>
  <c r="CB10" i="34"/>
  <c r="V10" i="34" s="1"/>
  <c r="BX10" i="34"/>
  <c r="R10" i="34" s="1"/>
  <c r="BW10" i="34"/>
  <c r="Q10" i="34" s="1"/>
  <c r="BV10" i="34"/>
  <c r="P10" i="34" s="1"/>
  <c r="BR10" i="34"/>
  <c r="L10" i="34" s="1"/>
  <c r="BQ10" i="34"/>
  <c r="K10" i="34" s="1"/>
  <c r="BP10" i="34"/>
  <c r="D10" i="32"/>
  <c r="CF10" i="34"/>
  <c r="Z10" i="34" s="1"/>
  <c r="BS10" i="34"/>
  <c r="M10" i="34" s="1"/>
  <c r="BN10" i="34"/>
  <c r="H10" i="34" s="1"/>
  <c r="BM10" i="34"/>
  <c r="G10" i="34" s="1"/>
  <c r="BL10" i="34"/>
  <c r="F10" i="34" s="1"/>
  <c r="D10" i="28"/>
  <c r="U10" i="1" s="1"/>
  <c r="D10" i="27"/>
  <c r="T10" i="1" s="1"/>
  <c r="CA10" i="34"/>
  <c r="U10" i="34" s="1"/>
  <c r="BT10" i="34"/>
  <c r="N10" i="34" s="1"/>
  <c r="D10" i="26"/>
  <c r="S10" i="1" s="1"/>
  <c r="BZ10" i="34"/>
  <c r="T10" i="34" s="1"/>
  <c r="BY10" i="34"/>
  <c r="S10" i="34" s="1"/>
  <c r="D10" i="25"/>
  <c r="R10" i="1" s="1"/>
  <c r="CG10" i="34"/>
  <c r="AA10" i="34" s="1"/>
  <c r="BU10" i="34"/>
  <c r="O10" i="34" s="1"/>
  <c r="BO10" i="34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AB10" i="1"/>
  <c r="M10" i="1"/>
  <c r="L10" i="1"/>
  <c r="K10" i="1"/>
  <c r="F10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K9" i="34"/>
  <c r="AE9" i="34" s="1"/>
  <c r="CJ9" i="34"/>
  <c r="AD9" i="34" s="1"/>
  <c r="CI9" i="34"/>
  <c r="AC9" i="34" s="1"/>
  <c r="CH9" i="34"/>
  <c r="AB9" i="34" s="1"/>
  <c r="CC9" i="34"/>
  <c r="W9" i="34" s="1"/>
  <c r="BQ9" i="34"/>
  <c r="K9" i="34" s="1"/>
  <c r="BP9" i="34"/>
  <c r="J9" i="34" s="1"/>
  <c r="BM9" i="34"/>
  <c r="G9" i="34" s="1"/>
  <c r="BL9" i="34"/>
  <c r="F9" i="34" s="1"/>
  <c r="BK9" i="34"/>
  <c r="D9" i="32"/>
  <c r="CD9" i="34"/>
  <c r="X9" i="34" s="1"/>
  <c r="CB9" i="34"/>
  <c r="V9" i="34" s="1"/>
  <c r="CF9" i="34"/>
  <c r="Z9" i="34" s="1"/>
  <c r="D9" i="29"/>
  <c r="V9" i="1" s="1"/>
  <c r="BN9" i="34"/>
  <c r="H9" i="34" s="1"/>
  <c r="D9" i="28"/>
  <c r="U9" i="1" s="1"/>
  <c r="CG9" i="34"/>
  <c r="AA9" i="34" s="1"/>
  <c r="BS9" i="34"/>
  <c r="M9" i="34" s="1"/>
  <c r="BR9" i="34"/>
  <c r="L9" i="34" s="1"/>
  <c r="D9" i="27"/>
  <c r="T9" i="1" s="1"/>
  <c r="CL9" i="34"/>
  <c r="AF9" i="34" s="1"/>
  <c r="CE9" i="34"/>
  <c r="Y9" i="34" s="1"/>
  <c r="BX9" i="34"/>
  <c r="R9" i="34" s="1"/>
  <c r="BW9" i="34"/>
  <c r="Q9" i="34" s="1"/>
  <c r="D9" i="26"/>
  <c r="S9" i="1" s="1"/>
  <c r="BZ9" i="34"/>
  <c r="T9" i="34" s="1"/>
  <c r="BY9" i="34"/>
  <c r="S9" i="34" s="1"/>
  <c r="BT9" i="34"/>
  <c r="N9" i="34" s="1"/>
  <c r="CA9" i="34"/>
  <c r="U9" i="34" s="1"/>
  <c r="BU9" i="34"/>
  <c r="O9" i="34" s="1"/>
  <c r="BO9" i="34"/>
  <c r="AG9" i="34"/>
  <c r="O9" i="1" s="1"/>
  <c r="AF9" i="33"/>
  <c r="AH9" i="33"/>
  <c r="D9" i="19"/>
  <c r="D9" i="18"/>
  <c r="D9" i="17"/>
  <c r="D9" i="16"/>
  <c r="D9" i="15"/>
  <c r="D9" i="14"/>
  <c r="AC9" i="1"/>
  <c r="M9" i="1"/>
  <c r="L9" i="1"/>
  <c r="K9" i="1"/>
  <c r="J9" i="1"/>
  <c r="I9" i="1"/>
  <c r="AY8" i="3"/>
  <c r="AP8" i="3"/>
  <c r="AD8" i="3"/>
  <c r="AB8" i="3" s="1"/>
  <c r="S8" i="3"/>
  <c r="Q8" i="3" s="1"/>
  <c r="P8" i="3"/>
  <c r="O8" i="3"/>
  <c r="I8" i="1"/>
  <c r="I7" i="1" s="1"/>
  <c r="M8" i="1"/>
  <c r="M7" i="1" s="1"/>
  <c r="F8" i="3"/>
  <c r="E8" i="3"/>
  <c r="CL8" i="34"/>
  <c r="AF8" i="34" s="1"/>
  <c r="CI8" i="34"/>
  <c r="AC8" i="34" s="1"/>
  <c r="CG8" i="34"/>
  <c r="AA8" i="34" s="1"/>
  <c r="CF8" i="34"/>
  <c r="Z8" i="34" s="1"/>
  <c r="CC8" i="34"/>
  <c r="W8" i="34" s="1"/>
  <c r="BZ8" i="34"/>
  <c r="T8" i="34" s="1"/>
  <c r="BT8" i="34"/>
  <c r="N8" i="34" s="1"/>
  <c r="BQ8" i="34"/>
  <c r="K8" i="34" s="1"/>
  <c r="BO8" i="34"/>
  <c r="I8" i="34" s="1"/>
  <c r="BN8" i="34"/>
  <c r="H8" i="34" s="1"/>
  <c r="D8" i="32"/>
  <c r="CK8" i="34"/>
  <c r="AE8" i="34" s="1"/>
  <c r="CJ8" i="34"/>
  <c r="AD8" i="34" s="1"/>
  <c r="CE8" i="34"/>
  <c r="Y8" i="34" s="1"/>
  <c r="Y7" i="34" s="1"/>
  <c r="CD8" i="34"/>
  <c r="X8" i="34" s="1"/>
  <c r="BY8" i="34"/>
  <c r="S8" i="34" s="1"/>
  <c r="BX8" i="34"/>
  <c r="R8" i="34" s="1"/>
  <c r="D8" i="31"/>
  <c r="BS8" i="34"/>
  <c r="M8" i="34" s="1"/>
  <c r="D8" i="29"/>
  <c r="V8" i="1" s="1"/>
  <c r="BU8" i="34"/>
  <c r="O8" i="34" s="1"/>
  <c r="BR8" i="34"/>
  <c r="L8" i="34" s="1"/>
  <c r="D8" i="28"/>
  <c r="U8" i="1" s="1"/>
  <c r="D8" i="27"/>
  <c r="T8" i="1" s="1"/>
  <c r="BW8" i="34"/>
  <c r="Q8" i="34" s="1"/>
  <c r="D8" i="26"/>
  <c r="S8" i="1" s="1"/>
  <c r="CA8" i="34"/>
  <c r="U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O7" i="1" s="1"/>
  <c r="AG8" i="23"/>
  <c r="AG9" i="23" s="1"/>
  <c r="AE8" i="23"/>
  <c r="AD8" i="23"/>
  <c r="AD9" i="23" s="1"/>
  <c r="AC8" i="23"/>
  <c r="AB8" i="23"/>
  <c r="AB9" i="23" s="1"/>
  <c r="AA8" i="23"/>
  <c r="AA9" i="23" s="1"/>
  <c r="AA9" i="33" s="1"/>
  <c r="Z8" i="23"/>
  <c r="Z9" i="23" s="1"/>
  <c r="Z10" i="23" s="1"/>
  <c r="Y8" i="23"/>
  <c r="X8" i="23"/>
  <c r="X9" i="23" s="1"/>
  <c r="W8" i="23"/>
  <c r="V8" i="23"/>
  <c r="V8" i="33" s="1"/>
  <c r="U8" i="23"/>
  <c r="U9" i="23" s="1"/>
  <c r="U9" i="33" s="1"/>
  <c r="T8" i="23"/>
  <c r="T8" i="33" s="1"/>
  <c r="S8" i="23"/>
  <c r="R8" i="23"/>
  <c r="R9" i="23" s="1"/>
  <c r="R10" i="23" s="1"/>
  <c r="Q8" i="23"/>
  <c r="Q9" i="23" s="1"/>
  <c r="P8" i="23"/>
  <c r="P8" i="33" s="1"/>
  <c r="O8" i="23"/>
  <c r="O9" i="23" s="1"/>
  <c r="O9" i="33" s="1"/>
  <c r="N8" i="23"/>
  <c r="N9" i="23" s="1"/>
  <c r="M8" i="23"/>
  <c r="L8" i="23"/>
  <c r="L9" i="23" s="1"/>
  <c r="K8" i="23"/>
  <c r="J8" i="23"/>
  <c r="J8" i="33" s="1"/>
  <c r="I8" i="23"/>
  <c r="I9" i="23" s="1"/>
  <c r="I9" i="33" s="1"/>
  <c r="H8" i="23"/>
  <c r="H9" i="23" s="1"/>
  <c r="G8" i="23"/>
  <c r="F8" i="23"/>
  <c r="F9" i="23" s="1"/>
  <c r="F10" i="23" s="1"/>
  <c r="E8" i="23"/>
  <c r="AF8" i="33"/>
  <c r="D8" i="22"/>
  <c r="N8" i="33"/>
  <c r="D8" i="21"/>
  <c r="Z8" i="33"/>
  <c r="D8" i="20"/>
  <c r="AA8" i="33"/>
  <c r="U8" i="33"/>
  <c r="I8" i="33"/>
  <c r="D8" i="19"/>
  <c r="D8" i="18"/>
  <c r="D8" i="17"/>
  <c r="AH8" i="33"/>
  <c r="D8" i="16"/>
  <c r="D8" i="15"/>
  <c r="AD8" i="33"/>
  <c r="X8" i="33"/>
  <c r="L8" i="33"/>
  <c r="D8" i="14"/>
  <c r="R8" i="33"/>
  <c r="AC8" i="1"/>
  <c r="AC7" i="1" s="1"/>
  <c r="AB8" i="1"/>
  <c r="N8" i="1"/>
  <c r="L8" i="1"/>
  <c r="L7" i="1" s="1"/>
  <c r="K8" i="1"/>
  <c r="J8" i="1"/>
  <c r="J7" i="1" s="1"/>
  <c r="F8" i="1"/>
  <c r="F14" i="1" l="1"/>
  <c r="L7" i="34"/>
  <c r="S7" i="34"/>
  <c r="H7" i="34"/>
  <c r="Z7" i="34"/>
  <c r="AF7" i="34"/>
  <c r="U7" i="34"/>
  <c r="X7" i="34"/>
  <c r="AA7" i="34"/>
  <c r="M7" i="34"/>
  <c r="V7" i="34"/>
  <c r="T7" i="34"/>
  <c r="AC7" i="34"/>
  <c r="AB7" i="34"/>
  <c r="R7" i="34"/>
  <c r="W7" i="34"/>
  <c r="O7" i="34"/>
  <c r="AD7" i="34"/>
  <c r="AE7" i="34"/>
  <c r="N7" i="34"/>
  <c r="CK7" i="34"/>
  <c r="BO7" i="34"/>
  <c r="BU7" i="34"/>
  <c r="CA7" i="34"/>
  <c r="CG7" i="34"/>
  <c r="BP7" i="34"/>
  <c r="CB7" i="34"/>
  <c r="CH7" i="34"/>
  <c r="BQ7" i="34"/>
  <c r="CC7" i="34"/>
  <c r="CI7" i="34"/>
  <c r="BR7" i="34"/>
  <c r="BX7" i="34"/>
  <c r="CD7" i="34"/>
  <c r="CJ7" i="34"/>
  <c r="BS7" i="34"/>
  <c r="BY7" i="34"/>
  <c r="CE7" i="34"/>
  <c r="BN7" i="34"/>
  <c r="BT7" i="34"/>
  <c r="BZ7" i="34"/>
  <c r="CF7" i="34"/>
  <c r="CL7" i="34"/>
  <c r="P10" i="3"/>
  <c r="P14" i="3"/>
  <c r="P11" i="3"/>
  <c r="P18" i="3"/>
  <c r="P15" i="3"/>
  <c r="P9" i="3"/>
  <c r="T9" i="23"/>
  <c r="O8" i="33"/>
  <c r="V9" i="23"/>
  <c r="AB8" i="33"/>
  <c r="Q8" i="33"/>
  <c r="J9" i="23"/>
  <c r="J10" i="23" s="1"/>
  <c r="F8" i="33"/>
  <c r="AG8" i="33"/>
  <c r="R9" i="33"/>
  <c r="P9" i="23"/>
  <c r="P10" i="23" s="1"/>
  <c r="O10" i="23"/>
  <c r="L9" i="33"/>
  <c r="L10" i="23"/>
  <c r="X9" i="33"/>
  <c r="X10" i="23"/>
  <c r="G8" i="33"/>
  <c r="G9" i="23"/>
  <c r="G9" i="33" s="1"/>
  <c r="M8" i="33"/>
  <c r="M9" i="23"/>
  <c r="S8" i="33"/>
  <c r="S9" i="23"/>
  <c r="Y8" i="33"/>
  <c r="Y9" i="23"/>
  <c r="AE8" i="33"/>
  <c r="AE9" i="23"/>
  <c r="T9" i="33"/>
  <c r="T10" i="23"/>
  <c r="H9" i="33"/>
  <c r="H10" i="23"/>
  <c r="Z10" i="33"/>
  <c r="Z11" i="23"/>
  <c r="F11" i="23"/>
  <c r="F12" i="23" s="1"/>
  <c r="F13" i="23" s="1"/>
  <c r="F13" i="33" s="1"/>
  <c r="R10" i="33"/>
  <c r="R11" i="23"/>
  <c r="AD9" i="33"/>
  <c r="AD10" i="23"/>
  <c r="AG9" i="33"/>
  <c r="AG10" i="23"/>
  <c r="I10" i="23"/>
  <c r="J9" i="33"/>
  <c r="AB9" i="33"/>
  <c r="AB10" i="23"/>
  <c r="U10" i="23"/>
  <c r="D8" i="23"/>
  <c r="E9" i="23"/>
  <c r="E10" i="23" s="1"/>
  <c r="E11" i="23" s="1"/>
  <c r="K8" i="33"/>
  <c r="K9" i="23"/>
  <c r="Q10" i="23"/>
  <c r="Q9" i="33"/>
  <c r="W8" i="33"/>
  <c r="W9" i="23"/>
  <c r="AC8" i="33"/>
  <c r="AC9" i="23"/>
  <c r="Z9" i="33"/>
  <c r="N9" i="33"/>
  <c r="N10" i="23"/>
  <c r="AA10" i="23"/>
  <c r="AH7" i="33"/>
  <c r="AF7" i="33"/>
  <c r="F18" i="1"/>
  <c r="AM18" i="3"/>
  <c r="AD18" i="1"/>
  <c r="AE18" i="1" s="1"/>
  <c r="H18" i="1"/>
  <c r="G18" i="1" s="1"/>
  <c r="E18" i="3"/>
  <c r="X18" i="1"/>
  <c r="BK18" i="34"/>
  <c r="E18" i="34" s="1"/>
  <c r="D18" i="30"/>
  <c r="W18" i="1" s="1"/>
  <c r="BL18" i="34"/>
  <c r="F18" i="34" s="1"/>
  <c r="D18" i="15"/>
  <c r="AD17" i="1"/>
  <c r="AM17" i="3"/>
  <c r="AB17" i="1"/>
  <c r="F17" i="1"/>
  <c r="G17" i="1"/>
  <c r="E17" i="3"/>
  <c r="X17" i="1"/>
  <c r="Y17" i="1" s="1"/>
  <c r="BW17" i="34"/>
  <c r="Q17" i="34" s="1"/>
  <c r="Q7" i="34" s="1"/>
  <c r="BK17" i="34"/>
  <c r="D17" i="15"/>
  <c r="D17" i="13"/>
  <c r="D17" i="8"/>
  <c r="AM16" i="3"/>
  <c r="AD16" i="1"/>
  <c r="AB16" i="1"/>
  <c r="AE16" i="1" s="1"/>
  <c r="F16" i="1"/>
  <c r="G16" i="1"/>
  <c r="E16" i="3"/>
  <c r="X16" i="1"/>
  <c r="Y16" i="1" s="1"/>
  <c r="BK16" i="34"/>
  <c r="E16" i="34" s="1"/>
  <c r="BL16" i="34"/>
  <c r="F16" i="34" s="1"/>
  <c r="I16" i="34"/>
  <c r="D16" i="14"/>
  <c r="D16" i="13"/>
  <c r="D16" i="8"/>
  <c r="Q15" i="3"/>
  <c r="AB15" i="3"/>
  <c r="AB15" i="1"/>
  <c r="AE15" i="1" s="1"/>
  <c r="F15" i="1"/>
  <c r="K15" i="1"/>
  <c r="G15" i="1" s="1"/>
  <c r="AM15" i="3"/>
  <c r="E15" i="3"/>
  <c r="X15" i="1"/>
  <c r="BK15" i="34"/>
  <c r="E15" i="34" s="1"/>
  <c r="D15" i="34" s="1"/>
  <c r="D15" i="28"/>
  <c r="U15" i="1" s="1"/>
  <c r="U7" i="1" s="1"/>
  <c r="D15" i="13"/>
  <c r="D15" i="8"/>
  <c r="G14" i="1"/>
  <c r="P14" i="1" s="1"/>
  <c r="Q14" i="1" s="1"/>
  <c r="AM14" i="3"/>
  <c r="AD14" i="1"/>
  <c r="AE14" i="1" s="1"/>
  <c r="F14" i="3"/>
  <c r="D14" i="3" s="1"/>
  <c r="BV14" i="34"/>
  <c r="P14" i="34" s="1"/>
  <c r="BK14" i="34"/>
  <c r="E14" i="34" s="1"/>
  <c r="D14" i="20"/>
  <c r="D14" i="19"/>
  <c r="X14" i="1" s="1"/>
  <c r="Y14" i="1" s="1"/>
  <c r="D14" i="14"/>
  <c r="D14" i="8"/>
  <c r="G13" i="1"/>
  <c r="AM13" i="3"/>
  <c r="AD13" i="1"/>
  <c r="AE13" i="1" s="1"/>
  <c r="F13" i="1"/>
  <c r="F13" i="3"/>
  <c r="E13" i="3"/>
  <c r="X13" i="1"/>
  <c r="Y13" i="1" s="1"/>
  <c r="E13" i="34"/>
  <c r="BJ13" i="34"/>
  <c r="I13" i="34"/>
  <c r="D13" i="17"/>
  <c r="D13" i="15"/>
  <c r="D13" i="13"/>
  <c r="D12" i="3"/>
  <c r="AM12" i="3"/>
  <c r="AD12" i="1"/>
  <c r="AE12" i="1" s="1"/>
  <c r="F12" i="1"/>
  <c r="F7" i="1" s="1"/>
  <c r="G12" i="1"/>
  <c r="X12" i="1"/>
  <c r="D12" i="26"/>
  <c r="S12" i="1" s="1"/>
  <c r="BK12" i="34"/>
  <c r="D12" i="13"/>
  <c r="D12" i="8"/>
  <c r="G11" i="1"/>
  <c r="P11" i="1" s="1"/>
  <c r="Q11" i="1" s="1"/>
  <c r="AD11" i="1"/>
  <c r="AE11" i="1" s="1"/>
  <c r="AM11" i="3"/>
  <c r="F11" i="3"/>
  <c r="X11" i="1"/>
  <c r="D11" i="31"/>
  <c r="D11" i="27"/>
  <c r="T11" i="1" s="1"/>
  <c r="T7" i="1" s="1"/>
  <c r="D11" i="26"/>
  <c r="S11" i="1" s="1"/>
  <c r="S7" i="1" s="1"/>
  <c r="BJ11" i="34"/>
  <c r="E11" i="34"/>
  <c r="K11" i="34"/>
  <c r="K7" i="34" s="1"/>
  <c r="D11" i="8"/>
  <c r="G10" i="1"/>
  <c r="AM10" i="3"/>
  <c r="AD10" i="1"/>
  <c r="AE10" i="1" s="1"/>
  <c r="F10" i="3"/>
  <c r="E10" i="3"/>
  <c r="X10" i="1"/>
  <c r="D10" i="31"/>
  <c r="D10" i="30"/>
  <c r="W10" i="1" s="1"/>
  <c r="D10" i="29"/>
  <c r="V10" i="1" s="1"/>
  <c r="Y10" i="1" s="1"/>
  <c r="BK10" i="34"/>
  <c r="E10" i="34" s="1"/>
  <c r="J10" i="34"/>
  <c r="J7" i="34" s="1"/>
  <c r="I10" i="34"/>
  <c r="F10" i="33"/>
  <c r="E10" i="33"/>
  <c r="D10" i="13"/>
  <c r="D10" i="8"/>
  <c r="AB9" i="1"/>
  <c r="AB7" i="1" s="1"/>
  <c r="D9" i="3"/>
  <c r="AD9" i="1"/>
  <c r="AM9" i="3"/>
  <c r="H9" i="1"/>
  <c r="G9" i="1" s="1"/>
  <c r="P9" i="1" s="1"/>
  <c r="Q9" i="1" s="1"/>
  <c r="X9" i="1"/>
  <c r="D9" i="31"/>
  <c r="D9" i="30"/>
  <c r="W9" i="1" s="1"/>
  <c r="BV9" i="34"/>
  <c r="E9" i="34"/>
  <c r="D9" i="25"/>
  <c r="R9" i="1" s="1"/>
  <c r="R7" i="1" s="1"/>
  <c r="I9" i="34"/>
  <c r="D9" i="22"/>
  <c r="D9" i="21"/>
  <c r="D9" i="20"/>
  <c r="E9" i="33"/>
  <c r="F9" i="33"/>
  <c r="D9" i="13"/>
  <c r="D9" i="8"/>
  <c r="D8" i="3"/>
  <c r="AM8" i="3"/>
  <c r="AD8" i="1"/>
  <c r="H8" i="1"/>
  <c r="E8" i="1"/>
  <c r="X8" i="1"/>
  <c r="D8" i="30"/>
  <c r="W8" i="1" s="1"/>
  <c r="BM8" i="34"/>
  <c r="BL8" i="34"/>
  <c r="BK8" i="34"/>
  <c r="E8" i="33"/>
  <c r="H8" i="33"/>
  <c r="D8" i="13"/>
  <c r="D8" i="8"/>
  <c r="AE9" i="1" l="1"/>
  <c r="G8" i="1"/>
  <c r="G7" i="1" s="1"/>
  <c r="H7" i="1"/>
  <c r="AE8" i="1"/>
  <c r="AE7" i="1" s="1"/>
  <c r="AD7" i="1"/>
  <c r="K7" i="1"/>
  <c r="Y18" i="1"/>
  <c r="W7" i="1"/>
  <c r="V7" i="1"/>
  <c r="Y15" i="1"/>
  <c r="Y11" i="1"/>
  <c r="I7" i="34"/>
  <c r="BK7" i="34"/>
  <c r="F8" i="34"/>
  <c r="F7" i="34" s="1"/>
  <c r="BL7" i="34"/>
  <c r="BW7" i="34"/>
  <c r="G8" i="34"/>
  <c r="G7" i="34" s="1"/>
  <c r="BM7" i="34"/>
  <c r="P9" i="34"/>
  <c r="P7" i="34" s="1"/>
  <c r="BV7" i="34"/>
  <c r="D13" i="34"/>
  <c r="D11" i="3"/>
  <c r="F11" i="33"/>
  <c r="F12" i="33"/>
  <c r="V10" i="23"/>
  <c r="V9" i="33"/>
  <c r="P9" i="33"/>
  <c r="Q11" i="23"/>
  <c r="Q10" i="33"/>
  <c r="AB10" i="33"/>
  <c r="AB11" i="23"/>
  <c r="AC9" i="33"/>
  <c r="AC10" i="23"/>
  <c r="K9" i="33"/>
  <c r="K10" i="23"/>
  <c r="F14" i="23"/>
  <c r="T10" i="33"/>
  <c r="T11" i="23"/>
  <c r="S9" i="33"/>
  <c r="S10" i="23"/>
  <c r="X10" i="33"/>
  <c r="X11" i="23"/>
  <c r="P10" i="33"/>
  <c r="P11" i="23"/>
  <c r="AA11" i="23"/>
  <c r="AA10" i="33"/>
  <c r="W9" i="33"/>
  <c r="W10" i="23"/>
  <c r="E12" i="23"/>
  <c r="E11" i="33"/>
  <c r="J10" i="33"/>
  <c r="J11" i="23"/>
  <c r="AD10" i="33"/>
  <c r="AD11" i="23"/>
  <c r="Z12" i="23"/>
  <c r="Z11" i="33"/>
  <c r="AE9" i="33"/>
  <c r="AE10" i="23"/>
  <c r="M9" i="33"/>
  <c r="M10" i="23"/>
  <c r="L10" i="33"/>
  <c r="L11" i="23"/>
  <c r="N11" i="23"/>
  <c r="N10" i="33"/>
  <c r="I11" i="23"/>
  <c r="I10" i="33"/>
  <c r="U11" i="23"/>
  <c r="U10" i="33"/>
  <c r="AG10" i="33"/>
  <c r="AG11" i="23"/>
  <c r="R11" i="33"/>
  <c r="R12" i="23"/>
  <c r="H10" i="33"/>
  <c r="H11" i="23"/>
  <c r="Y10" i="23"/>
  <c r="Y9" i="33"/>
  <c r="D9" i="23"/>
  <c r="G10" i="23"/>
  <c r="O10" i="33"/>
  <c r="O11" i="23"/>
  <c r="X7" i="1"/>
  <c r="Y9" i="1"/>
  <c r="Y8" i="1"/>
  <c r="AE17" i="1"/>
  <c r="D18" i="3"/>
  <c r="E18" i="1"/>
  <c r="P18" i="1" s="1"/>
  <c r="Q18" i="1" s="1"/>
  <c r="D18" i="34"/>
  <c r="BJ18" i="34"/>
  <c r="E17" i="1"/>
  <c r="P17" i="1" s="1"/>
  <c r="Q17" i="1" s="1"/>
  <c r="D17" i="3"/>
  <c r="BJ17" i="34"/>
  <c r="E17" i="34"/>
  <c r="D17" i="34" s="1"/>
  <c r="E16" i="1"/>
  <c r="P16" i="1" s="1"/>
  <c r="Q16" i="1" s="1"/>
  <c r="D16" i="3"/>
  <c r="D16" i="34"/>
  <c r="BJ16" i="34"/>
  <c r="D15" i="3"/>
  <c r="E15" i="1"/>
  <c r="P15" i="1" s="1"/>
  <c r="Q15" i="1" s="1"/>
  <c r="BJ15" i="34"/>
  <c r="D14" i="34"/>
  <c r="BJ14" i="34"/>
  <c r="D13" i="3"/>
  <c r="E13" i="1"/>
  <c r="P13" i="1" s="1"/>
  <c r="Q13" i="1" s="1"/>
  <c r="P12" i="1"/>
  <c r="Q12" i="1" s="1"/>
  <c r="Y12" i="1"/>
  <c r="BJ12" i="34"/>
  <c r="E12" i="34"/>
  <c r="D12" i="34" s="1"/>
  <c r="D11" i="34"/>
  <c r="D10" i="3"/>
  <c r="E10" i="1"/>
  <c r="P10" i="1" s="1"/>
  <c r="Q10" i="1" s="1"/>
  <c r="D10" i="34"/>
  <c r="BJ10" i="34"/>
  <c r="BJ9" i="34"/>
  <c r="BJ8" i="34"/>
  <c r="E8" i="34"/>
  <c r="D8" i="33"/>
  <c r="P8" i="1" l="1"/>
  <c r="E7" i="1"/>
  <c r="BJ7" i="34"/>
  <c r="D9" i="34"/>
  <c r="D8" i="34"/>
  <c r="D7" i="34" s="1"/>
  <c r="E7" i="34"/>
  <c r="Q8" i="1"/>
  <c r="P7" i="1"/>
  <c r="Q7" i="1" s="1"/>
  <c r="D9" i="33"/>
  <c r="D9" i="1" s="1"/>
  <c r="V10" i="33"/>
  <c r="V11" i="23"/>
  <c r="O11" i="33"/>
  <c r="O12" i="23"/>
  <c r="H12" i="23"/>
  <c r="H11" i="33"/>
  <c r="P11" i="33"/>
  <c r="P12" i="23"/>
  <c r="K11" i="23"/>
  <c r="K10" i="33"/>
  <c r="Z12" i="33"/>
  <c r="Z13" i="23"/>
  <c r="E12" i="33"/>
  <c r="E13" i="23"/>
  <c r="L12" i="23"/>
  <c r="L11" i="33"/>
  <c r="S10" i="33"/>
  <c r="S11" i="23"/>
  <c r="U12" i="23"/>
  <c r="U11" i="33"/>
  <c r="G11" i="23"/>
  <c r="G10" i="33"/>
  <c r="D10" i="23"/>
  <c r="R13" i="23"/>
  <c r="R12" i="33"/>
  <c r="M10" i="33"/>
  <c r="M11" i="23"/>
  <c r="AD11" i="33"/>
  <c r="AD12" i="23"/>
  <c r="W11" i="23"/>
  <c r="W10" i="33"/>
  <c r="T11" i="33"/>
  <c r="T12" i="23"/>
  <c r="AC11" i="23"/>
  <c r="AC10" i="33"/>
  <c r="Q12" i="23"/>
  <c r="Q11" i="33"/>
  <c r="I12" i="23"/>
  <c r="I11" i="33"/>
  <c r="AG12" i="23"/>
  <c r="AG11" i="33"/>
  <c r="AE10" i="33"/>
  <c r="AE11" i="23"/>
  <c r="J11" i="33"/>
  <c r="J12" i="23"/>
  <c r="X11" i="33"/>
  <c r="X12" i="23"/>
  <c r="F15" i="23"/>
  <c r="F14" i="33"/>
  <c r="Y10" i="33"/>
  <c r="Y11" i="23"/>
  <c r="N11" i="33"/>
  <c r="N12" i="23"/>
  <c r="AA12" i="23"/>
  <c r="AA11" i="33"/>
  <c r="AB11" i="33"/>
  <c r="AB12" i="23"/>
  <c r="Y7" i="1"/>
  <c r="D8" i="1"/>
  <c r="V12" i="23" l="1"/>
  <c r="V11" i="33"/>
  <c r="Y11" i="33"/>
  <c r="Y12" i="23"/>
  <c r="Q13" i="23"/>
  <c r="Q12" i="33"/>
  <c r="D11" i="23"/>
  <c r="G12" i="23"/>
  <c r="G11" i="33"/>
  <c r="E13" i="33"/>
  <c r="E14" i="23"/>
  <c r="H13" i="23"/>
  <c r="H12" i="33"/>
  <c r="L13" i="23"/>
  <c r="L12" i="33"/>
  <c r="K12" i="23"/>
  <c r="K11" i="33"/>
  <c r="O12" i="33"/>
  <c r="O13" i="23"/>
  <c r="AA13" i="23"/>
  <c r="AA12" i="33"/>
  <c r="J12" i="33"/>
  <c r="J13" i="23"/>
  <c r="AG12" i="33"/>
  <c r="AG13" i="23"/>
  <c r="AC12" i="23"/>
  <c r="AC11" i="33"/>
  <c r="W11" i="33"/>
  <c r="W12" i="23"/>
  <c r="U13" i="23"/>
  <c r="U12" i="33"/>
  <c r="Z13" i="33"/>
  <c r="Z14" i="23"/>
  <c r="P12" i="33"/>
  <c r="P13" i="23"/>
  <c r="I12" i="33"/>
  <c r="I13" i="23"/>
  <c r="T12" i="33"/>
  <c r="T13" i="23"/>
  <c r="AD13" i="23"/>
  <c r="AD12" i="33"/>
  <c r="R13" i="33"/>
  <c r="R14" i="23"/>
  <c r="AB13" i="23"/>
  <c r="AB12" i="33"/>
  <c r="N12" i="33"/>
  <c r="N13" i="23"/>
  <c r="AE11" i="33"/>
  <c r="AE12" i="23"/>
  <c r="S11" i="33"/>
  <c r="S12" i="23"/>
  <c r="F16" i="23"/>
  <c r="F15" i="33"/>
  <c r="X12" i="33"/>
  <c r="X13" i="23"/>
  <c r="M11" i="33"/>
  <c r="M12" i="23"/>
  <c r="D10" i="33"/>
  <c r="V13" i="23" l="1"/>
  <c r="V12" i="33"/>
  <c r="D10" i="1"/>
  <c r="AG13" i="33"/>
  <c r="AG14" i="23"/>
  <c r="K13" i="23"/>
  <c r="K12" i="33"/>
  <c r="D11" i="33"/>
  <c r="D11" i="1" s="1"/>
  <c r="Q14" i="23"/>
  <c r="Q13" i="33"/>
  <c r="AE12" i="33"/>
  <c r="AE13" i="23"/>
  <c r="I14" i="23"/>
  <c r="I13" i="33"/>
  <c r="AC12" i="33"/>
  <c r="AC13" i="23"/>
  <c r="U13" i="33"/>
  <c r="U14" i="23"/>
  <c r="AA13" i="33"/>
  <c r="AA14" i="23"/>
  <c r="H13" i="33"/>
  <c r="H14" i="23"/>
  <c r="Y12" i="33"/>
  <c r="Y13" i="23"/>
  <c r="P13" i="33"/>
  <c r="P14" i="23"/>
  <c r="J14" i="23"/>
  <c r="J13" i="33"/>
  <c r="S12" i="33"/>
  <c r="S13" i="23"/>
  <c r="T13" i="33"/>
  <c r="T14" i="23"/>
  <c r="O13" i="33"/>
  <c r="O14" i="23"/>
  <c r="R14" i="33"/>
  <c r="R15" i="23"/>
  <c r="F17" i="23"/>
  <c r="F16" i="33"/>
  <c r="N13" i="33"/>
  <c r="N14" i="23"/>
  <c r="D12" i="23"/>
  <c r="G13" i="23"/>
  <c r="G12" i="33"/>
  <c r="M12" i="33"/>
  <c r="M13" i="23"/>
  <c r="AD13" i="33"/>
  <c r="AD14" i="23"/>
  <c r="W12" i="33"/>
  <c r="W13" i="23"/>
  <c r="X13" i="33"/>
  <c r="X14" i="23"/>
  <c r="AB14" i="23"/>
  <c r="AB13" i="33"/>
  <c r="Z15" i="23"/>
  <c r="Z14" i="33"/>
  <c r="L14" i="23"/>
  <c r="L13" i="33"/>
  <c r="E14" i="33"/>
  <c r="E15" i="23"/>
  <c r="V14" i="23" l="1"/>
  <c r="V13" i="33"/>
  <c r="L14" i="33"/>
  <c r="L15" i="23"/>
  <c r="X14" i="33"/>
  <c r="X15" i="23"/>
  <c r="M14" i="23"/>
  <c r="M13" i="33"/>
  <c r="N15" i="23"/>
  <c r="N14" i="33"/>
  <c r="R15" i="33"/>
  <c r="R16" i="23"/>
  <c r="T14" i="33"/>
  <c r="T15" i="23"/>
  <c r="P14" i="33"/>
  <c r="P15" i="23"/>
  <c r="K14" i="23"/>
  <c r="K13" i="33"/>
  <c r="AA14" i="33"/>
  <c r="AA15" i="23"/>
  <c r="AC13" i="33"/>
  <c r="AC14" i="23"/>
  <c r="AG15" i="23"/>
  <c r="AG14" i="33"/>
  <c r="Z15" i="33"/>
  <c r="Z16" i="23"/>
  <c r="W13" i="33"/>
  <c r="W14" i="23"/>
  <c r="D12" i="33"/>
  <c r="D12" i="1" s="1"/>
  <c r="S13" i="33"/>
  <c r="S14" i="23"/>
  <c r="E15" i="33"/>
  <c r="E16" i="23"/>
  <c r="G14" i="23"/>
  <c r="G13" i="33"/>
  <c r="D13" i="23"/>
  <c r="F18" i="23"/>
  <c r="F17" i="33"/>
  <c r="O14" i="33"/>
  <c r="O15" i="23"/>
  <c r="Y14" i="23"/>
  <c r="Y13" i="33"/>
  <c r="U14" i="33"/>
  <c r="U15" i="23"/>
  <c r="Q15" i="23"/>
  <c r="Q14" i="33"/>
  <c r="AD14" i="33"/>
  <c r="AD15" i="23"/>
  <c r="I15" i="23"/>
  <c r="I14" i="33"/>
  <c r="AB15" i="23"/>
  <c r="AB14" i="33"/>
  <c r="J15" i="23"/>
  <c r="J14" i="33"/>
  <c r="H14" i="33"/>
  <c r="H15" i="23"/>
  <c r="AE13" i="33"/>
  <c r="AE14" i="23"/>
  <c r="V15" i="23" l="1"/>
  <c r="V14" i="33"/>
  <c r="AD15" i="33"/>
  <c r="AD16" i="23"/>
  <c r="U15" i="33"/>
  <c r="U16" i="23"/>
  <c r="Z17" i="23"/>
  <c r="Z16" i="33"/>
  <c r="AA16" i="23"/>
  <c r="AA15" i="33"/>
  <c r="T15" i="33"/>
  <c r="T16" i="23"/>
  <c r="E17" i="23"/>
  <c r="E16" i="33"/>
  <c r="R16" i="33"/>
  <c r="R17" i="23"/>
  <c r="X15" i="33"/>
  <c r="X16" i="23"/>
  <c r="AE15" i="23"/>
  <c r="AE14" i="33"/>
  <c r="I15" i="33"/>
  <c r="I16" i="23"/>
  <c r="Y15" i="23"/>
  <c r="Y14" i="33"/>
  <c r="AG15" i="33"/>
  <c r="AG16" i="23"/>
  <c r="K15" i="23"/>
  <c r="K14" i="33"/>
  <c r="W15" i="23"/>
  <c r="W14" i="33"/>
  <c r="AC14" i="33"/>
  <c r="AC15" i="23"/>
  <c r="P16" i="23"/>
  <c r="P15" i="33"/>
  <c r="L15" i="33"/>
  <c r="L16" i="23"/>
  <c r="G14" i="33"/>
  <c r="G15" i="23"/>
  <c r="D14" i="23"/>
  <c r="M15" i="23"/>
  <c r="M14" i="33"/>
  <c r="J16" i="23"/>
  <c r="J15" i="33"/>
  <c r="F18" i="33"/>
  <c r="H15" i="33"/>
  <c r="H16" i="23"/>
  <c r="AB16" i="23"/>
  <c r="AB15" i="33"/>
  <c r="Q15" i="33"/>
  <c r="Q16" i="23"/>
  <c r="O15" i="33"/>
  <c r="O16" i="23"/>
  <c r="D13" i="33"/>
  <c r="S14" i="33"/>
  <c r="S15" i="23"/>
  <c r="N15" i="33"/>
  <c r="N16" i="23"/>
  <c r="V15" i="33" l="1"/>
  <c r="V16" i="23"/>
  <c r="N16" i="33"/>
  <c r="N17" i="23"/>
  <c r="M15" i="33"/>
  <c r="M16" i="23"/>
  <c r="Y15" i="33"/>
  <c r="Y16" i="23"/>
  <c r="AA17" i="23"/>
  <c r="AA16" i="33"/>
  <c r="Q17" i="23"/>
  <c r="Q16" i="33"/>
  <c r="F7" i="33"/>
  <c r="P16" i="33"/>
  <c r="P17" i="23"/>
  <c r="K15" i="33"/>
  <c r="K16" i="23"/>
  <c r="I17" i="23"/>
  <c r="I16" i="33"/>
  <c r="R17" i="33"/>
  <c r="R18" i="23"/>
  <c r="R18" i="33" s="1"/>
  <c r="R7" i="33" s="1"/>
  <c r="S16" i="23"/>
  <c r="S15" i="33"/>
  <c r="T17" i="23"/>
  <c r="T16" i="33"/>
  <c r="U16" i="33"/>
  <c r="U17" i="23"/>
  <c r="G16" i="23"/>
  <c r="G15" i="33"/>
  <c r="D15" i="23"/>
  <c r="AC15" i="33"/>
  <c r="AC16" i="23"/>
  <c r="AG17" i="23"/>
  <c r="AG16" i="33"/>
  <c r="Z18" i="23"/>
  <c r="Z18" i="33" s="1"/>
  <c r="Z17" i="33"/>
  <c r="D14" i="33"/>
  <c r="D14" i="1" s="1"/>
  <c r="AE16" i="23"/>
  <c r="AE15" i="33"/>
  <c r="D13" i="1"/>
  <c r="AB16" i="33"/>
  <c r="AB17" i="23"/>
  <c r="J16" i="33"/>
  <c r="J17" i="23"/>
  <c r="L16" i="33"/>
  <c r="L17" i="23"/>
  <c r="O16" i="33"/>
  <c r="O17" i="23"/>
  <c r="H16" i="33"/>
  <c r="H17" i="23"/>
  <c r="W15" i="33"/>
  <c r="W16" i="23"/>
  <c r="X17" i="23"/>
  <c r="X16" i="33"/>
  <c r="E18" i="23"/>
  <c r="E17" i="33"/>
  <c r="AD16" i="33"/>
  <c r="AD17" i="23"/>
  <c r="V16" i="33" l="1"/>
  <c r="V17" i="23"/>
  <c r="T17" i="33"/>
  <c r="T18" i="23"/>
  <c r="T18" i="33" s="1"/>
  <c r="AA18" i="23"/>
  <c r="AA18" i="33" s="1"/>
  <c r="AA17" i="33"/>
  <c r="E18" i="33"/>
  <c r="Z7" i="33"/>
  <c r="D15" i="33"/>
  <c r="D15" i="1" s="1"/>
  <c r="Y16" i="33"/>
  <c r="Y17" i="23"/>
  <c r="P17" i="33"/>
  <c r="P18" i="23"/>
  <c r="P18" i="33" s="1"/>
  <c r="E7" i="33"/>
  <c r="O18" i="23"/>
  <c r="O18" i="33" s="1"/>
  <c r="O17" i="33"/>
  <c r="G16" i="33"/>
  <c r="G17" i="23"/>
  <c r="D16" i="23"/>
  <c r="S16" i="33"/>
  <c r="S17" i="23"/>
  <c r="I18" i="23"/>
  <c r="I18" i="33" s="1"/>
  <c r="I7" i="33" s="1"/>
  <c r="I17" i="33"/>
  <c r="H17" i="33"/>
  <c r="H18" i="23"/>
  <c r="H18" i="33" s="1"/>
  <c r="AB18" i="23"/>
  <c r="AB18" i="33" s="1"/>
  <c r="AB17" i="33"/>
  <c r="AD17" i="33"/>
  <c r="AD18" i="23"/>
  <c r="AD18" i="33" s="1"/>
  <c r="X18" i="23"/>
  <c r="X18" i="33" s="1"/>
  <c r="X17" i="33"/>
  <c r="AE16" i="33"/>
  <c r="AE17" i="23"/>
  <c r="AG17" i="33"/>
  <c r="AG18" i="23"/>
  <c r="AG18" i="33" s="1"/>
  <c r="U18" i="23"/>
  <c r="U18" i="33" s="1"/>
  <c r="U17" i="33"/>
  <c r="K17" i="23"/>
  <c r="K16" i="33"/>
  <c r="M16" i="33"/>
  <c r="M17" i="23"/>
  <c r="N18" i="23"/>
  <c r="N18" i="33" s="1"/>
  <c r="N17" i="33"/>
  <c r="J18" i="23"/>
  <c r="J18" i="33" s="1"/>
  <c r="J17" i="33"/>
  <c r="W17" i="23"/>
  <c r="W16" i="33"/>
  <c r="L17" i="33"/>
  <c r="L18" i="23"/>
  <c r="L18" i="33" s="1"/>
  <c r="AC16" i="33"/>
  <c r="AC17" i="23"/>
  <c r="Q17" i="33"/>
  <c r="Q18" i="23"/>
  <c r="Q18" i="33" s="1"/>
  <c r="Q7" i="33" l="1"/>
  <c r="V17" i="33"/>
  <c r="V18" i="23"/>
  <c r="V18" i="33" s="1"/>
  <c r="V7" i="33" s="1"/>
  <c r="L7" i="33"/>
  <c r="H7" i="33"/>
  <c r="P7" i="33"/>
  <c r="N7" i="33"/>
  <c r="M17" i="33"/>
  <c r="M18" i="23"/>
  <c r="M18" i="33" s="1"/>
  <c r="M7" i="33" s="1"/>
  <c r="AG7" i="33"/>
  <c r="AD7" i="33"/>
  <c r="D16" i="33"/>
  <c r="AC18" i="23"/>
  <c r="AC18" i="33" s="1"/>
  <c r="AC17" i="33"/>
  <c r="AE17" i="33"/>
  <c r="AE18" i="23"/>
  <c r="AE18" i="33" s="1"/>
  <c r="S17" i="33"/>
  <c r="S18" i="23"/>
  <c r="S18" i="33" s="1"/>
  <c r="S7" i="33" s="1"/>
  <c r="O7" i="33"/>
  <c r="AA7" i="33"/>
  <c r="Y18" i="23"/>
  <c r="Y18" i="33" s="1"/>
  <c r="Y17" i="33"/>
  <c r="J7" i="33"/>
  <c r="K17" i="33"/>
  <c r="K18" i="23"/>
  <c r="K18" i="33" s="1"/>
  <c r="AB7" i="33"/>
  <c r="T7" i="33"/>
  <c r="W17" i="33"/>
  <c r="W18" i="23"/>
  <c r="W18" i="33" s="1"/>
  <c r="U7" i="33"/>
  <c r="X7" i="33"/>
  <c r="G17" i="33"/>
  <c r="G18" i="23"/>
  <c r="D17" i="23"/>
  <c r="W7" i="33" l="1"/>
  <c r="Y7" i="33"/>
  <c r="K7" i="33"/>
  <c r="G18" i="33"/>
  <c r="D18" i="33" s="1"/>
  <c r="D18" i="1" s="1"/>
  <c r="D18" i="23"/>
  <c r="D7" i="23" s="1"/>
  <c r="D17" i="33"/>
  <c r="D17" i="1" s="1"/>
  <c r="AC7" i="33"/>
  <c r="D16" i="1"/>
  <c r="AE7" i="33"/>
  <c r="D7" i="1" l="1"/>
  <c r="G7" i="33"/>
  <c r="D7" i="33"/>
</calcChain>
</file>

<file path=xl/sharedStrings.xml><?xml version="1.0" encoding="utf-8"?>
<sst xmlns="http://schemas.openxmlformats.org/spreadsheetml/2006/main" count="2638" uniqueCount="301">
  <si>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</si>
  <si>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</si>
  <si>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</si>
  <si>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</si>
  <si>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</si>
  <si>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</si>
  <si>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</si>
  <si>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</si>
  <si>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</si>
  <si>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</si>
  <si>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</si>
  <si>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</si>
  <si>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</si>
  <si>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</si>
  <si>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</si>
  <si>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</si>
  <si>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</si>
  <si>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</si>
  <si>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</si>
  <si>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</si>
  <si>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</si>
  <si>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</si>
  <si>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</si>
  <si>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</si>
  <si>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</si>
  <si>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</si>
  <si>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</si>
  <si>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</si>
  <si>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</si>
  <si>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</si>
  <si>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</si>
  <si>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</si>
  <si>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</si>
  <si>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</si>
  <si>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</si>
  <si>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</si>
  <si>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</si>
  <si>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</si>
  <si>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</si>
  <si>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</si>
  <si>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</si>
  <si>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</si>
  <si>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</si>
  <si>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</si>
  <si>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</si>
  <si>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</si>
  <si>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</si>
  <si>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</si>
  <si>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</si>
  <si>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</si>
  <si>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</si>
  <si>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</si>
  <si>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</si>
  <si>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</si>
  <si>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</si>
  <si>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</si>
  <si>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</si>
  <si>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</si>
  <si>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</si>
  <si>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</si>
  <si>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</si>
  <si>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</si>
  <si>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</si>
  <si>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</si>
  <si>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</si>
  <si>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</si>
  <si>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</si>
  <si>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</si>
  <si>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</si>
  <si>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</si>
  <si>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</si>
  <si>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</si>
  <si>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</si>
  <si>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</si>
  <si>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</si>
  <si>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</si>
  <si>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</si>
  <si>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</si>
  <si>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</si>
  <si>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</si>
  <si>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</si>
  <si>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</si>
  <si>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</si>
  <si>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</si>
  <si>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</si>
  <si>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</si>
  <si>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</si>
  <si>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</si>
  <si>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</si>
  <si>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</si>
  <si>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</si>
  <si>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</si>
  <si>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</si>
  <si>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</si>
  <si>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</si>
  <si>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</si>
  <si>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</si>
  <si>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</si>
  <si>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</si>
  <si>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</si>
  <si>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</si>
  <si>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</si>
  <si>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</si>
  <si>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</si>
  <si>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</si>
  <si>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</si>
  <si>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</si>
  <si>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</si>
  <si>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</si>
  <si>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</si>
  <si>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</si>
  <si>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</si>
  <si>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</si>
  <si>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</si>
  <si>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</si>
  <si>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</si>
  <si>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</si>
  <si>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</si>
  <si>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</si>
  <si>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</si>
  <si>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</si>
  <si>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</si>
  <si>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岩手県</t>
    <phoneticPr fontId="2"/>
  </si>
  <si>
    <t>03202</t>
    <phoneticPr fontId="2"/>
  </si>
  <si>
    <t>宮古市</t>
    <phoneticPr fontId="2"/>
  </si>
  <si>
    <t>岩手県</t>
    <phoneticPr fontId="2"/>
  </si>
  <si>
    <t>03202</t>
    <phoneticPr fontId="2"/>
  </si>
  <si>
    <t>宮古市</t>
    <phoneticPr fontId="2"/>
  </si>
  <si>
    <t>宮古市</t>
    <phoneticPr fontId="2"/>
  </si>
  <si>
    <t>岩手県</t>
    <phoneticPr fontId="2"/>
  </si>
  <si>
    <t>03202</t>
    <phoneticPr fontId="2"/>
  </si>
  <si>
    <t>岩手県</t>
    <phoneticPr fontId="2"/>
  </si>
  <si>
    <t>03202</t>
    <phoneticPr fontId="2"/>
  </si>
  <si>
    <t>03202</t>
    <phoneticPr fontId="2"/>
  </si>
  <si>
    <t>宮古市</t>
    <phoneticPr fontId="2"/>
  </si>
  <si>
    <t>岩手県</t>
    <phoneticPr fontId="2"/>
  </si>
  <si>
    <t>宮古市</t>
    <phoneticPr fontId="2"/>
  </si>
  <si>
    <t>03202</t>
    <phoneticPr fontId="2"/>
  </si>
  <si>
    <t>03202</t>
    <phoneticPr fontId="2"/>
  </si>
  <si>
    <t>岩手県</t>
    <phoneticPr fontId="2"/>
  </si>
  <si>
    <t>岩手県</t>
    <phoneticPr fontId="2"/>
  </si>
  <si>
    <t>03202</t>
    <phoneticPr fontId="2"/>
  </si>
  <si>
    <t>宮古市</t>
    <phoneticPr fontId="2"/>
  </si>
  <si>
    <t>宮古市</t>
    <phoneticPr fontId="2"/>
  </si>
  <si>
    <t>03202</t>
    <phoneticPr fontId="2"/>
  </si>
  <si>
    <t>宮古市</t>
    <phoneticPr fontId="2"/>
  </si>
  <si>
    <t>03207</t>
    <phoneticPr fontId="2"/>
  </si>
  <si>
    <t>久慈市</t>
    <phoneticPr fontId="2"/>
  </si>
  <si>
    <t>久慈市</t>
    <phoneticPr fontId="2"/>
  </si>
  <si>
    <t>03207</t>
    <phoneticPr fontId="2"/>
  </si>
  <si>
    <t>久慈市</t>
    <phoneticPr fontId="2"/>
  </si>
  <si>
    <t>岩手県</t>
    <phoneticPr fontId="2"/>
  </si>
  <si>
    <t>03207</t>
    <phoneticPr fontId="2"/>
  </si>
  <si>
    <t>久慈市</t>
    <phoneticPr fontId="2"/>
  </si>
  <si>
    <t>久慈市</t>
    <phoneticPr fontId="2"/>
  </si>
  <si>
    <t>岩手県</t>
    <phoneticPr fontId="2"/>
  </si>
  <si>
    <t>03207</t>
    <phoneticPr fontId="2"/>
  </si>
  <si>
    <t>久慈市</t>
    <phoneticPr fontId="2"/>
  </si>
  <si>
    <t>03207</t>
    <phoneticPr fontId="2"/>
  </si>
  <si>
    <t>03207</t>
    <phoneticPr fontId="2"/>
  </si>
  <si>
    <t>久慈市</t>
    <phoneticPr fontId="2"/>
  </si>
  <si>
    <t>03207</t>
    <phoneticPr fontId="2"/>
  </si>
  <si>
    <t>久慈市</t>
    <phoneticPr fontId="2"/>
  </si>
  <si>
    <t>03207</t>
    <phoneticPr fontId="2"/>
  </si>
  <si>
    <t>久慈市</t>
    <phoneticPr fontId="2"/>
  </si>
  <si>
    <t>03209</t>
    <phoneticPr fontId="2"/>
  </si>
  <si>
    <t>一関市</t>
    <phoneticPr fontId="2"/>
  </si>
  <si>
    <t>一関市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</si>
  <si>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</si>
  <si>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</si>
  <si>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</si>
  <si>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</si>
  <si>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</si>
  <si>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</si>
  <si>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一関市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</si>
  <si>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</si>
  <si>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</si>
  <si>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</si>
  <si>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</si>
  <si>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岩手県</t>
    <phoneticPr fontId="2"/>
  </si>
  <si>
    <t>03209</t>
    <phoneticPr fontId="2"/>
  </si>
  <si>
    <t>岩手県</t>
    <phoneticPr fontId="2"/>
  </si>
  <si>
    <t>03209</t>
    <phoneticPr fontId="2"/>
  </si>
  <si>
    <t>岩手県</t>
    <phoneticPr fontId="2"/>
  </si>
  <si>
    <t>03209</t>
    <phoneticPr fontId="2"/>
  </si>
  <si>
    <t>03209</t>
    <phoneticPr fontId="2"/>
  </si>
  <si>
    <t>03209</t>
    <phoneticPr fontId="2"/>
  </si>
  <si>
    <t>岩手県</t>
    <phoneticPr fontId="2"/>
  </si>
  <si>
    <t>03211</t>
    <phoneticPr fontId="2"/>
  </si>
  <si>
    <t>釜石市</t>
    <phoneticPr fontId="2"/>
  </si>
  <si>
    <t>03211</t>
    <phoneticPr fontId="2"/>
  </si>
  <si>
    <t>釜石市</t>
    <phoneticPr fontId="2"/>
  </si>
  <si>
    <t>03211</t>
    <phoneticPr fontId="2"/>
  </si>
  <si>
    <t>03211</t>
    <phoneticPr fontId="2"/>
  </si>
  <si>
    <t>03211</t>
    <phoneticPr fontId="2"/>
  </si>
  <si>
    <t>釜石市</t>
    <phoneticPr fontId="2"/>
  </si>
  <si>
    <t>03211</t>
    <phoneticPr fontId="2"/>
  </si>
  <si>
    <t>釜石市</t>
    <phoneticPr fontId="2"/>
  </si>
  <si>
    <t>03211</t>
    <phoneticPr fontId="2"/>
  </si>
  <si>
    <t>03215</t>
    <phoneticPr fontId="2"/>
  </si>
  <si>
    <t>奥州市</t>
    <phoneticPr fontId="2"/>
  </si>
  <si>
    <t>03215</t>
    <phoneticPr fontId="2"/>
  </si>
  <si>
    <t>奥州市</t>
    <phoneticPr fontId="2"/>
  </si>
  <si>
    <t>奥州市</t>
    <phoneticPr fontId="2"/>
  </si>
  <si>
    <t>03215</t>
    <phoneticPr fontId="2"/>
  </si>
  <si>
    <t>奥州市</t>
    <phoneticPr fontId="2"/>
  </si>
  <si>
    <t>岩手県</t>
    <phoneticPr fontId="2"/>
  </si>
  <si>
    <t>03482</t>
    <phoneticPr fontId="2"/>
  </si>
  <si>
    <t>山田町</t>
    <phoneticPr fontId="2"/>
  </si>
  <si>
    <t>03482</t>
    <phoneticPr fontId="2"/>
  </si>
  <si>
    <t>山田町</t>
    <phoneticPr fontId="2"/>
  </si>
  <si>
    <t>03482</t>
    <phoneticPr fontId="2"/>
  </si>
  <si>
    <t>山田町</t>
    <phoneticPr fontId="2"/>
  </si>
  <si>
    <t>岩手県</t>
    <phoneticPr fontId="2"/>
  </si>
  <si>
    <t>03482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</si>
  <si>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</si>
  <si>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</si>
  <si>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</si>
  <si>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</si>
  <si>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</si>
  <si>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</si>
  <si>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岩手県</t>
    <phoneticPr fontId="2"/>
  </si>
  <si>
    <t>03483</t>
    <phoneticPr fontId="2"/>
  </si>
  <si>
    <t>03483</t>
    <phoneticPr fontId="2"/>
  </si>
  <si>
    <t>岩泉町</t>
    <phoneticPr fontId="2"/>
  </si>
  <si>
    <t>03484</t>
    <phoneticPr fontId="2"/>
  </si>
  <si>
    <t>田野畑村</t>
    <phoneticPr fontId="2"/>
  </si>
  <si>
    <t>03484</t>
    <phoneticPr fontId="2"/>
  </si>
  <si>
    <t>田野畑村</t>
    <phoneticPr fontId="2"/>
  </si>
  <si>
    <t>03484</t>
    <phoneticPr fontId="2"/>
  </si>
  <si>
    <t>田野畑村</t>
    <phoneticPr fontId="2"/>
  </si>
  <si>
    <t>03484</t>
    <phoneticPr fontId="2"/>
  </si>
  <si>
    <t>岩手県</t>
    <phoneticPr fontId="2"/>
  </si>
  <si>
    <t>03484</t>
    <phoneticPr fontId="2"/>
  </si>
  <si>
    <t>岩手県</t>
    <phoneticPr fontId="2"/>
  </si>
  <si>
    <t>03484</t>
    <phoneticPr fontId="2"/>
  </si>
  <si>
    <t>03484</t>
    <phoneticPr fontId="2"/>
  </si>
  <si>
    <t>田野畑村</t>
    <phoneticPr fontId="2"/>
  </si>
  <si>
    <t>岩手県</t>
    <phoneticPr fontId="2"/>
  </si>
  <si>
    <t>03484</t>
    <phoneticPr fontId="2"/>
  </si>
  <si>
    <t>田野畑村</t>
    <phoneticPr fontId="2"/>
  </si>
  <si>
    <t>03484</t>
    <phoneticPr fontId="2"/>
  </si>
  <si>
    <t>田野畑村</t>
    <phoneticPr fontId="2"/>
  </si>
  <si>
    <t>03484</t>
    <phoneticPr fontId="2"/>
  </si>
  <si>
    <t>03484</t>
    <phoneticPr fontId="2"/>
  </si>
  <si>
    <t>03484</t>
    <phoneticPr fontId="2"/>
  </si>
  <si>
    <t>岩手県</t>
    <phoneticPr fontId="2"/>
  </si>
  <si>
    <t>03484</t>
    <phoneticPr fontId="2"/>
  </si>
  <si>
    <t>田野畑村</t>
    <phoneticPr fontId="2"/>
  </si>
  <si>
    <t>田野畑村</t>
    <phoneticPr fontId="2"/>
  </si>
  <si>
    <t>田野畑村</t>
    <phoneticPr fontId="2"/>
  </si>
  <si>
    <t>岩手県</t>
    <phoneticPr fontId="2"/>
  </si>
  <si>
    <t>03485</t>
    <phoneticPr fontId="2"/>
  </si>
  <si>
    <t>普代村</t>
    <phoneticPr fontId="2"/>
  </si>
  <si>
    <t>03485</t>
    <phoneticPr fontId="2"/>
  </si>
  <si>
    <t>03485</t>
    <phoneticPr fontId="2"/>
  </si>
  <si>
    <t>普代村</t>
    <phoneticPr fontId="2"/>
  </si>
  <si>
    <t>03485</t>
    <phoneticPr fontId="2"/>
  </si>
  <si>
    <t>普代村</t>
    <phoneticPr fontId="2"/>
  </si>
  <si>
    <t>岩手県</t>
    <phoneticPr fontId="2"/>
  </si>
  <si>
    <t>03485</t>
    <phoneticPr fontId="2"/>
  </si>
  <si>
    <t>岩手県</t>
    <phoneticPr fontId="2"/>
  </si>
  <si>
    <t>03485</t>
    <phoneticPr fontId="2"/>
  </si>
  <si>
    <t>普代村</t>
    <phoneticPr fontId="2"/>
  </si>
  <si>
    <t>岩手県</t>
    <phoneticPr fontId="2"/>
  </si>
  <si>
    <t>普代村</t>
    <phoneticPr fontId="2"/>
  </si>
  <si>
    <t>岩手県</t>
    <phoneticPr fontId="2"/>
  </si>
  <si>
    <t>03485</t>
    <phoneticPr fontId="2"/>
  </si>
  <si>
    <t>普代村</t>
    <phoneticPr fontId="2"/>
  </si>
  <si>
    <t>03485</t>
    <phoneticPr fontId="2"/>
  </si>
  <si>
    <t>普代村</t>
    <phoneticPr fontId="2"/>
  </si>
  <si>
    <t>03485</t>
    <phoneticPr fontId="2"/>
  </si>
  <si>
    <t>03485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</si>
  <si>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</si>
  <si>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</si>
  <si>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</si>
  <si>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</si>
  <si>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</si>
  <si>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</si>
  <si>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</si>
  <si>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</si>
  <si>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</si>
  <si>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</si>
  <si>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岩手県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</si>
  <si>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</si>
  <si>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</si>
  <si>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</si>
  <si>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</si>
  <si>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野田村</t>
    <phoneticPr fontId="2"/>
  </si>
  <si>
    <t>03503</t>
    <phoneticPr fontId="2"/>
  </si>
  <si>
    <t>野田村</t>
    <phoneticPr fontId="2"/>
  </si>
  <si>
    <t>03503</t>
    <phoneticPr fontId="2"/>
  </si>
  <si>
    <t>野田村</t>
    <phoneticPr fontId="2"/>
  </si>
  <si>
    <t>03507</t>
    <phoneticPr fontId="2"/>
  </si>
  <si>
    <t>洋野町</t>
    <phoneticPr fontId="2"/>
  </si>
  <si>
    <t>03507</t>
    <phoneticPr fontId="2"/>
  </si>
  <si>
    <t>洋野町</t>
    <phoneticPr fontId="2"/>
  </si>
  <si>
    <t>03507</t>
    <phoneticPr fontId="2"/>
  </si>
  <si>
    <t>03000</t>
    <phoneticPr fontId="2"/>
  </si>
  <si>
    <t>岩手県</t>
    <phoneticPr fontId="2"/>
  </si>
  <si>
    <t>03000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</si>
</sst>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298</v>
      </c>
      <c r="C7" s="45" t="s">
        <v>79</v>
      </c>
      <c r="D7" s="105">
        <f>SUM($D$8:$D$18)</f>
        <v>9070</v>
      </c>
      <c r="E7" s="46">
        <f>SUM($E$8:$E$18)</f>
        <v>4036</v>
      </c>
      <c r="F7" s="46">
        <f>SUM($F$8:$F$18)</f>
        <v>899</v>
      </c>
      <c r="G7" s="46">
        <f>SUM($G$8:$G$18)</f>
        <v>3187</v>
      </c>
      <c r="H7" s="46">
        <f>SUM($H$8:$H$18)</f>
        <v>4</v>
      </c>
      <c r="I7" s="46">
        <f>SUM($I$8:$I$18)</f>
        <v>398</v>
      </c>
      <c r="J7" s="46">
        <f>SUM($J$8:$J$18)</f>
        <v>0</v>
      </c>
      <c r="K7" s="46">
        <f>SUM($K$8:$K$18)</f>
        <v>0</v>
      </c>
      <c r="L7" s="46">
        <f>SUM($L$8:$L$18)</f>
        <v>0</v>
      </c>
      <c r="M7" s="46">
        <f>SUM($M$8:$M$18)</f>
        <v>2785</v>
      </c>
      <c r="N7" s="46">
        <f>SUM($N$8:$N$18)</f>
        <v>0</v>
      </c>
      <c r="O7" s="46">
        <f>SUM($O$8:$O$18)</f>
        <v>1013</v>
      </c>
      <c r="P7" s="46">
        <f>SUM($P$8:$P$18)</f>
        <v>9135</v>
      </c>
      <c r="Q7" s="47">
        <f>IF(P7&lt;&gt;0,(O7+E7+G7)/P7*100,"-")</f>
        <v>90.158730158730165</v>
      </c>
      <c r="R7" s="46">
        <f>SUM($R$8:$R$18)</f>
        <v>6</v>
      </c>
      <c r="S7" s="46">
        <f>SUM($S$8:$S$18)</f>
        <v>1</v>
      </c>
      <c r="T7" s="46">
        <f>SUM($T$8:$T$18)</f>
        <v>0</v>
      </c>
      <c r="U7" s="46">
        <f>SUM($U$8:$U$18)</f>
        <v>0</v>
      </c>
      <c r="V7" s="46">
        <f>SUM($V$8:$V$18)</f>
        <v>0</v>
      </c>
      <c r="W7" s="46">
        <f>SUM($W$8:$W$18)</f>
        <v>2786</v>
      </c>
      <c r="X7" s="46">
        <f>SUM($X$8:$X$18)</f>
        <v>397</v>
      </c>
      <c r="Y7" s="46">
        <f>SUM($Y$8:$Y$18)</f>
        <v>3190</v>
      </c>
      <c r="Z7" s="48" t="s">
        <v>81</v>
      </c>
      <c r="AA7" s="48" t="s">
        <v>81</v>
      </c>
      <c r="AB7" s="46">
        <f>SUM($AB$8:$AB$18)</f>
        <v>899</v>
      </c>
      <c r="AC7" s="46">
        <f>SUM($AC$8:$AC$18)</f>
        <v>361</v>
      </c>
      <c r="AD7" s="46">
        <f>SUM($AD$8:$AD$18)</f>
        <v>6</v>
      </c>
      <c r="AE7" s="46">
        <f>SUM($AE$8:$AE$18)</f>
        <v>1266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3349</v>
      </c>
      <c r="E8" s="51">
        <f>ごみ処理量内訳!E8</f>
        <v>2550</v>
      </c>
      <c r="F8" s="51">
        <f>ごみ処理量内訳!O8</f>
        <v>649</v>
      </c>
      <c r="G8" s="51">
        <f>SUM(H8:N8)</f>
        <v>30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30</v>
      </c>
      <c r="N8" s="51">
        <f>ごみ処理量内訳!N8</f>
        <v>0</v>
      </c>
      <c r="O8" s="51">
        <f>資源化量内訳!AG8</f>
        <v>120</v>
      </c>
      <c r="P8" s="52">
        <f>SUM(E8,F8,G8,O8)</f>
        <v>3349</v>
      </c>
      <c r="Q8" s="53">
        <f>IF(P8&lt;&gt;0,(O8+E8+G8)/P8*100,"-")</f>
        <v>80.62108091967751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30</v>
      </c>
      <c r="X8" s="51">
        <f>'施設資源化量内訳(資源化等)'!D8+'ごみ搬入量内訳(セメント)'!D8</f>
        <v>0</v>
      </c>
      <c r="Y8" s="52">
        <f>SUM(R8:X8)</f>
        <v>30</v>
      </c>
      <c r="Z8" s="53"/>
      <c r="AA8" s="53"/>
      <c r="AB8" s="52">
        <f>ごみ処理量内訳!O8</f>
        <v>649</v>
      </c>
      <c r="AC8" s="52">
        <f>ごみ処理量内訳!AO8</f>
        <v>256</v>
      </c>
      <c r="AD8" s="52">
        <f>ごみ処理量内訳!AP8</f>
        <v>0</v>
      </c>
      <c r="AE8" s="52">
        <f>SUM(AB8:AD8)</f>
        <v>905</v>
      </c>
    </row>
    <row r="9" spans="1:31" s="10" customFormat="1" ht="12" customHeight="1">
      <c r="A9" s="49" t="s">
        <v>125</v>
      </c>
      <c r="B9" s="50" t="s">
        <v>146</v>
      </c>
      <c r="C9" s="49" t="s">
        <v>147</v>
      </c>
      <c r="D9" s="71">
        <f>'ごみ搬入量内訳(総括)'!D9</f>
        <v>590</v>
      </c>
      <c r="E9" s="51">
        <f>ごみ処理量内訳!E9</f>
        <v>253</v>
      </c>
      <c r="F9" s="51">
        <f>ごみ処理量内訳!O9</f>
        <v>22</v>
      </c>
      <c r="G9" s="51">
        <f>SUM(H9:N9)</f>
        <v>224</v>
      </c>
      <c r="H9" s="51">
        <f>ごみ処理量内訳!G9</f>
        <v>0</v>
      </c>
      <c r="I9" s="51">
        <f>ごみ処理量内訳!L9+ごみ処理量内訳!M9</f>
        <v>224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91</v>
      </c>
      <c r="P9" s="52">
        <f>SUM(E9,F9,G9,O9)</f>
        <v>590</v>
      </c>
      <c r="Q9" s="53">
        <f>IF(P9&lt;&gt;0,(O9+E9+G9)/P9*100,"-")</f>
        <v>96.271186440677965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224</v>
      </c>
      <c r="Y9" s="52">
        <f>SUM(R9:X9)</f>
        <v>224</v>
      </c>
      <c r="Z9" s="53"/>
      <c r="AA9" s="53"/>
      <c r="AB9" s="52">
        <f>ごみ処理量内訳!O9</f>
        <v>22</v>
      </c>
      <c r="AC9" s="52">
        <f>ごみ処理量内訳!AO9</f>
        <v>31</v>
      </c>
      <c r="AD9" s="52">
        <f>ごみ処理量内訳!AP9</f>
        <v>0</v>
      </c>
      <c r="AE9" s="52">
        <f>SUM(AB9:AD9)</f>
        <v>53</v>
      </c>
    </row>
    <row r="10" spans="1:31" s="10" customFormat="1" ht="12" customHeight="1">
      <c r="A10" s="49" t="s">
        <v>125</v>
      </c>
      <c r="B10" s="50" t="s">
        <v>165</v>
      </c>
      <c r="C10" s="49" t="s">
        <v>166</v>
      </c>
      <c r="D10" s="71">
        <f>'ごみ搬入量内訳(総括)'!D10</f>
        <v>2591</v>
      </c>
      <c r="E10" s="51">
        <f>ごみ処理量内訳!E10</f>
        <v>129</v>
      </c>
      <c r="F10" s="51">
        <f>ごみ処理量内訳!O10</f>
        <v>0</v>
      </c>
      <c r="G10" s="51">
        <f>SUM(H10:N10)</f>
        <v>2461</v>
      </c>
      <c r="H10" s="51">
        <f>ごみ処理量内訳!G10</f>
        <v>0</v>
      </c>
      <c r="I10" s="51">
        <f>ごみ処理量内訳!L10+ごみ処理量内訳!M10</f>
        <v>84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2377</v>
      </c>
      <c r="N10" s="51">
        <f>ごみ処理量内訳!N10</f>
        <v>0</v>
      </c>
      <c r="O10" s="51">
        <f>資源化量内訳!AG10</f>
        <v>1</v>
      </c>
      <c r="P10" s="52">
        <f>SUM(E10,F10,G10,O10)</f>
        <v>2591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2377</v>
      </c>
      <c r="X10" s="51">
        <f>'施設資源化量内訳(資源化等)'!D10+'ごみ搬入量内訳(セメント)'!D10</f>
        <v>81</v>
      </c>
      <c r="Y10" s="52">
        <f>SUM(R10:X10)</f>
        <v>2458</v>
      </c>
      <c r="Z10" s="53"/>
      <c r="AA10" s="53"/>
      <c r="AB10" s="52">
        <f>ごみ処理量内訳!O10</f>
        <v>0</v>
      </c>
      <c r="AC10" s="52">
        <f>ごみ処理量内訳!AO10</f>
        <v>15</v>
      </c>
      <c r="AD10" s="52">
        <f>ごみ処理量内訳!AP10</f>
        <v>2</v>
      </c>
      <c r="AE10" s="52">
        <f>SUM(AB10:AD10)</f>
        <v>17</v>
      </c>
    </row>
    <row r="11" spans="1:31" s="10" customFormat="1" ht="12" customHeight="1">
      <c r="A11" s="49" t="s">
        <v>125</v>
      </c>
      <c r="B11" s="50" t="s">
        <v>188</v>
      </c>
      <c r="C11" s="49" t="s">
        <v>189</v>
      </c>
      <c r="D11" s="71">
        <f>'ごみ搬入量内訳(総括)'!D11</f>
        <v>606</v>
      </c>
      <c r="E11" s="51">
        <f>ごみ処理量内訳!E11</f>
        <v>269</v>
      </c>
      <c r="F11" s="51">
        <f>ごみ処理量内訳!O11</f>
        <v>73</v>
      </c>
      <c r="G11" s="51">
        <f>SUM(H11:N11)</f>
        <v>147</v>
      </c>
      <c r="H11" s="51">
        <f>ごみ処理量内訳!G11</f>
        <v>0</v>
      </c>
      <c r="I11" s="51">
        <f>ごみ処理量内訳!L11+ごみ処理量内訳!M11</f>
        <v>68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79</v>
      </c>
      <c r="N11" s="51">
        <f>ごみ処理量内訳!N11</f>
        <v>0</v>
      </c>
      <c r="O11" s="51">
        <f>資源化量内訳!AG11</f>
        <v>185</v>
      </c>
      <c r="P11" s="52">
        <f>SUM(E11,F11,G11,O11)</f>
        <v>674</v>
      </c>
      <c r="Q11" s="53">
        <f>IF(P11&lt;&gt;0,(O11+E11+G11)/P11*100,"-")</f>
        <v>89.169139465875375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79</v>
      </c>
      <c r="X11" s="51">
        <f>'施設資源化量内訳(資源化等)'!D11+'ごみ搬入量内訳(セメント)'!D11</f>
        <v>68</v>
      </c>
      <c r="Y11" s="52">
        <f>SUM(R11:X11)</f>
        <v>147</v>
      </c>
      <c r="Z11" s="53"/>
      <c r="AA11" s="53"/>
      <c r="AB11" s="52">
        <f>ごみ処理量内訳!O11</f>
        <v>73</v>
      </c>
      <c r="AC11" s="52">
        <f>ごみ処理量内訳!AO11</f>
        <v>0</v>
      </c>
      <c r="AD11" s="52">
        <f>ごみ処理量内訳!AP11</f>
        <v>0</v>
      </c>
      <c r="AE11" s="52">
        <f>SUM(AB11:AD11)</f>
        <v>73</v>
      </c>
    </row>
    <row r="12" spans="1:31" s="10" customFormat="1" ht="12" customHeight="1">
      <c r="A12" s="49" t="s">
        <v>125</v>
      </c>
      <c r="B12" s="50" t="s">
        <v>199</v>
      </c>
      <c r="C12" s="49" t="s">
        <v>200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206</v>
      </c>
      <c r="B13" s="50" t="s">
        <v>207</v>
      </c>
      <c r="C13" s="49" t="s">
        <v>208</v>
      </c>
      <c r="D13" s="71">
        <f>'ごみ搬入量内訳(総括)'!D13</f>
        <v>399</v>
      </c>
      <c r="E13" s="51">
        <f>ごみ処理量内訳!E13</f>
        <v>256</v>
      </c>
      <c r="F13" s="51">
        <f>ごみ処理量内訳!O13</f>
        <v>112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31</v>
      </c>
      <c r="P13" s="52">
        <f>SUM(E13,F13,G13,O13)</f>
        <v>399</v>
      </c>
      <c r="Q13" s="53">
        <f>IF(P13&lt;&gt;0,(O13+E13+G13)/P13*100,"-")</f>
        <v>71.929824561403507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112</v>
      </c>
      <c r="AC13" s="52">
        <f>ごみ処理量内訳!AO13</f>
        <v>16</v>
      </c>
      <c r="AD13" s="52">
        <f>ごみ処理量内訳!AP13</f>
        <v>0</v>
      </c>
      <c r="AE13" s="52">
        <f>SUM(AB13:AD13)</f>
        <v>128</v>
      </c>
    </row>
    <row r="14" spans="1:31" s="10" customFormat="1" ht="12" customHeight="1">
      <c r="A14" s="49" t="s">
        <v>125</v>
      </c>
      <c r="B14" s="50" t="s">
        <v>215</v>
      </c>
      <c r="C14" s="49" t="s">
        <v>216</v>
      </c>
      <c r="D14" s="71">
        <f>'ごみ搬入量内訳(総括)'!D14</f>
        <v>44</v>
      </c>
      <c r="E14" s="51">
        <f>ごみ処理量内訳!E14</f>
        <v>25</v>
      </c>
      <c r="F14" s="51">
        <f>ごみ処理量内訳!O14</f>
        <v>17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2</v>
      </c>
      <c r="P14" s="52">
        <f>SUM(E14,F14,G14,O14)</f>
        <v>44</v>
      </c>
      <c r="Q14" s="53">
        <f>IF(P14&lt;&gt;0,(O14+E14+G14)/P14*100,"-")</f>
        <v>61.363636363636367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17</v>
      </c>
      <c r="AC14" s="52">
        <f>ごみ処理量内訳!AO14</f>
        <v>0</v>
      </c>
      <c r="AD14" s="52">
        <f>ごみ処理量内訳!AP14</f>
        <v>0</v>
      </c>
      <c r="AE14" s="52">
        <f>SUM(AB14:AD14)</f>
        <v>17</v>
      </c>
    </row>
    <row r="15" spans="1:31" s="10" customFormat="1" ht="12" customHeight="1">
      <c r="A15" s="49" t="s">
        <v>125</v>
      </c>
      <c r="B15" s="50" t="s">
        <v>225</v>
      </c>
      <c r="C15" s="49" t="s">
        <v>226</v>
      </c>
      <c r="D15" s="71">
        <f>'ごみ搬入量内訳(総括)'!D15</f>
        <v>690</v>
      </c>
      <c r="E15" s="51">
        <f>ごみ処理量内訳!E15</f>
        <v>115</v>
      </c>
      <c r="F15" s="51">
        <f>ごみ処理量内訳!O15</f>
        <v>1</v>
      </c>
      <c r="G15" s="51">
        <f>SUM(H15:N15)</f>
        <v>38</v>
      </c>
      <c r="H15" s="51">
        <f>ごみ処理量内訳!G15</f>
        <v>0</v>
      </c>
      <c r="I15" s="51">
        <f>ごみ処理量内訳!L15+ごみ処理量内訳!M15</f>
        <v>5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33</v>
      </c>
      <c r="N15" s="51">
        <f>ごみ処理量内訳!N15</f>
        <v>0</v>
      </c>
      <c r="O15" s="51">
        <f>資源化量内訳!AG15</f>
        <v>533</v>
      </c>
      <c r="P15" s="52">
        <f>SUM(E15,F15,G15,O15)</f>
        <v>687</v>
      </c>
      <c r="Q15" s="53">
        <f>IF(P15&lt;&gt;0,(O15+E15+G15)/P15*100,"-")</f>
        <v>99.85443959243085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34</v>
      </c>
      <c r="X15" s="51">
        <f>'施設資源化量内訳(資源化等)'!D15+'ごみ搬入量内訳(セメント)'!D15</f>
        <v>7</v>
      </c>
      <c r="Y15" s="52">
        <f>SUM(R15:X15)</f>
        <v>41</v>
      </c>
      <c r="Z15" s="53"/>
      <c r="AA15" s="53"/>
      <c r="AB15" s="52">
        <f>ごみ処理量内訳!O15</f>
        <v>1</v>
      </c>
      <c r="AC15" s="52">
        <f>ごみ処理量内訳!AO15</f>
        <v>1</v>
      </c>
      <c r="AD15" s="52">
        <f>ごみ処理量内訳!AP15</f>
        <v>0</v>
      </c>
      <c r="AE15" s="52">
        <f>SUM(AB15:AD15)</f>
        <v>2</v>
      </c>
    </row>
    <row r="16" spans="1:31" s="10" customFormat="1" ht="12" customHeight="1">
      <c r="A16" s="49" t="s">
        <v>125</v>
      </c>
      <c r="B16" s="50" t="s">
        <v>252</v>
      </c>
      <c r="C16" s="49" t="s">
        <v>253</v>
      </c>
      <c r="D16" s="71">
        <f>'ごみ搬入量内訳(総括)'!D16</f>
        <v>697</v>
      </c>
      <c r="E16" s="51">
        <f>ごみ処理量内訳!E16</f>
        <v>422</v>
      </c>
      <c r="F16" s="51">
        <f>ごみ処理量内訳!O16</f>
        <v>25</v>
      </c>
      <c r="G16" s="51">
        <f>SUM(H16:N16)</f>
        <v>204</v>
      </c>
      <c r="H16" s="51">
        <f>ごみ処理量内訳!G16</f>
        <v>0</v>
      </c>
      <c r="I16" s="51">
        <f>ごみ処理量内訳!L16+ごみ処理量内訳!M16</f>
        <v>17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187</v>
      </c>
      <c r="N16" s="51">
        <f>ごみ処理量内訳!N16</f>
        <v>0</v>
      </c>
      <c r="O16" s="51">
        <f>資源化量内訳!AG16</f>
        <v>46</v>
      </c>
      <c r="P16" s="52">
        <f>SUM(E16,F16,G16,O16)</f>
        <v>697</v>
      </c>
      <c r="Q16" s="53">
        <f>IF(P16&lt;&gt;0,(O16+E16+G16)/P16*100,"-")</f>
        <v>96.413199426111902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187</v>
      </c>
      <c r="X16" s="51">
        <f>'施設資源化量内訳(資源化等)'!D16+'ごみ搬入量内訳(セメント)'!D16</f>
        <v>17</v>
      </c>
      <c r="Y16" s="52">
        <f>SUM(R16:X16)</f>
        <v>204</v>
      </c>
      <c r="Z16" s="53"/>
      <c r="AA16" s="53"/>
      <c r="AB16" s="52">
        <f>ごみ処理量内訳!O16</f>
        <v>25</v>
      </c>
      <c r="AC16" s="52">
        <f>ごみ処理量内訳!AO16</f>
        <v>41</v>
      </c>
      <c r="AD16" s="52">
        <f>ごみ処理量内訳!AP16</f>
        <v>0</v>
      </c>
      <c r="AE16" s="52">
        <f>SUM(AB16:AD16)</f>
        <v>66</v>
      </c>
    </row>
    <row r="17" spans="1:31" s="10" customFormat="1" ht="12" customHeight="1">
      <c r="A17" s="49" t="s">
        <v>131</v>
      </c>
      <c r="B17" s="50" t="s">
        <v>273</v>
      </c>
      <c r="C17" s="49" t="s">
        <v>274</v>
      </c>
      <c r="D17" s="71">
        <f>'ごみ搬入量内訳(総括)'!D17</f>
        <v>34</v>
      </c>
      <c r="E17" s="51">
        <f>ごみ処理量内訳!E17</f>
        <v>11</v>
      </c>
      <c r="F17" s="51">
        <f>ごみ処理量内訳!O17</f>
        <v>0</v>
      </c>
      <c r="G17" s="51">
        <f>SUM(H17:N17)</f>
        <v>19</v>
      </c>
      <c r="H17" s="51">
        <f>ごみ処理量内訳!G17</f>
        <v>3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16</v>
      </c>
      <c r="N17" s="51">
        <f>ごみ処理量内訳!N17</f>
        <v>0</v>
      </c>
      <c r="O17" s="51">
        <f>資源化量内訳!AG17</f>
        <v>4</v>
      </c>
      <c r="P17" s="52">
        <f>SUM(E17,F17,G17,O17)</f>
        <v>34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16</v>
      </c>
      <c r="X17" s="51">
        <f>'施設資源化量内訳(資源化等)'!D17+'ごみ搬入量内訳(セメント)'!D17</f>
        <v>0</v>
      </c>
      <c r="Y17" s="52">
        <f>SUM(R17:X17)</f>
        <v>16</v>
      </c>
      <c r="Z17" s="53"/>
      <c r="AA17" s="53"/>
      <c r="AB17" s="52">
        <f>ごみ処理量内訳!O17</f>
        <v>0</v>
      </c>
      <c r="AC17" s="52">
        <f>ごみ処理量内訳!AO17</f>
        <v>1</v>
      </c>
      <c r="AD17" s="52">
        <f>ごみ処理量内訳!AP17</f>
        <v>3</v>
      </c>
      <c r="AE17" s="52">
        <f>SUM(AB17:AD17)</f>
        <v>4</v>
      </c>
    </row>
    <row r="18" spans="1:31" s="10" customFormat="1" ht="12" customHeight="1">
      <c r="A18" s="49" t="s">
        <v>125</v>
      </c>
      <c r="B18" s="50" t="s">
        <v>293</v>
      </c>
      <c r="C18" s="49" t="s">
        <v>294</v>
      </c>
      <c r="D18" s="71">
        <f>'ごみ搬入量内訳(総括)'!D18</f>
        <v>70</v>
      </c>
      <c r="E18" s="51">
        <f>ごみ処理量内訳!E18</f>
        <v>6</v>
      </c>
      <c r="F18" s="51">
        <f>ごみ処理量内訳!O18</f>
        <v>0</v>
      </c>
      <c r="G18" s="51">
        <f>SUM(H18:N18)</f>
        <v>64</v>
      </c>
      <c r="H18" s="51">
        <f>ごみ処理量内訳!G18</f>
        <v>1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63</v>
      </c>
      <c r="N18" s="51">
        <f>ごみ処理量内訳!N18</f>
        <v>0</v>
      </c>
      <c r="O18" s="51">
        <f>資源化量内訳!AG18</f>
        <v>0</v>
      </c>
      <c r="P18" s="52">
        <f>SUM(E18,F18,G18,O18)</f>
        <v>70</v>
      </c>
      <c r="Q18" s="53">
        <f>IF(P18&lt;&gt;0,(O18+E18+G18)/P18*100,"-")</f>
        <v>100</v>
      </c>
      <c r="R18" s="51">
        <f>'施設資源化量内訳(焼却)'!D18</f>
        <v>6</v>
      </c>
      <c r="S18" s="51">
        <f>'施設資源化量内訳(粗大)'!D18</f>
        <v>1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63</v>
      </c>
      <c r="X18" s="51">
        <f>'施設資源化量内訳(資源化等)'!D18+'ごみ搬入量内訳(セメント)'!D18</f>
        <v>0</v>
      </c>
      <c r="Y18" s="52">
        <f>SUM(R18:X18)</f>
        <v>70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1</v>
      </c>
      <c r="AE18" s="52">
        <f>SUM(AB18:AD18)</f>
        <v>1</v>
      </c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9:AE995">
    <cfRule type="expression" dxfId="326" priority="26" stopIfTrue="1">
      <formula>$A19&lt;&gt;""</formula>
    </cfRule>
  </conditionalFormatting>
  <conditionalFormatting sqref="A8:AE8">
    <cfRule type="expression" dxfId="324" priority="24" stopIfTrue="1">
      <formula>$A8&lt;&gt;""</formula>
    </cfRule>
  </conditionalFormatting>
  <conditionalFormatting sqref="D8">
    <cfRule type="expression" dxfId="323" priority="23" stopIfTrue="1">
      <formula>$A8&lt;&gt;""</formula>
    </cfRule>
  </conditionalFormatting>
  <conditionalFormatting sqref="A9:AE9">
    <cfRule type="expression" dxfId="322" priority="22" stopIfTrue="1">
      <formula>$A9&lt;&gt;""</formula>
    </cfRule>
  </conditionalFormatting>
  <conditionalFormatting sqref="D9">
    <cfRule type="expression" dxfId="321" priority="21" stopIfTrue="1">
      <formula>$A9&lt;&gt;""</formula>
    </cfRule>
  </conditionalFormatting>
  <conditionalFormatting sqref="A10:AE10">
    <cfRule type="expression" dxfId="320" priority="20" stopIfTrue="1">
      <formula>$A10&lt;&gt;""</formula>
    </cfRule>
  </conditionalFormatting>
  <conditionalFormatting sqref="D10">
    <cfRule type="expression" dxfId="319" priority="19" stopIfTrue="1">
      <formula>$A10&lt;&gt;""</formula>
    </cfRule>
  </conditionalFormatting>
  <conditionalFormatting sqref="A11:AE11">
    <cfRule type="expression" dxfId="318" priority="18" stopIfTrue="1">
      <formula>$A11&lt;&gt;""</formula>
    </cfRule>
  </conditionalFormatting>
  <conditionalFormatting sqref="D11">
    <cfRule type="expression" dxfId="317" priority="17" stopIfTrue="1">
      <formula>$A11&lt;&gt;""</formula>
    </cfRule>
  </conditionalFormatting>
  <conditionalFormatting sqref="A12:AE12">
    <cfRule type="expression" dxfId="316" priority="16" stopIfTrue="1">
      <formula>$A12&lt;&gt;""</formula>
    </cfRule>
  </conditionalFormatting>
  <conditionalFormatting sqref="D12">
    <cfRule type="expression" dxfId="315" priority="15" stopIfTrue="1">
      <formula>$A12&lt;&gt;""</formula>
    </cfRule>
  </conditionalFormatting>
  <conditionalFormatting sqref="A13:AE13">
    <cfRule type="expression" dxfId="314" priority="14" stopIfTrue="1">
      <formula>$A13&lt;&gt;""</formula>
    </cfRule>
  </conditionalFormatting>
  <conditionalFormatting sqref="D13">
    <cfRule type="expression" dxfId="313" priority="13" stopIfTrue="1">
      <formula>$A13&lt;&gt;""</formula>
    </cfRule>
  </conditionalFormatting>
  <conditionalFormatting sqref="A14:AE14">
    <cfRule type="expression" dxfId="312" priority="12" stopIfTrue="1">
      <formula>$A14&lt;&gt;""</formula>
    </cfRule>
  </conditionalFormatting>
  <conditionalFormatting sqref="D14">
    <cfRule type="expression" dxfId="311" priority="11" stopIfTrue="1">
      <formula>$A14&lt;&gt;""</formula>
    </cfRule>
  </conditionalFormatting>
  <conditionalFormatting sqref="A15:AE15">
    <cfRule type="expression" dxfId="310" priority="10" stopIfTrue="1">
      <formula>$A15&lt;&gt;""</formula>
    </cfRule>
  </conditionalFormatting>
  <conditionalFormatting sqref="D15">
    <cfRule type="expression" dxfId="309" priority="9" stopIfTrue="1">
      <formula>$A15&lt;&gt;""</formula>
    </cfRule>
  </conditionalFormatting>
  <conditionalFormatting sqref="A16:AE16">
    <cfRule type="expression" dxfId="308" priority="8" stopIfTrue="1">
      <formula>$A16&lt;&gt;""</formula>
    </cfRule>
  </conditionalFormatting>
  <conditionalFormatting sqref="D16">
    <cfRule type="expression" dxfId="307" priority="7" stopIfTrue="1">
      <formula>$A16&lt;&gt;""</formula>
    </cfRule>
  </conditionalFormatting>
  <conditionalFormatting sqref="A17:AE17">
    <cfRule type="expression" dxfId="306" priority="6" stopIfTrue="1">
      <formula>$A17&lt;&gt;""</formula>
    </cfRule>
  </conditionalFormatting>
  <conditionalFormatting sqref="D17">
    <cfRule type="expression" dxfId="305" priority="5" stopIfTrue="1">
      <formula>$A17&lt;&gt;""</formula>
    </cfRule>
  </conditionalFormatting>
  <conditionalFormatting sqref="A18:AE18">
    <cfRule type="expression" dxfId="304" priority="4" stopIfTrue="1">
      <formula>$A18&lt;&gt;""</formula>
    </cfRule>
  </conditionalFormatting>
  <conditionalFormatting sqref="D18">
    <cfRule type="expression" dxfId="303" priority="3" stopIfTrue="1">
      <formula>$A18&lt;&gt;""</formula>
    </cfRule>
  </conditionalFormatting>
  <conditionalFormatting sqref="A7:AE7">
    <cfRule type="expression" dxfId="302" priority="2" stopIfTrue="1">
      <formula>$A7&lt;&gt;""</formula>
    </cfRule>
  </conditionalFormatting>
  <conditionalFormatting sqref="D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143</v>
      </c>
      <c r="E7" s="58">
        <f>SUM($E$8:$E$18)</f>
        <v>60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83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135</v>
      </c>
      <c r="B8" s="50" t="s">
        <v>126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SUM(E10:AH10)</f>
        <v>75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75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68</v>
      </c>
      <c r="E11" s="39">
        <v>60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209</v>
      </c>
      <c r="C13" s="49" t="s">
        <v>210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232</v>
      </c>
      <c r="B15" s="50" t="s">
        <v>233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261</v>
      </c>
      <c r="B16" s="50" t="s">
        <v>262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293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196" priority="13" stopIfTrue="1">
      <formula>$A19&lt;&gt;""</formula>
    </cfRule>
  </conditionalFormatting>
  <conditionalFormatting sqref="A8:AH8">
    <cfRule type="expression" dxfId="195" priority="12" stopIfTrue="1">
      <formula>$A8&lt;&gt;""</formula>
    </cfRule>
  </conditionalFormatting>
  <conditionalFormatting sqref="A9:AH9">
    <cfRule type="expression" dxfId="194" priority="11" stopIfTrue="1">
      <formula>$A9&lt;&gt;""</formula>
    </cfRule>
  </conditionalFormatting>
  <conditionalFormatting sqref="A10:AH10">
    <cfRule type="expression" dxfId="193" priority="10" stopIfTrue="1">
      <formula>$A10&lt;&gt;""</formula>
    </cfRule>
  </conditionalFormatting>
  <conditionalFormatting sqref="A11:AH11">
    <cfRule type="expression" dxfId="192" priority="9" stopIfTrue="1">
      <formula>$A11&lt;&gt;""</formula>
    </cfRule>
  </conditionalFormatting>
  <conditionalFormatting sqref="A12:AH12">
    <cfRule type="expression" dxfId="191" priority="8" stopIfTrue="1">
      <formula>$A12&lt;&gt;""</formula>
    </cfRule>
  </conditionalFormatting>
  <conditionalFormatting sqref="A13:AH13">
    <cfRule type="expression" dxfId="190" priority="7" stopIfTrue="1">
      <formula>$A13&lt;&gt;""</formula>
    </cfRule>
  </conditionalFormatting>
  <conditionalFormatting sqref="A14:AH14">
    <cfRule type="expression" dxfId="189" priority="6" stopIfTrue="1">
      <formula>$A14&lt;&gt;""</formula>
    </cfRule>
  </conditionalFormatting>
  <conditionalFormatting sqref="A15:AH15">
    <cfRule type="expression" dxfId="188" priority="5" stopIfTrue="1">
      <formula>$A15&lt;&gt;""</formula>
    </cfRule>
  </conditionalFormatting>
  <conditionalFormatting sqref="A16:AH16">
    <cfRule type="expression" dxfId="187" priority="4" stopIfTrue="1">
      <formula>$A16&lt;&gt;""</formula>
    </cfRule>
  </conditionalFormatting>
  <conditionalFormatting sqref="A17:AH17">
    <cfRule type="expression" dxfId="186" priority="3" stopIfTrue="1">
      <formula>$A17&lt;&gt;""</formula>
    </cfRule>
  </conditionalFormatting>
  <conditionalFormatting sqref="A18:AH18">
    <cfRule type="expression" dxfId="185" priority="2" stopIfTrue="1">
      <formula>$A18&lt;&gt;""</formula>
    </cfRule>
  </conditionalFormatting>
  <conditionalFormatting sqref="A7:AH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257</v>
      </c>
      <c r="E7" s="58">
        <f>SUM($E$8:$E$18)</f>
        <v>176</v>
      </c>
      <c r="F7" s="58">
        <f>SUM($F$8:$F$18)</f>
        <v>4</v>
      </c>
      <c r="G7" s="58">
        <f>SUM($G$8:$G$18)</f>
        <v>53</v>
      </c>
      <c r="H7" s="58">
        <f>SUM($H$8:$H$18)</f>
        <v>11</v>
      </c>
      <c r="I7" s="58">
        <f>SUM($I$8:$I$18)</f>
        <v>0</v>
      </c>
      <c r="J7" s="58">
        <f>SUM($J$8:$J$18)</f>
        <v>0</v>
      </c>
      <c r="K7" s="58">
        <f>SUM($K$8:$K$18)</f>
        <v>1</v>
      </c>
      <c r="L7" s="58">
        <f>SUM($L$8:$L$18)</f>
        <v>0</v>
      </c>
      <c r="M7" s="58">
        <f>SUM($M$8:$M$18)</f>
        <v>0</v>
      </c>
      <c r="N7" s="58">
        <f>SUM($N$8:$N$18)</f>
        <v>9</v>
      </c>
      <c r="O7" s="58">
        <f>SUM($O$8:$O$18)</f>
        <v>0</v>
      </c>
      <c r="P7" s="58">
        <f>SUM($P$8:$P$18)</f>
        <v>0</v>
      </c>
      <c r="Q7" s="58">
        <f>SUM($Q$8:$Q$18)</f>
        <v>3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129</v>
      </c>
      <c r="B8" s="50" t="s">
        <v>137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153</v>
      </c>
      <c r="D9" s="39">
        <f>SUM(E9:AH9)</f>
        <v>224</v>
      </c>
      <c r="E9" s="39">
        <v>176</v>
      </c>
      <c r="F9" s="39">
        <v>0</v>
      </c>
      <c r="G9" s="39">
        <v>47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177</v>
      </c>
      <c r="C10" s="49" t="s">
        <v>176</v>
      </c>
      <c r="D10" s="39">
        <f>SUM(E10:AH10)</f>
        <v>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9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217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227</v>
      </c>
      <c r="C15" s="49" t="s">
        <v>228</v>
      </c>
      <c r="D15" s="39">
        <f>SUM(E15:AH15)</f>
        <v>7</v>
      </c>
      <c r="E15" s="39">
        <v>0</v>
      </c>
      <c r="F15" s="39">
        <v>4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3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264</v>
      </c>
      <c r="B16" s="50" t="s">
        <v>254</v>
      </c>
      <c r="C16" s="49" t="s">
        <v>256</v>
      </c>
      <c r="D16" s="39">
        <f>SUM(E16:AH16)</f>
        <v>17</v>
      </c>
      <c r="E16" s="39">
        <v>0</v>
      </c>
      <c r="F16" s="39">
        <v>0</v>
      </c>
      <c r="G16" s="39">
        <v>6</v>
      </c>
      <c r="H16" s="39">
        <v>11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183" priority="13" stopIfTrue="1">
      <formula>$A19&lt;&gt;""</formula>
    </cfRule>
  </conditionalFormatting>
  <conditionalFormatting sqref="A8:AH8">
    <cfRule type="expression" dxfId="182" priority="12" stopIfTrue="1">
      <formula>$A8&lt;&gt;""</formula>
    </cfRule>
  </conditionalFormatting>
  <conditionalFormatting sqref="A9:AH9">
    <cfRule type="expression" dxfId="181" priority="11" stopIfTrue="1">
      <formula>$A9&lt;&gt;""</formula>
    </cfRule>
  </conditionalFormatting>
  <conditionalFormatting sqref="A10:AH10">
    <cfRule type="expression" dxfId="180" priority="10" stopIfTrue="1">
      <formula>$A10&lt;&gt;""</formula>
    </cfRule>
  </conditionalFormatting>
  <conditionalFormatting sqref="A11:AH11">
    <cfRule type="expression" dxfId="179" priority="9" stopIfTrue="1">
      <formula>$A11&lt;&gt;""</formula>
    </cfRule>
  </conditionalFormatting>
  <conditionalFormatting sqref="A12:AH12">
    <cfRule type="expression" dxfId="178" priority="8" stopIfTrue="1">
      <formula>$A12&lt;&gt;""</formula>
    </cfRule>
  </conditionalFormatting>
  <conditionalFormatting sqref="A13:AH13">
    <cfRule type="expression" dxfId="177" priority="7" stopIfTrue="1">
      <formula>$A13&lt;&gt;""</formula>
    </cfRule>
  </conditionalFormatting>
  <conditionalFormatting sqref="A14:AH14">
    <cfRule type="expression" dxfId="176" priority="6" stopIfTrue="1">
      <formula>$A14&lt;&gt;""</formula>
    </cfRule>
  </conditionalFormatting>
  <conditionalFormatting sqref="A15:AH15">
    <cfRule type="expression" dxfId="175" priority="5" stopIfTrue="1">
      <formula>$A15&lt;&gt;""</formula>
    </cfRule>
  </conditionalFormatting>
  <conditionalFormatting sqref="A16:AH16">
    <cfRule type="expression" dxfId="174" priority="4" stopIfTrue="1">
      <formula>$A16&lt;&gt;""</formula>
    </cfRule>
  </conditionalFormatting>
  <conditionalFormatting sqref="A17:AH17">
    <cfRule type="expression" dxfId="173" priority="3" stopIfTrue="1">
      <formula>$A17&lt;&gt;""</formula>
    </cfRule>
  </conditionalFormatting>
  <conditionalFormatting sqref="A18:AH18">
    <cfRule type="expression" dxfId="172" priority="2" stopIfTrue="1">
      <formula>$A18&lt;&gt;""</formula>
    </cfRule>
  </conditionalFormatting>
  <conditionalFormatting sqref="A7:AH7">
    <cfRule type="expression" dxfId="1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131</v>
      </c>
      <c r="B8" s="50" t="s">
        <v>138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152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168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131</v>
      </c>
      <c r="B11" s="50" t="s">
        <v>190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234</v>
      </c>
      <c r="B15" s="50" t="s">
        <v>235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255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234</v>
      </c>
      <c r="B17" s="50" t="s">
        <v>277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293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170" priority="13" stopIfTrue="1">
      <formula>$A19&lt;&gt;""</formula>
    </cfRule>
  </conditionalFormatting>
  <conditionalFormatting sqref="A8:AH8">
    <cfRule type="expression" dxfId="169" priority="12" stopIfTrue="1">
      <formula>$A8&lt;&gt;""</formula>
    </cfRule>
  </conditionalFormatting>
  <conditionalFormatting sqref="A9:AH9">
    <cfRule type="expression" dxfId="168" priority="11" stopIfTrue="1">
      <formula>$A9&lt;&gt;""</formula>
    </cfRule>
  </conditionalFormatting>
  <conditionalFormatting sqref="A10:AH10">
    <cfRule type="expression" dxfId="167" priority="10" stopIfTrue="1">
      <formula>$A10&lt;&gt;""</formula>
    </cfRule>
  </conditionalFormatting>
  <conditionalFormatting sqref="A11:AH11">
    <cfRule type="expression" dxfId="166" priority="9" stopIfTrue="1">
      <formula>$A11&lt;&gt;""</formula>
    </cfRule>
  </conditionalFormatting>
  <conditionalFormatting sqref="A12:AH12">
    <cfRule type="expression" dxfId="165" priority="8" stopIfTrue="1">
      <formula>$A12&lt;&gt;""</formula>
    </cfRule>
  </conditionalFormatting>
  <conditionalFormatting sqref="A13:AH13">
    <cfRule type="expression" dxfId="164" priority="7" stopIfTrue="1">
      <formula>$A13&lt;&gt;""</formula>
    </cfRule>
  </conditionalFormatting>
  <conditionalFormatting sqref="A14:AH14">
    <cfRule type="expression" dxfId="163" priority="6" stopIfTrue="1">
      <formula>$A14&lt;&gt;""</formula>
    </cfRule>
  </conditionalFormatting>
  <conditionalFormatting sqref="A15:AH15">
    <cfRule type="expression" dxfId="162" priority="5" stopIfTrue="1">
      <formula>$A15&lt;&gt;""</formula>
    </cfRule>
  </conditionalFormatting>
  <conditionalFormatting sqref="A16:AH16">
    <cfRule type="expression" dxfId="161" priority="4" stopIfTrue="1">
      <formula>$A16&lt;&gt;""</formula>
    </cfRule>
  </conditionalFormatting>
  <conditionalFormatting sqref="A17:AH17">
    <cfRule type="expression" dxfId="160" priority="3" stopIfTrue="1">
      <formula>$A17&lt;&gt;""</formula>
    </cfRule>
  </conditionalFormatting>
  <conditionalFormatting sqref="A18:AH18">
    <cfRule type="expression" dxfId="159" priority="2" stopIfTrue="1">
      <formula>$A18&lt;&gt;""</formula>
    </cfRule>
  </conditionalFormatting>
  <conditionalFormatting sqref="A7:AH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899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27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10</v>
      </c>
      <c r="M7" s="58">
        <f>SUM($M$8:$M$18)</f>
        <v>0</v>
      </c>
      <c r="N7" s="58">
        <f>SUM($N$8:$N$18)</f>
        <v>160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92</v>
      </c>
      <c r="AD7" s="58">
        <f>SUM($AD$8:$AD$18)</f>
        <v>0</v>
      </c>
      <c r="AE7" s="58">
        <f>SUM($AE$8:$AE$18)</f>
        <v>610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139</v>
      </c>
      <c r="B8" s="50" t="s">
        <v>126</v>
      </c>
      <c r="C8" s="49" t="s">
        <v>127</v>
      </c>
      <c r="D8" s="39">
        <f>SUM(E8:AH8)</f>
        <v>649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47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602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157</v>
      </c>
      <c r="D9" s="39">
        <f>SUM(E9:AH9)</f>
        <v>22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22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165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73</v>
      </c>
      <c r="E11" s="39">
        <v>0</v>
      </c>
      <c r="F11" s="39">
        <v>0</v>
      </c>
      <c r="G11" s="39">
        <v>0</v>
      </c>
      <c r="H11" s="39">
        <v>26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47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SUM(E13:AH13)</f>
        <v>112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20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92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17</v>
      </c>
      <c r="E14" s="39">
        <v>0</v>
      </c>
      <c r="F14" s="39">
        <v>0</v>
      </c>
      <c r="G14" s="39">
        <v>0</v>
      </c>
      <c r="H14" s="39">
        <v>1</v>
      </c>
      <c r="I14" s="39">
        <v>0</v>
      </c>
      <c r="J14" s="39">
        <v>0</v>
      </c>
      <c r="K14" s="39">
        <v>0</v>
      </c>
      <c r="L14" s="39">
        <v>10</v>
      </c>
      <c r="M14" s="39">
        <v>0</v>
      </c>
      <c r="N14" s="39">
        <v>6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236</v>
      </c>
      <c r="C15" s="49" t="s">
        <v>237</v>
      </c>
      <c r="D15" s="39">
        <f>SUM(E15:AH15)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254</v>
      </c>
      <c r="C16" s="49" t="s">
        <v>253</v>
      </c>
      <c r="D16" s="39">
        <f>SUM(E16:AH16)</f>
        <v>25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17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8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277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293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157" priority="13" stopIfTrue="1">
      <formula>$A19&lt;&gt;""</formula>
    </cfRule>
  </conditionalFormatting>
  <conditionalFormatting sqref="A8:AH8">
    <cfRule type="expression" dxfId="156" priority="12" stopIfTrue="1">
      <formula>$A8&lt;&gt;""</formula>
    </cfRule>
  </conditionalFormatting>
  <conditionalFormatting sqref="A9:AH9">
    <cfRule type="expression" dxfId="155" priority="11" stopIfTrue="1">
      <formula>$A9&lt;&gt;""</formula>
    </cfRule>
  </conditionalFormatting>
  <conditionalFormatting sqref="A10:AH10">
    <cfRule type="expression" dxfId="154" priority="10" stopIfTrue="1">
      <formula>$A10&lt;&gt;""</formula>
    </cfRule>
  </conditionalFormatting>
  <conditionalFormatting sqref="A11:AH11">
    <cfRule type="expression" dxfId="153" priority="9" stopIfTrue="1">
      <formula>$A11&lt;&gt;""</formula>
    </cfRule>
  </conditionalFormatting>
  <conditionalFormatting sqref="A12:AH12">
    <cfRule type="expression" dxfId="152" priority="8" stopIfTrue="1">
      <formula>$A12&lt;&gt;""</formula>
    </cfRule>
  </conditionalFormatting>
  <conditionalFormatting sqref="A13:AH13">
    <cfRule type="expression" dxfId="151" priority="7" stopIfTrue="1">
      <formula>$A13&lt;&gt;""</formula>
    </cfRule>
  </conditionalFormatting>
  <conditionalFormatting sqref="A14:AH14">
    <cfRule type="expression" dxfId="150" priority="6" stopIfTrue="1">
      <formula>$A14&lt;&gt;""</formula>
    </cfRule>
  </conditionalFormatting>
  <conditionalFormatting sqref="A15:AH15">
    <cfRule type="expression" dxfId="149" priority="5" stopIfTrue="1">
      <formula>$A15&lt;&gt;""</formula>
    </cfRule>
  </conditionalFormatting>
  <conditionalFormatting sqref="A16:AH16">
    <cfRule type="expression" dxfId="148" priority="4" stopIfTrue="1">
      <formula>$A16&lt;&gt;""</formula>
    </cfRule>
  </conditionalFormatting>
  <conditionalFormatting sqref="A17:AH17">
    <cfRule type="expression" dxfId="147" priority="3" stopIfTrue="1">
      <formula>$A17&lt;&gt;""</formula>
    </cfRule>
  </conditionalFormatting>
  <conditionalFormatting sqref="A18:AH18">
    <cfRule type="expression" dxfId="146" priority="2" stopIfTrue="1">
      <formula>$A18&lt;&gt;""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SUM($AF$8:$AF$18)</f>
        <v>0</v>
      </c>
      <c r="AG7" s="69">
        <v>0</v>
      </c>
      <c r="AH7" s="58">
        <f>SUM($AH$8:$AH$18)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129</v>
      </c>
      <c r="B9" s="50" t="s">
        <v>146</v>
      </c>
      <c r="C9" s="49" t="s">
        <v>154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179</v>
      </c>
      <c r="B10" s="50" t="s">
        <v>180</v>
      </c>
      <c r="C10" s="49" t="s">
        <v>173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129</v>
      </c>
      <c r="B11" s="50" t="s">
        <v>190</v>
      </c>
      <c r="C11" s="49" t="s">
        <v>191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199</v>
      </c>
      <c r="C12" s="49" t="s">
        <v>205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213</v>
      </c>
      <c r="B13" s="50" t="s">
        <v>214</v>
      </c>
      <c r="C13" s="49" t="s">
        <v>212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221</v>
      </c>
      <c r="B14" s="50" t="s">
        <v>222</v>
      </c>
      <c r="C14" s="49" t="s">
        <v>218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238</v>
      </c>
      <c r="B15" s="50" t="s">
        <v>239</v>
      </c>
      <c r="C15" s="49" t="s">
        <v>240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131</v>
      </c>
      <c r="B16" s="50" t="s">
        <v>252</v>
      </c>
      <c r="C16" s="49" t="s">
        <v>265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131</v>
      </c>
      <c r="B17" s="50" t="s">
        <v>277</v>
      </c>
      <c r="C17" s="49" t="s">
        <v>282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297</v>
      </c>
      <c r="C18" s="49" t="s">
        <v>294</v>
      </c>
      <c r="D18" s="39">
        <f>SUM(E18:AH18)</f>
        <v>0</v>
      </c>
      <c r="E18" s="70">
        <f>E17</f>
        <v>0</v>
      </c>
      <c r="F18" s="70">
        <f t="shared" ref="F18:AE18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144" priority="13" stopIfTrue="1">
      <formula>$A19&lt;&gt;""</formula>
    </cfRule>
  </conditionalFormatting>
  <conditionalFormatting sqref="A8:AH8">
    <cfRule type="expression" dxfId="143" priority="12" stopIfTrue="1">
      <formula>$A8&lt;&gt;""</formula>
    </cfRule>
  </conditionalFormatting>
  <conditionalFormatting sqref="A9:AH9">
    <cfRule type="expression" dxfId="142" priority="11" stopIfTrue="1">
      <formula>$A9&lt;&gt;""</formula>
    </cfRule>
  </conditionalFormatting>
  <conditionalFormatting sqref="A10:AH10">
    <cfRule type="expression" dxfId="141" priority="10" stopIfTrue="1">
      <formula>$A10&lt;&gt;""</formula>
    </cfRule>
  </conditionalFormatting>
  <conditionalFormatting sqref="A11:AH11">
    <cfRule type="expression" dxfId="140" priority="9" stopIfTrue="1">
      <formula>$A11&lt;&gt;""</formula>
    </cfRule>
  </conditionalFormatting>
  <conditionalFormatting sqref="A12:AH12">
    <cfRule type="expression" dxfId="139" priority="8" stopIfTrue="1">
      <formula>$A12&lt;&gt;""</formula>
    </cfRule>
  </conditionalFormatting>
  <conditionalFormatting sqref="A13:AH13">
    <cfRule type="expression" dxfId="138" priority="7" stopIfTrue="1">
      <formula>$A13&lt;&gt;""</formula>
    </cfRule>
  </conditionalFormatting>
  <conditionalFormatting sqref="A14:AH14">
    <cfRule type="expression" dxfId="137" priority="6" stopIfTrue="1">
      <formula>$A14&lt;&gt;""</formula>
    </cfRule>
  </conditionalFormatting>
  <conditionalFormatting sqref="A15:AH15">
    <cfRule type="expression" dxfId="136" priority="5" stopIfTrue="1">
      <formula>$A15&lt;&gt;""</formula>
    </cfRule>
  </conditionalFormatting>
  <conditionalFormatting sqref="A16:AH16">
    <cfRule type="expression" dxfId="135" priority="4" stopIfTrue="1">
      <formula>$A16&lt;&gt;""</formula>
    </cfRule>
  </conditionalFormatting>
  <conditionalFormatting sqref="A17:AH17">
    <cfRule type="expression" dxfId="134" priority="3" stopIfTrue="1">
      <formula>$A17&lt;&gt;""</formula>
    </cfRule>
  </conditionalFormatting>
  <conditionalFormatting sqref="A18:AH18">
    <cfRule type="expression" dxfId="133" priority="2" stopIfTrue="1">
      <formula>$A18&lt;&gt;""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4203</v>
      </c>
      <c r="E7" s="58">
        <f>SUM($E$8:$E$18)</f>
        <v>2992</v>
      </c>
      <c r="F7" s="58">
        <f>SUM($F$8:$F$18)</f>
        <v>206</v>
      </c>
      <c r="G7" s="58">
        <f>SUM($G$8:$G$18)</f>
        <v>215</v>
      </c>
      <c r="H7" s="58">
        <f>SUM($H$8:$H$18)</f>
        <v>11</v>
      </c>
      <c r="I7" s="58">
        <f>SUM($I$8:$I$18)</f>
        <v>0</v>
      </c>
      <c r="J7" s="58">
        <f>SUM($J$8:$J$18)</f>
        <v>1</v>
      </c>
      <c r="K7" s="58">
        <f>SUM($K$8:$K$18)</f>
        <v>0</v>
      </c>
      <c r="L7" s="58">
        <f>SUM($L$8:$L$18)</f>
        <v>0</v>
      </c>
      <c r="M7" s="58">
        <f>SUM($M$8:$M$18)</f>
        <v>86</v>
      </c>
      <c r="N7" s="58">
        <f>SUM($N$8:$N$18)</f>
        <v>6</v>
      </c>
      <c r="O7" s="58">
        <f>SUM($O$8:$O$18)</f>
        <v>0</v>
      </c>
      <c r="P7" s="58">
        <f>SUM($P$8:$P$18)</f>
        <v>0</v>
      </c>
      <c r="Q7" s="58">
        <f>SUM($Q$8:$Q$18)</f>
        <v>119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3</v>
      </c>
      <c r="X7" s="58">
        <f>SUM($X$8:$X$18)</f>
        <v>0</v>
      </c>
      <c r="Y7" s="58">
        <f>SUM($Y$8:$Y$18)</f>
        <v>30</v>
      </c>
      <c r="Z7" s="58">
        <f>SUM($Z$8:$Z$18)</f>
        <v>1</v>
      </c>
      <c r="AA7" s="58">
        <f>SUM($AA$8:$AA$18)</f>
        <v>0</v>
      </c>
      <c r="AB7" s="58">
        <f>SUM($AB$8:$AB$18)</f>
        <v>0</v>
      </c>
      <c r="AC7" s="58">
        <f>SUM($AC$8:$AC$18)</f>
        <v>533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1013</v>
      </c>
      <c r="AH7" s="58">
        <f>SUM($AH$8:$AH$18)</f>
        <v>0</v>
      </c>
      <c r="AI7" s="58">
        <f>SUM($AI$8:$AI$18)</f>
        <v>202</v>
      </c>
      <c r="AJ7" s="58">
        <f>SUM($AJ$8:$AJ$18)</f>
        <v>162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116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533</v>
      </c>
      <c r="BG7" s="58">
        <f>SUM($BG$8:$BG$18)</f>
        <v>0</v>
      </c>
      <c r="BH7" s="58">
        <f>SUM($BH$8:$BH$18)</f>
        <v>0</v>
      </c>
      <c r="BI7" s="58">
        <f>SUM($BI$8:$BI$18)</f>
        <v>0</v>
      </c>
      <c r="BJ7" s="58">
        <f>SUM($BJ$8:$BJ$18)</f>
        <v>3190</v>
      </c>
      <c r="BK7" s="58">
        <f>SUM($BK$8:$BK$18)</f>
        <v>2992</v>
      </c>
      <c r="BL7" s="58">
        <f>SUM($BL$8:$BL$18)</f>
        <v>4</v>
      </c>
      <c r="BM7" s="58">
        <f>SUM($BM$8:$BM$18)</f>
        <v>53</v>
      </c>
      <c r="BN7" s="58">
        <f>SUM($BN$8:$BN$18)</f>
        <v>11</v>
      </c>
      <c r="BO7" s="58">
        <f>SUM($BO$8:$BO$18)</f>
        <v>0</v>
      </c>
      <c r="BP7" s="58">
        <f>SUM($BP$8:$BP$18)</f>
        <v>1</v>
      </c>
      <c r="BQ7" s="58">
        <f>SUM($BQ$8:$BQ$18)</f>
        <v>0</v>
      </c>
      <c r="BR7" s="58">
        <f>SUM($BR$8:$BR$18)</f>
        <v>0</v>
      </c>
      <c r="BS7" s="58">
        <f>SUM($BS$8:$BS$18)</f>
        <v>86</v>
      </c>
      <c r="BT7" s="58">
        <f>SUM($BT$8:$BT$18)</f>
        <v>6</v>
      </c>
      <c r="BU7" s="58">
        <f>SUM($BU$8:$BU$18)</f>
        <v>0</v>
      </c>
      <c r="BV7" s="58">
        <f>SUM($BV$8:$BV$18)</f>
        <v>0</v>
      </c>
      <c r="BW7" s="58">
        <f>SUM($BW$8:$BW$18)</f>
        <v>3</v>
      </c>
      <c r="BX7" s="58">
        <f>SUM($BX$8:$BX$18)</f>
        <v>0</v>
      </c>
      <c r="BY7" s="58">
        <f>SUM($BY$8:$BY$18)</f>
        <v>0</v>
      </c>
      <c r="BZ7" s="58">
        <f>SUM($BZ$8:$BZ$18)</f>
        <v>0</v>
      </c>
      <c r="CA7" s="58">
        <f>SUM($CA$8:$CA$18)</f>
        <v>0</v>
      </c>
      <c r="CB7" s="58">
        <f>SUM($CB$8:$CB$18)</f>
        <v>0</v>
      </c>
      <c r="CC7" s="58">
        <f>SUM($CC$8:$CC$18)</f>
        <v>3</v>
      </c>
      <c r="CD7" s="58">
        <f>SUM($CD$8:$CD$18)</f>
        <v>0</v>
      </c>
      <c r="CE7" s="58">
        <f>SUM($CE$8:$CE$18)</f>
        <v>30</v>
      </c>
      <c r="CF7" s="58">
        <f>SUM($CF$8:$CF$18)</f>
        <v>1</v>
      </c>
      <c r="CG7" s="58">
        <f>SUM($CG$8:$CG$18)</f>
        <v>0</v>
      </c>
      <c r="CH7" s="58">
        <f>SUM($CH$8:$CH$18)</f>
        <v>0</v>
      </c>
      <c r="CI7" s="58">
        <f>SUM($CI$8:$CI$18)</f>
        <v>0</v>
      </c>
      <c r="CJ7" s="58">
        <f>SUM($CJ$8:$CJ$18)</f>
        <v>0</v>
      </c>
      <c r="CK7" s="58">
        <f>SUM($CK$8:$CK$18)</f>
        <v>0</v>
      </c>
      <c r="CL7" s="58">
        <f>SUM($CL$8:$CL$18)</f>
        <v>0</v>
      </c>
    </row>
    <row r="8" spans="1:90" s="10" customFormat="1" ht="12" customHeight="1">
      <c r="A8" s="49" t="s">
        <v>140</v>
      </c>
      <c r="B8" s="50" t="s">
        <v>126</v>
      </c>
      <c r="C8" s="49" t="s">
        <v>128</v>
      </c>
      <c r="D8" s="39">
        <f>SUM(E8:AF8)</f>
        <v>150</v>
      </c>
      <c r="E8" s="39">
        <f>AH8+BK8</f>
        <v>0</v>
      </c>
      <c r="F8" s="39">
        <f>AI8+BL8</f>
        <v>65</v>
      </c>
      <c r="G8" s="39">
        <f t="shared" ref="G8:G18" si="0">AJ8+BM8</f>
        <v>0</v>
      </c>
      <c r="H8" s="39">
        <f t="shared" ref="H8:H18" si="1">AK8+BN8</f>
        <v>0</v>
      </c>
      <c r="I8" s="39">
        <f t="shared" ref="I8:I18" si="2">AL8+BO8</f>
        <v>0</v>
      </c>
      <c r="J8" s="39">
        <f t="shared" ref="J8:J18" si="3">AM8+BP8</f>
        <v>0</v>
      </c>
      <c r="K8" s="39">
        <f t="shared" ref="K8:K18" si="4">AN8+BQ8</f>
        <v>0</v>
      </c>
      <c r="L8" s="39">
        <f t="shared" ref="L8:L18" si="5">AO8+BR8</f>
        <v>0</v>
      </c>
      <c r="M8" s="39">
        <f t="shared" ref="M8:M18" si="6">AP8+BS8</f>
        <v>0</v>
      </c>
      <c r="N8" s="39">
        <f t="shared" ref="N8:N18" si="7">AQ8+BT8</f>
        <v>0</v>
      </c>
      <c r="O8" s="39">
        <f t="shared" ref="O8:O18" si="8">AR8+BU8</f>
        <v>0</v>
      </c>
      <c r="P8" s="39">
        <f t="shared" ref="P8:P18" si="9">AS8+BV8</f>
        <v>0</v>
      </c>
      <c r="Q8" s="39">
        <f t="shared" ref="Q8:Q18" si="10">AT8+BW8</f>
        <v>55</v>
      </c>
      <c r="R8" s="39">
        <f t="shared" ref="R8:R18" si="11">AU8+BX8</f>
        <v>0</v>
      </c>
      <c r="S8" s="39">
        <f t="shared" ref="S8:S18" si="12">AV8+BY8</f>
        <v>0</v>
      </c>
      <c r="T8" s="39">
        <f t="shared" ref="T8:T18" si="13">AW8+BZ8</f>
        <v>0</v>
      </c>
      <c r="U8" s="39">
        <f t="shared" ref="U8:U18" si="14">AX8+CA8</f>
        <v>0</v>
      </c>
      <c r="V8" s="39">
        <f t="shared" ref="V8:V18" si="15">AY8+CB8</f>
        <v>0</v>
      </c>
      <c r="W8" s="39">
        <f t="shared" ref="W8:W18" si="16">AZ8+CC8</f>
        <v>0</v>
      </c>
      <c r="X8" s="39">
        <f t="shared" ref="X8:X18" si="17">BA8+CD8</f>
        <v>0</v>
      </c>
      <c r="Y8" s="39">
        <f t="shared" ref="Y8:Y18" si="18">BB8+CE8</f>
        <v>30</v>
      </c>
      <c r="Z8" s="39">
        <f t="shared" ref="Z8:Z18" si="19">BC8+CF8</f>
        <v>0</v>
      </c>
      <c r="AA8" s="39">
        <f t="shared" ref="AA8:AA18" si="20">BD8+CG8</f>
        <v>0</v>
      </c>
      <c r="AB8" s="39">
        <f t="shared" ref="AB8:AB18" si="21">BE8+CH8</f>
        <v>0</v>
      </c>
      <c r="AC8" s="39">
        <f t="shared" ref="AC8:AC18" si="22">BF8+CI8</f>
        <v>0</v>
      </c>
      <c r="AD8" s="39">
        <f t="shared" ref="AD8:AD18" si="23">BG8+CJ8</f>
        <v>0</v>
      </c>
      <c r="AE8" s="39">
        <f t="shared" ref="AE8:AE18" si="24">BH8+CK8</f>
        <v>0</v>
      </c>
      <c r="AF8" s="39">
        <f t="shared" ref="AF8:AF18" si="25">BI8+CL8</f>
        <v>0</v>
      </c>
      <c r="AG8" s="39">
        <f>SUM(AH8:BI8)</f>
        <v>120</v>
      </c>
      <c r="AH8" s="39">
        <v>0</v>
      </c>
      <c r="AI8" s="39">
        <v>65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55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30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30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129</v>
      </c>
      <c r="B9" s="50" t="s">
        <v>146</v>
      </c>
      <c r="C9" s="49" t="s">
        <v>147</v>
      </c>
      <c r="D9" s="39">
        <f>SUM(E9:AF9)</f>
        <v>315</v>
      </c>
      <c r="E9" s="39">
        <f>AH9+BK9</f>
        <v>176</v>
      </c>
      <c r="F9" s="39">
        <f>AI9+BL9</f>
        <v>91</v>
      </c>
      <c r="G9" s="39">
        <f t="shared" si="0"/>
        <v>47</v>
      </c>
      <c r="H9" s="39">
        <f t="shared" si="1"/>
        <v>0</v>
      </c>
      <c r="I9" s="39">
        <f t="shared" si="2"/>
        <v>0</v>
      </c>
      <c r="J9" s="39">
        <f t="shared" si="3"/>
        <v>1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91</v>
      </c>
      <c r="AH9" s="39">
        <v>0</v>
      </c>
      <c r="AI9" s="39">
        <v>91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224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176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47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1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140</v>
      </c>
      <c r="B10" s="50" t="s">
        <v>168</v>
      </c>
      <c r="C10" s="49" t="s">
        <v>166</v>
      </c>
      <c r="D10" s="39">
        <f>SUM(E10:AF10)</f>
        <v>2459</v>
      </c>
      <c r="E10" s="39">
        <f>AH10+BK10</f>
        <v>2377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75</v>
      </c>
      <c r="N10" s="39">
        <f t="shared" si="7"/>
        <v>6</v>
      </c>
      <c r="O10" s="39">
        <f t="shared" si="8"/>
        <v>0</v>
      </c>
      <c r="P10" s="39">
        <f t="shared" si="9"/>
        <v>0</v>
      </c>
      <c r="Q10" s="39">
        <f t="shared" si="10"/>
        <v>1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1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2458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2377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75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6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129</v>
      </c>
      <c r="B11" s="50" t="s">
        <v>196</v>
      </c>
      <c r="C11" s="49" t="s">
        <v>189</v>
      </c>
      <c r="D11" s="39">
        <f>SUM(E11:AF11)</f>
        <v>332</v>
      </c>
      <c r="E11" s="39">
        <f>AH11+BK11</f>
        <v>139</v>
      </c>
      <c r="F11" s="39">
        <f>AI11+BL11</f>
        <v>15</v>
      </c>
      <c r="G11" s="39">
        <f t="shared" si="0"/>
        <v>162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8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8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185</v>
      </c>
      <c r="AH11" s="39">
        <v>0</v>
      </c>
      <c r="AI11" s="39">
        <v>15</v>
      </c>
      <c r="AJ11" s="39">
        <v>162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8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147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139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8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SUM(E13:AF13)</f>
        <v>31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31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31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31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SUM(E14:AF14)</f>
        <v>2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2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2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2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140</v>
      </c>
      <c r="B15" s="50" t="s">
        <v>241</v>
      </c>
      <c r="C15" s="49" t="s">
        <v>226</v>
      </c>
      <c r="D15" s="39">
        <f>SUM(E15:AF15)</f>
        <v>574</v>
      </c>
      <c r="E15" s="39">
        <f>AH15+BK15</f>
        <v>34</v>
      </c>
      <c r="F15" s="39">
        <f>AI15+BL15</f>
        <v>4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3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533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533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533</v>
      </c>
      <c r="BG15" s="39">
        <v>0</v>
      </c>
      <c r="BH15" s="39">
        <v>0</v>
      </c>
      <c r="BI15" s="39">
        <v>0</v>
      </c>
      <c r="BJ15" s="54">
        <f>SUM(BK15:CL15)</f>
        <v>41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34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4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3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246</v>
      </c>
      <c r="B16" s="50" t="s">
        <v>252</v>
      </c>
      <c r="C16" s="49" t="s">
        <v>253</v>
      </c>
      <c r="D16" s="39">
        <f>SUM(E16:AF16)</f>
        <v>250</v>
      </c>
      <c r="E16" s="39">
        <f>AH16+BK16</f>
        <v>187</v>
      </c>
      <c r="F16" s="39">
        <f>AI16+BL16</f>
        <v>30</v>
      </c>
      <c r="G16" s="39">
        <f t="shared" si="0"/>
        <v>6</v>
      </c>
      <c r="H16" s="39">
        <f t="shared" si="1"/>
        <v>11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16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46</v>
      </c>
      <c r="AH16" s="39">
        <v>0</v>
      </c>
      <c r="AI16" s="39">
        <v>30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16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204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187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6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11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283</v>
      </c>
      <c r="B17" s="50" t="s">
        <v>284</v>
      </c>
      <c r="C17" s="49" t="s">
        <v>285</v>
      </c>
      <c r="D17" s="39">
        <f>SUM(E17:AF17)</f>
        <v>20</v>
      </c>
      <c r="E17" s="39">
        <f>AH17+BK17</f>
        <v>16</v>
      </c>
      <c r="F17" s="39">
        <f>AI17+BL17</f>
        <v>1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3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4</v>
      </c>
      <c r="AH17" s="39">
        <v>0</v>
      </c>
      <c r="AI17" s="39">
        <v>1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3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16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16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129</v>
      </c>
      <c r="B18" s="50" t="s">
        <v>295</v>
      </c>
      <c r="C18" s="49" t="s">
        <v>296</v>
      </c>
      <c r="D18" s="39">
        <f>SUM(E18:AF18)</f>
        <v>70</v>
      </c>
      <c r="E18" s="39">
        <f>AH18+BK18</f>
        <v>63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3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3</v>
      </c>
      <c r="X18" s="39">
        <f t="shared" si="17"/>
        <v>0</v>
      </c>
      <c r="Y18" s="39">
        <f t="shared" si="18"/>
        <v>0</v>
      </c>
      <c r="Z18" s="39">
        <f t="shared" si="19"/>
        <v>1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70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63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3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3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1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9:CL997">
    <cfRule type="expression" dxfId="131" priority="13" stopIfTrue="1">
      <formula>$A19&lt;&gt;""</formula>
    </cfRule>
  </conditionalFormatting>
  <conditionalFormatting sqref="A8:CL8">
    <cfRule type="expression" dxfId="130" priority="12" stopIfTrue="1">
      <formula>$A8&lt;&gt;""</formula>
    </cfRule>
  </conditionalFormatting>
  <conditionalFormatting sqref="A9:CL9">
    <cfRule type="expression" dxfId="129" priority="11" stopIfTrue="1">
      <formula>$A9&lt;&gt;""</formula>
    </cfRule>
  </conditionalFormatting>
  <conditionalFormatting sqref="A10:CL10">
    <cfRule type="expression" dxfId="128" priority="10" stopIfTrue="1">
      <formula>$A10&lt;&gt;""</formula>
    </cfRule>
  </conditionalFormatting>
  <conditionalFormatting sqref="A11:CL11">
    <cfRule type="expression" dxfId="127" priority="9" stopIfTrue="1">
      <formula>$A11&lt;&gt;""</formula>
    </cfRule>
  </conditionalFormatting>
  <conditionalFormatting sqref="A12:CL12">
    <cfRule type="expression" dxfId="126" priority="8" stopIfTrue="1">
      <formula>$A12&lt;&gt;""</formula>
    </cfRule>
  </conditionalFormatting>
  <conditionalFormatting sqref="A13:CL13">
    <cfRule type="expression" dxfId="125" priority="7" stopIfTrue="1">
      <formula>$A13&lt;&gt;""</formula>
    </cfRule>
  </conditionalFormatting>
  <conditionalFormatting sqref="A14:CL14">
    <cfRule type="expression" dxfId="124" priority="6" stopIfTrue="1">
      <formula>$A14&lt;&gt;""</formula>
    </cfRule>
  </conditionalFormatting>
  <conditionalFormatting sqref="A15:CL15">
    <cfRule type="expression" dxfId="123" priority="5" stopIfTrue="1">
      <formula>$A15&lt;&gt;""</formula>
    </cfRule>
  </conditionalFormatting>
  <conditionalFormatting sqref="A16:CL16">
    <cfRule type="expression" dxfId="122" priority="4" stopIfTrue="1">
      <formula>$A16&lt;&gt;""</formula>
    </cfRule>
  </conditionalFormatting>
  <conditionalFormatting sqref="A17:CL17">
    <cfRule type="expression" dxfId="121" priority="3" stopIfTrue="1">
      <formula>$A17&lt;&gt;""</formula>
    </cfRule>
  </conditionalFormatting>
  <conditionalFormatting sqref="A18:CL18">
    <cfRule type="expression" dxfId="120" priority="2" stopIfTrue="1">
      <formula>$A18&lt;&gt;""</formula>
    </cfRule>
  </conditionalFormatting>
  <conditionalFormatting sqref="A7:CL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6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3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3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129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158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181</v>
      </c>
      <c r="B10" s="50" t="s">
        <v>182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229</v>
      </c>
      <c r="C15" s="49" t="s">
        <v>242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266</v>
      </c>
      <c r="B16" s="50" t="s">
        <v>252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277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SUM(E18:AF18)</f>
        <v>6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3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118" priority="13" stopIfTrue="1">
      <formula>$A19&lt;&gt;""</formula>
    </cfRule>
  </conditionalFormatting>
  <conditionalFormatting sqref="A8:AF8">
    <cfRule type="expression" dxfId="117" priority="12" stopIfTrue="1">
      <formula>$A8&lt;&gt;""</formula>
    </cfRule>
  </conditionalFormatting>
  <conditionalFormatting sqref="A9:AF9">
    <cfRule type="expression" dxfId="116" priority="11" stopIfTrue="1">
      <formula>$A9&lt;&gt;""</formula>
    </cfRule>
  </conditionalFormatting>
  <conditionalFormatting sqref="A10:AF10">
    <cfRule type="expression" dxfId="115" priority="10" stopIfTrue="1">
      <formula>$A10&lt;&gt;""</formula>
    </cfRule>
  </conditionalFormatting>
  <conditionalFormatting sqref="A11:AF11">
    <cfRule type="expression" dxfId="114" priority="9" stopIfTrue="1">
      <formula>$A11&lt;&gt;""</formula>
    </cfRule>
  </conditionalFormatting>
  <conditionalFormatting sqref="A12:AF12">
    <cfRule type="expression" dxfId="113" priority="8" stopIfTrue="1">
      <formula>$A12&lt;&gt;""</formula>
    </cfRule>
  </conditionalFormatting>
  <conditionalFormatting sqref="A13:AF13">
    <cfRule type="expression" dxfId="112" priority="7" stopIfTrue="1">
      <formula>$A13&lt;&gt;""</formula>
    </cfRule>
  </conditionalFormatting>
  <conditionalFormatting sqref="A14:AF14">
    <cfRule type="expression" dxfId="111" priority="6" stopIfTrue="1">
      <formula>$A14&lt;&gt;""</formula>
    </cfRule>
  </conditionalFormatting>
  <conditionalFormatting sqref="A15:AF15">
    <cfRule type="expression" dxfId="110" priority="5" stopIfTrue="1">
      <formula>$A15&lt;&gt;""</formula>
    </cfRule>
  </conditionalFormatting>
  <conditionalFormatting sqref="A16:AF16">
    <cfRule type="expression" dxfId="109" priority="4" stopIfTrue="1">
      <formula>$A16&lt;&gt;""</formula>
    </cfRule>
  </conditionalFormatting>
  <conditionalFormatting sqref="A17:AF17">
    <cfRule type="expression" dxfId="108" priority="3" stopIfTrue="1">
      <formula>$A17&lt;&gt;""</formula>
    </cfRule>
  </conditionalFormatting>
  <conditionalFormatting sqref="A18:AF18">
    <cfRule type="expression" dxfId="107" priority="2" stopIfTrue="1">
      <formula>$A18&lt;&gt;""</formula>
    </cfRule>
  </conditionalFormatting>
  <conditionalFormatting sqref="A7: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1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1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125</v>
      </c>
      <c r="B8" s="50" t="s">
        <v>130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183</v>
      </c>
      <c r="B10" s="50" t="s">
        <v>184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192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243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267</v>
      </c>
      <c r="C16" s="49" t="s">
        <v>268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266</v>
      </c>
      <c r="B17" s="50" t="s">
        <v>286</v>
      </c>
      <c r="C17" s="49" t="s">
        <v>287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295</v>
      </c>
      <c r="C18" s="49" t="s">
        <v>296</v>
      </c>
      <c r="D18" s="39">
        <f>SUM(E18:AF18)</f>
        <v>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105" priority="13" stopIfTrue="1">
      <formula>$A19&lt;&gt;""</formula>
    </cfRule>
  </conditionalFormatting>
  <conditionalFormatting sqref="A8:AF8">
    <cfRule type="expression" dxfId="104" priority="12" stopIfTrue="1">
      <formula>$A8&lt;&gt;""</formula>
    </cfRule>
  </conditionalFormatting>
  <conditionalFormatting sqref="A9:AF9">
    <cfRule type="expression" dxfId="103" priority="11" stopIfTrue="1">
      <formula>$A9&lt;&gt;""</formula>
    </cfRule>
  </conditionalFormatting>
  <conditionalFormatting sqref="A10:AF10">
    <cfRule type="expression" dxfId="102" priority="10" stopIfTrue="1">
      <formula>$A10&lt;&gt;""</formula>
    </cfRule>
  </conditionalFormatting>
  <conditionalFormatting sqref="A11:AF11">
    <cfRule type="expression" dxfId="101" priority="9" stopIfTrue="1">
      <formula>$A11&lt;&gt;""</formula>
    </cfRule>
  </conditionalFormatting>
  <conditionalFormatting sqref="A12:AF12">
    <cfRule type="expression" dxfId="100" priority="8" stopIfTrue="1">
      <formula>$A12&lt;&gt;""</formula>
    </cfRule>
  </conditionalFormatting>
  <conditionalFormatting sqref="A13:AF13">
    <cfRule type="expression" dxfId="99" priority="7" stopIfTrue="1">
      <formula>$A13&lt;&gt;""</formula>
    </cfRule>
  </conditionalFormatting>
  <conditionalFormatting sqref="A14:AF14">
    <cfRule type="expression" dxfId="98" priority="6" stopIfTrue="1">
      <formula>$A14&lt;&gt;""</formula>
    </cfRule>
  </conditionalFormatting>
  <conditionalFormatting sqref="A15:AF15">
    <cfRule type="expression" dxfId="97" priority="5" stopIfTrue="1">
      <formula>$A15&lt;&gt;""</formula>
    </cfRule>
  </conditionalFormatting>
  <conditionalFormatting sqref="A16:AF16">
    <cfRule type="expression" dxfId="96" priority="4" stopIfTrue="1">
      <formula>$A16&lt;&gt;""</formula>
    </cfRule>
  </conditionalFormatting>
  <conditionalFormatting sqref="A17:AF17">
    <cfRule type="expression" dxfId="95" priority="3" stopIfTrue="1">
      <formula>$A17&lt;&gt;""</formula>
    </cfRule>
  </conditionalFormatting>
  <conditionalFormatting sqref="A18:AF18">
    <cfRule type="expression" dxfId="94" priority="2" stopIfTrue="1">
      <formula>$A18&lt;&gt;""</formula>
    </cfRule>
  </conditionalFormatting>
  <conditionalFormatting sqref="A7:AF7">
    <cfRule type="expression" dxfId="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125</v>
      </c>
      <c r="B8" s="50" t="s">
        <v>130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168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190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244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269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295</v>
      </c>
      <c r="C18" s="49" t="s">
        <v>294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92" priority="13" stopIfTrue="1">
      <formula>$A19&lt;&gt;""</formula>
    </cfRule>
  </conditionalFormatting>
  <conditionalFormatting sqref="A8:AF8">
    <cfRule type="expression" dxfId="91" priority="12" stopIfTrue="1">
      <formula>$A8&lt;&gt;""</formula>
    </cfRule>
  </conditionalFormatting>
  <conditionalFormatting sqref="A9:AF9">
    <cfRule type="expression" dxfId="90" priority="11" stopIfTrue="1">
      <formula>$A9&lt;&gt;""</formula>
    </cfRule>
  </conditionalFormatting>
  <conditionalFormatting sqref="A10:AF10">
    <cfRule type="expression" dxfId="89" priority="10" stopIfTrue="1">
      <formula>$A10&lt;&gt;""</formula>
    </cfRule>
  </conditionalFormatting>
  <conditionalFormatting sqref="A11:AF11">
    <cfRule type="expression" dxfId="88" priority="9" stopIfTrue="1">
      <formula>$A11&lt;&gt;""</formula>
    </cfRule>
  </conditionalFormatting>
  <conditionalFormatting sqref="A12:AF12">
    <cfRule type="expression" dxfId="87" priority="8" stopIfTrue="1">
      <formula>$A12&lt;&gt;""</formula>
    </cfRule>
  </conditionalFormatting>
  <conditionalFormatting sqref="A13:AF13">
    <cfRule type="expression" dxfId="86" priority="7" stopIfTrue="1">
      <formula>$A13&lt;&gt;""</formula>
    </cfRule>
  </conditionalFormatting>
  <conditionalFormatting sqref="A14:AF14">
    <cfRule type="expression" dxfId="85" priority="6" stopIfTrue="1">
      <formula>$A14&lt;&gt;""</formula>
    </cfRule>
  </conditionalFormatting>
  <conditionalFormatting sqref="A15:AF15">
    <cfRule type="expression" dxfId="84" priority="5" stopIfTrue="1">
      <formula>$A15&lt;&gt;""</formula>
    </cfRule>
  </conditionalFormatting>
  <conditionalFormatting sqref="A16:AF16">
    <cfRule type="expression" dxfId="83" priority="4" stopIfTrue="1">
      <formula>$A16&lt;&gt;""</formula>
    </cfRule>
  </conditionalFormatting>
  <conditionalFormatting sqref="A17:AF17">
    <cfRule type="expression" dxfId="82" priority="3" stopIfTrue="1">
      <formula>$A17&lt;&gt;""</formula>
    </cfRule>
  </conditionalFormatting>
  <conditionalFormatting sqref="A18:AF18">
    <cfRule type="expression" dxfId="81" priority="2" stopIfTrue="1">
      <formula>$A18&lt;&gt;""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129</v>
      </c>
      <c r="B8" s="50" t="s">
        <v>126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159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165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204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211</v>
      </c>
      <c r="C13" s="49" t="s">
        <v>210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245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271</v>
      </c>
      <c r="C16" s="49" t="s">
        <v>256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275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79" priority="13" stopIfTrue="1">
      <formula>$A19&lt;&gt;""</formula>
    </cfRule>
  </conditionalFormatting>
  <conditionalFormatting sqref="A8:AF8">
    <cfRule type="expression" dxfId="78" priority="12" stopIfTrue="1">
      <formula>$A8&lt;&gt;""</formula>
    </cfRule>
  </conditionalFormatting>
  <conditionalFormatting sqref="A9:AF9">
    <cfRule type="expression" dxfId="77" priority="11" stopIfTrue="1">
      <formula>$A9&lt;&gt;""</formula>
    </cfRule>
  </conditionalFormatting>
  <conditionalFormatting sqref="A10:AF10">
    <cfRule type="expression" dxfId="76" priority="10" stopIfTrue="1">
      <formula>$A10&lt;&gt;""</formula>
    </cfRule>
  </conditionalFormatting>
  <conditionalFormatting sqref="A11:AF11">
    <cfRule type="expression" dxfId="75" priority="9" stopIfTrue="1">
      <formula>$A11&lt;&gt;""</formula>
    </cfRule>
  </conditionalFormatting>
  <conditionalFormatting sqref="A12:AF12">
    <cfRule type="expression" dxfId="74" priority="8" stopIfTrue="1">
      <formula>$A12&lt;&gt;""</formula>
    </cfRule>
  </conditionalFormatting>
  <conditionalFormatting sqref="A13:AF13">
    <cfRule type="expression" dxfId="73" priority="7" stopIfTrue="1">
      <formula>$A13&lt;&gt;""</formula>
    </cfRule>
  </conditionalFormatting>
  <conditionalFormatting sqref="A14:AF14">
    <cfRule type="expression" dxfId="72" priority="6" stopIfTrue="1">
      <formula>$A14&lt;&gt;""</formula>
    </cfRule>
  </conditionalFormatting>
  <conditionalFormatting sqref="A15:AF15">
    <cfRule type="expression" dxfId="71" priority="5" stopIfTrue="1">
      <formula>$A15&lt;&gt;""</formula>
    </cfRule>
  </conditionalFormatting>
  <conditionalFormatting sqref="A16:AF16">
    <cfRule type="expression" dxfId="70" priority="4" stopIfTrue="1">
      <formula>$A16&lt;&gt;""</formula>
    </cfRule>
  </conditionalFormatting>
  <conditionalFormatting sqref="A17:AF17">
    <cfRule type="expression" dxfId="69" priority="3" stopIfTrue="1">
      <formula>$A17&lt;&gt;""</formula>
    </cfRule>
  </conditionalFormatting>
  <conditionalFormatting sqref="A18:AF18">
    <cfRule type="expression" dxfId="68" priority="2" stopIfTrue="1">
      <formula>$A18&lt;&gt;""</formula>
    </cfRule>
  </conditionalFormatting>
  <conditionalFormatting sqref="A7: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299</v>
      </c>
      <c r="B7" s="44" t="s">
        <v>300</v>
      </c>
      <c r="C7" s="43" t="s">
        <v>79</v>
      </c>
      <c r="D7" s="58">
        <f>SUM($D$8:$D$18)</f>
        <v>9070</v>
      </c>
      <c r="E7" s="58">
        <f>SUM($E$8:$E$18)</f>
        <v>2454</v>
      </c>
      <c r="F7" s="58">
        <f>SUM($F$8:$F$18)</f>
        <v>212</v>
      </c>
      <c r="G7" s="58">
        <f>SUM($G$8:$G$18)</f>
        <v>215</v>
      </c>
      <c r="H7" s="58">
        <f>SUM($H$8:$H$18)</f>
        <v>38</v>
      </c>
      <c r="I7" s="58">
        <f>SUM($I$8:$I$18)</f>
        <v>0</v>
      </c>
      <c r="J7" s="58">
        <f>SUM($J$8:$J$18)</f>
        <v>0</v>
      </c>
      <c r="K7" s="58">
        <f>SUM($K$8:$K$18)</f>
        <v>2</v>
      </c>
      <c r="L7" s="58">
        <f>SUM($L$8:$L$18)</f>
        <v>10</v>
      </c>
      <c r="M7" s="58">
        <f>SUM($M$8:$M$18)</f>
        <v>1464</v>
      </c>
      <c r="N7" s="58">
        <f>SUM($N$8:$N$18)</f>
        <v>179</v>
      </c>
      <c r="O7" s="58">
        <f>SUM($O$8:$O$18)</f>
        <v>0</v>
      </c>
      <c r="P7" s="58">
        <f>SUM($P$8:$P$18)</f>
        <v>9</v>
      </c>
      <c r="Q7" s="58">
        <f>SUM($Q$8:$Q$18)</f>
        <v>119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265</v>
      </c>
      <c r="X7" s="58">
        <f>SUM($X$8:$X$18)</f>
        <v>23</v>
      </c>
      <c r="Y7" s="58">
        <f>SUM($Y$8:$Y$18)</f>
        <v>44</v>
      </c>
      <c r="Z7" s="58">
        <f>SUM($Z$8:$Z$18)</f>
        <v>1</v>
      </c>
      <c r="AA7" s="58">
        <f>SUM($AA$8:$AA$18)</f>
        <v>0</v>
      </c>
      <c r="AB7" s="58">
        <f>SUM($AB$8:$AB$18)</f>
        <v>0</v>
      </c>
      <c r="AC7" s="58">
        <f>SUM($AC$8:$AC$18)</f>
        <v>625</v>
      </c>
      <c r="AD7" s="58">
        <f>SUM($AD$8:$AD$18)</f>
        <v>0</v>
      </c>
      <c r="AE7" s="58">
        <f>SUM($AE$8:$AE$18)</f>
        <v>1033</v>
      </c>
      <c r="AF7" s="58">
        <f>SUM($AF$8:$AF$18)</f>
        <v>0</v>
      </c>
      <c r="AG7" s="58">
        <f>SUM($AG$8:$AG$18)</f>
        <v>0</v>
      </c>
      <c r="AH7" s="58">
        <f>SUM($AH$8:$AH$18)</f>
        <v>2377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3349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1718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65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311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47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55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98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30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1025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148</v>
      </c>
      <c r="D9" s="39">
        <f>SUM(E9:AH9)</f>
        <v>590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176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91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47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2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186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22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65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1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165</v>
      </c>
      <c r="C10" s="49" t="s">
        <v>166</v>
      </c>
      <c r="D10" s="39">
        <f>SUM(E10:AH10)</f>
        <v>2591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204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9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2377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606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139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15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162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26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160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47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8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31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16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2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201</v>
      </c>
      <c r="C12" s="49" t="s">
        <v>202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206</v>
      </c>
      <c r="B13" s="50" t="s">
        <v>209</v>
      </c>
      <c r="C13" s="49" t="s">
        <v>210</v>
      </c>
      <c r="D13" s="39">
        <f>SUM(E13:AH13)</f>
        <v>399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103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107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20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31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46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92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125</v>
      </c>
      <c r="B14" s="50" t="s">
        <v>217</v>
      </c>
      <c r="C14" s="49" t="s">
        <v>218</v>
      </c>
      <c r="D14" s="39">
        <f>SUM(E14:AH14)</f>
        <v>44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11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6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6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2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3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125</v>
      </c>
      <c r="B15" s="50" t="s">
        <v>225</v>
      </c>
      <c r="C15" s="49" t="s">
        <v>226</v>
      </c>
      <c r="D15" s="39">
        <f>SUM(E15:AH15)</f>
        <v>690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34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4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106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9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3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533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254</v>
      </c>
      <c r="C16" s="49" t="s">
        <v>253</v>
      </c>
      <c r="D16" s="39">
        <f>SUM(E16:AH16)</f>
        <v>697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194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30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6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11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373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24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16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18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6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11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8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274</v>
      </c>
      <c r="D17" s="39">
        <f>SUM(E17:AH17)</f>
        <v>34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16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3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3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1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125</v>
      </c>
      <c r="B18" s="50" t="s">
        <v>293</v>
      </c>
      <c r="C18" s="49" t="s">
        <v>294</v>
      </c>
      <c r="D18" s="39">
        <f>SUM(E18:AH18)</f>
        <v>70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63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3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3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1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9:AG995">
    <cfRule type="expression" dxfId="300" priority="13" stopIfTrue="1">
      <formula>$A19&lt;&gt;""</formula>
    </cfRule>
  </conditionalFormatting>
  <conditionalFormatting sqref="A8:AH8">
    <cfRule type="expression" dxfId="299" priority="12" stopIfTrue="1">
      <formula>$A8&lt;&gt;""</formula>
    </cfRule>
  </conditionalFormatting>
  <conditionalFormatting sqref="A9:AH9">
    <cfRule type="expression" dxfId="298" priority="11" stopIfTrue="1">
      <formula>$A9&lt;&gt;""</formula>
    </cfRule>
  </conditionalFormatting>
  <conditionalFormatting sqref="A10:AH10">
    <cfRule type="expression" dxfId="297" priority="10" stopIfTrue="1">
      <formula>$A10&lt;&gt;""</formula>
    </cfRule>
  </conditionalFormatting>
  <conditionalFormatting sqref="A11:AH11">
    <cfRule type="expression" dxfId="296" priority="9" stopIfTrue="1">
      <formula>$A11&lt;&gt;""</formula>
    </cfRule>
  </conditionalFormatting>
  <conditionalFormatting sqref="A12:AH12">
    <cfRule type="expression" dxfId="295" priority="8" stopIfTrue="1">
      <formula>$A12&lt;&gt;""</formula>
    </cfRule>
  </conditionalFormatting>
  <conditionalFormatting sqref="A13:AH13">
    <cfRule type="expression" dxfId="294" priority="7" stopIfTrue="1">
      <formula>$A13&lt;&gt;""</formula>
    </cfRule>
  </conditionalFormatting>
  <conditionalFormatting sqref="A14:AH14">
    <cfRule type="expression" dxfId="293" priority="6" stopIfTrue="1">
      <formula>$A14&lt;&gt;""</formula>
    </cfRule>
  </conditionalFormatting>
  <conditionalFormatting sqref="A15:AH15">
    <cfRule type="expression" dxfId="292" priority="5" stopIfTrue="1">
      <formula>$A15&lt;&gt;""</formula>
    </cfRule>
  </conditionalFormatting>
  <conditionalFormatting sqref="A16:AH16">
    <cfRule type="expression" dxfId="291" priority="4" stopIfTrue="1">
      <formula>$A16&lt;&gt;""</formula>
    </cfRule>
  </conditionalFormatting>
  <conditionalFormatting sqref="A17:AH17">
    <cfRule type="expression" dxfId="290" priority="3" stopIfTrue="1">
      <formula>$A17&lt;&gt;""</formula>
    </cfRule>
  </conditionalFormatting>
  <conditionalFormatting sqref="A18:AH18">
    <cfRule type="expression" dxfId="289" priority="2" stopIfTrue="1">
      <formula>$A18&lt;&gt;""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146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185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190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217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246</v>
      </c>
      <c r="B15" s="50" t="s">
        <v>247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255</v>
      </c>
      <c r="C16" s="49" t="s">
        <v>253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289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66" priority="13" stopIfTrue="1">
      <formula>$A19&lt;&gt;""</formula>
    </cfRule>
  </conditionalFormatting>
  <conditionalFormatting sqref="A8:AF8">
    <cfRule type="expression" dxfId="65" priority="12" stopIfTrue="1">
      <formula>$A8&lt;&gt;""</formula>
    </cfRule>
  </conditionalFormatting>
  <conditionalFormatting sqref="A9:AF9">
    <cfRule type="expression" dxfId="64" priority="11" stopIfTrue="1">
      <formula>$A9&lt;&gt;""</formula>
    </cfRule>
  </conditionalFormatting>
  <conditionalFormatting sqref="A10:AF10">
    <cfRule type="expression" dxfId="63" priority="10" stopIfTrue="1">
      <formula>$A10&lt;&gt;""</formula>
    </cfRule>
  </conditionalFormatting>
  <conditionalFormatting sqref="A11:AF11">
    <cfRule type="expression" dxfId="62" priority="9" stopIfTrue="1">
      <formula>$A11&lt;&gt;""</formula>
    </cfRule>
  </conditionalFormatting>
  <conditionalFormatting sqref="A12:AF12">
    <cfRule type="expression" dxfId="61" priority="8" stopIfTrue="1">
      <formula>$A12&lt;&gt;""</formula>
    </cfRule>
  </conditionalFormatting>
  <conditionalFormatting sqref="A13:AF13">
    <cfRule type="expression" dxfId="60" priority="7" stopIfTrue="1">
      <formula>$A13&lt;&gt;""</formula>
    </cfRule>
  </conditionalFormatting>
  <conditionalFormatting sqref="A14:AF14">
    <cfRule type="expression" dxfId="59" priority="6" stopIfTrue="1">
      <formula>$A14&lt;&gt;""</formula>
    </cfRule>
  </conditionalFormatting>
  <conditionalFormatting sqref="A15:AF15">
    <cfRule type="expression" dxfId="58" priority="5" stopIfTrue="1">
      <formula>$A15&lt;&gt;""</formula>
    </cfRule>
  </conditionalFormatting>
  <conditionalFormatting sqref="A16:AF16">
    <cfRule type="expression" dxfId="57" priority="4" stopIfTrue="1">
      <formula>$A16&lt;&gt;""</formula>
    </cfRule>
  </conditionalFormatting>
  <conditionalFormatting sqref="A17:AF17">
    <cfRule type="expression" dxfId="56" priority="3" stopIfTrue="1">
      <formula>$A17&lt;&gt;""</formula>
    </cfRule>
  </conditionalFormatting>
  <conditionalFormatting sqref="A18:AF18">
    <cfRule type="expression" dxfId="55" priority="2" stopIfTrue="1">
      <formula>$A18&lt;&gt;""</formula>
    </cfRule>
  </conditionalFormatting>
  <conditionalFormatting sqref="A7: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2786</v>
      </c>
      <c r="E7" s="58">
        <f>SUM($E$8:$E$18)</f>
        <v>2756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30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129</v>
      </c>
      <c r="B8" s="50" t="s">
        <v>144</v>
      </c>
      <c r="C8" s="49" t="s">
        <v>128</v>
      </c>
      <c r="D8" s="39">
        <f>SUM(E8:AF8)</f>
        <v>30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30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186</v>
      </c>
      <c r="C10" s="49" t="s">
        <v>167</v>
      </c>
      <c r="D10" s="39">
        <f>SUM(E10:AF10)</f>
        <v>2377</v>
      </c>
      <c r="E10" s="39">
        <v>2377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194</v>
      </c>
      <c r="C11" s="49" t="s">
        <v>191</v>
      </c>
      <c r="D11" s="39">
        <f>SUM(E11:AF11)</f>
        <v>79</v>
      </c>
      <c r="E11" s="39">
        <v>79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187</v>
      </c>
      <c r="B15" s="50" t="s">
        <v>227</v>
      </c>
      <c r="C15" s="49" t="s">
        <v>249</v>
      </c>
      <c r="D15" s="39">
        <f>SUM(E15:AF15)</f>
        <v>34</v>
      </c>
      <c r="E15" s="39">
        <v>34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255</v>
      </c>
      <c r="C16" s="49" t="s">
        <v>253</v>
      </c>
      <c r="D16" s="39">
        <f>SUM(E16:AF16)</f>
        <v>187</v>
      </c>
      <c r="E16" s="39">
        <v>187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277</v>
      </c>
      <c r="C17" s="49" t="s">
        <v>290</v>
      </c>
      <c r="D17" s="39">
        <f>SUM(E17:AF17)</f>
        <v>16</v>
      </c>
      <c r="E17" s="39">
        <v>16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295</v>
      </c>
      <c r="C18" s="49" t="s">
        <v>296</v>
      </c>
      <c r="D18" s="39">
        <f>SUM(E18:AF18)</f>
        <v>63</v>
      </c>
      <c r="E18" s="39">
        <v>63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53" priority="13" stopIfTrue="1">
      <formula>$A19&lt;&gt;""</formula>
    </cfRule>
  </conditionalFormatting>
  <conditionalFormatting sqref="A8:AF8">
    <cfRule type="expression" dxfId="52" priority="12" stopIfTrue="1">
      <formula>$A8&lt;&gt;""</formula>
    </cfRule>
  </conditionalFormatting>
  <conditionalFormatting sqref="A9:AF9">
    <cfRule type="expression" dxfId="51" priority="11" stopIfTrue="1">
      <formula>$A9&lt;&gt;""</formula>
    </cfRule>
  </conditionalFormatting>
  <conditionalFormatting sqref="A10:AF10">
    <cfRule type="expression" dxfId="50" priority="10" stopIfTrue="1">
      <formula>$A10&lt;&gt;""</formula>
    </cfRule>
  </conditionalFormatting>
  <conditionalFormatting sqref="A11:AF11">
    <cfRule type="expression" dxfId="49" priority="9" stopIfTrue="1">
      <formula>$A11&lt;&gt;""</formula>
    </cfRule>
  </conditionalFormatting>
  <conditionalFormatting sqref="A12:AF12">
    <cfRule type="expression" dxfId="48" priority="8" stopIfTrue="1">
      <formula>$A12&lt;&gt;""</formula>
    </cfRule>
  </conditionalFormatting>
  <conditionalFormatting sqref="A13:AF13">
    <cfRule type="expression" dxfId="47" priority="7" stopIfTrue="1">
      <formula>$A13&lt;&gt;""</formula>
    </cfRule>
  </conditionalFormatting>
  <conditionalFormatting sqref="A14:AF14">
    <cfRule type="expression" dxfId="46" priority="6" stopIfTrue="1">
      <formula>$A14&lt;&gt;""</formula>
    </cfRule>
  </conditionalFormatting>
  <conditionalFormatting sqref="A15:AF15">
    <cfRule type="expression" dxfId="45" priority="5" stopIfTrue="1">
      <formula>$A15&lt;&gt;""</formula>
    </cfRule>
  </conditionalFormatting>
  <conditionalFormatting sqref="A16:AF16">
    <cfRule type="expression" dxfId="44" priority="4" stopIfTrue="1">
      <formula>$A16&lt;&gt;""</formula>
    </cfRule>
  </conditionalFormatting>
  <conditionalFormatting sqref="A17:AF17">
    <cfRule type="expression" dxfId="43" priority="3" stopIfTrue="1">
      <formula>$A17&lt;&gt;""</formula>
    </cfRule>
  </conditionalFormatting>
  <conditionalFormatting sqref="A18:AF18">
    <cfRule type="expression" dxfId="42" priority="2" stopIfTrue="1">
      <formula>$A18&lt;&gt;""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143</v>
      </c>
      <c r="E7" s="58">
        <f>SUM($E$8:$E$18)</f>
        <v>60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83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146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168</v>
      </c>
      <c r="C10" s="49" t="s">
        <v>173</v>
      </c>
      <c r="D10" s="39">
        <f>SUM(E10:AF10)</f>
        <v>75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75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198</v>
      </c>
      <c r="C11" s="49" t="s">
        <v>189</v>
      </c>
      <c r="D11" s="39">
        <f>SUM(E11:AF11)</f>
        <v>68</v>
      </c>
      <c r="E11" s="39">
        <v>60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199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209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219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233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255</v>
      </c>
      <c r="C16" s="49" t="s">
        <v>256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277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295</v>
      </c>
      <c r="C18" s="49" t="s">
        <v>294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40" priority="13" stopIfTrue="1">
      <formula>$A19&lt;&gt;""</formula>
    </cfRule>
  </conditionalFormatting>
  <conditionalFormatting sqref="A8:AF8">
    <cfRule type="expression" dxfId="39" priority="12" stopIfTrue="1">
      <formula>$A8&lt;&gt;""</formula>
    </cfRule>
  </conditionalFormatting>
  <conditionalFormatting sqref="A9:AF9">
    <cfRule type="expression" dxfId="38" priority="11" stopIfTrue="1">
      <formula>$A9&lt;&gt;""</formula>
    </cfRule>
  </conditionalFormatting>
  <conditionalFormatting sqref="A10:AF10">
    <cfRule type="expression" dxfId="37" priority="10" stopIfTrue="1">
      <formula>$A10&lt;&gt;""</formula>
    </cfRule>
  </conditionalFormatting>
  <conditionalFormatting sqref="A11:AF11">
    <cfRule type="expression" dxfId="36" priority="9" stopIfTrue="1">
      <formula>$A11&lt;&gt;""</formula>
    </cfRule>
  </conditionalFormatting>
  <conditionalFormatting sqref="A12:AF12">
    <cfRule type="expression" dxfId="35" priority="8" stopIfTrue="1">
      <formula>$A12&lt;&gt;""</formula>
    </cfRule>
  </conditionalFormatting>
  <conditionalFormatting sqref="A13:AF13">
    <cfRule type="expression" dxfId="34" priority="7" stopIfTrue="1">
      <formula>$A13&lt;&gt;""</formula>
    </cfRule>
  </conditionalFormatting>
  <conditionalFormatting sqref="A14:AF14">
    <cfRule type="expression" dxfId="33" priority="6" stopIfTrue="1">
      <formula>$A14&lt;&gt;""</formula>
    </cfRule>
  </conditionalFormatting>
  <conditionalFormatting sqref="A15:AF15">
    <cfRule type="expression" dxfId="32" priority="5" stopIfTrue="1">
      <formula>$A15&lt;&gt;""</formula>
    </cfRule>
  </conditionalFormatting>
  <conditionalFormatting sqref="A16:AF16">
    <cfRule type="expression" dxfId="31" priority="4" stopIfTrue="1">
      <formula>$A16&lt;&gt;""</formula>
    </cfRule>
  </conditionalFormatting>
  <conditionalFormatting sqref="A17:AF17">
    <cfRule type="expression" dxfId="30" priority="3" stopIfTrue="1">
      <formula>$A17&lt;&gt;""</formula>
    </cfRule>
  </conditionalFormatting>
  <conditionalFormatting sqref="A18:AF18">
    <cfRule type="expression" dxfId="29" priority="2" stopIfTrue="1">
      <formula>$A18&lt;&gt;""</formula>
    </cfRule>
  </conditionalFormatting>
  <conditionalFormatting sqref="A7: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254</v>
      </c>
      <c r="E7" s="58">
        <f>SUM($E$8:$E$18)</f>
        <v>176</v>
      </c>
      <c r="F7" s="58">
        <f>SUM($F$8:$F$18)</f>
        <v>4</v>
      </c>
      <c r="G7" s="58">
        <f>SUM($G$8:$G$18)</f>
        <v>53</v>
      </c>
      <c r="H7" s="58">
        <f>SUM($H$8:$H$18)</f>
        <v>11</v>
      </c>
      <c r="I7" s="58">
        <f>SUM($I$8:$I$18)</f>
        <v>0</v>
      </c>
      <c r="J7" s="58">
        <f>SUM($J$8:$J$18)</f>
        <v>1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6</v>
      </c>
      <c r="O7" s="58">
        <f>SUM($O$8:$O$18)</f>
        <v>0</v>
      </c>
      <c r="P7" s="58">
        <f>SUM($P$8:$P$18)</f>
        <v>0</v>
      </c>
      <c r="Q7" s="58">
        <f>SUM($Q$8:$Q$18)</f>
        <v>3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146</v>
      </c>
      <c r="C9" s="49" t="s">
        <v>147</v>
      </c>
      <c r="D9" s="39">
        <f>SUM(E9:AF9)</f>
        <v>224</v>
      </c>
      <c r="E9" s="39">
        <v>176</v>
      </c>
      <c r="F9" s="39">
        <v>0</v>
      </c>
      <c r="G9" s="39">
        <v>47</v>
      </c>
      <c r="H9" s="39">
        <v>0</v>
      </c>
      <c r="I9" s="39">
        <v>0</v>
      </c>
      <c r="J9" s="39">
        <v>1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168</v>
      </c>
      <c r="C10" s="49" t="s">
        <v>173</v>
      </c>
      <c r="D10" s="39">
        <f>SUM(E10:AF10)</f>
        <v>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6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190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199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217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225</v>
      </c>
      <c r="C15" s="49" t="s">
        <v>250</v>
      </c>
      <c r="D15" s="39">
        <f>SUM(E15:AF15)</f>
        <v>7</v>
      </c>
      <c r="E15" s="39">
        <v>0</v>
      </c>
      <c r="F15" s="39">
        <v>4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3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252</v>
      </c>
      <c r="C16" s="49" t="s">
        <v>256</v>
      </c>
      <c r="D16" s="39">
        <f>SUM(E16:AF16)</f>
        <v>17</v>
      </c>
      <c r="E16" s="39">
        <v>0</v>
      </c>
      <c r="F16" s="39">
        <v>0</v>
      </c>
      <c r="G16" s="39">
        <v>6</v>
      </c>
      <c r="H16" s="39">
        <v>11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9:AF997">
    <cfRule type="expression" dxfId="27" priority="13" stopIfTrue="1">
      <formula>$A19&lt;&gt;""</formula>
    </cfRule>
  </conditionalFormatting>
  <conditionalFormatting sqref="A8:AF8">
    <cfRule type="expression" dxfId="26" priority="12" stopIfTrue="1">
      <formula>$A8&lt;&gt;""</formula>
    </cfRule>
  </conditionalFormatting>
  <conditionalFormatting sqref="A9:AF9">
    <cfRule type="expression" dxfId="25" priority="11" stopIfTrue="1">
      <formula>$A9&lt;&gt;""</formula>
    </cfRule>
  </conditionalFormatting>
  <conditionalFormatting sqref="A10:AF10">
    <cfRule type="expression" dxfId="24" priority="10" stopIfTrue="1">
      <formula>$A10&lt;&gt;""</formula>
    </cfRule>
  </conditionalFormatting>
  <conditionalFormatting sqref="A11:AF11">
    <cfRule type="expression" dxfId="23" priority="9" stopIfTrue="1">
      <formula>$A11&lt;&gt;""</formula>
    </cfRule>
  </conditionalFormatting>
  <conditionalFormatting sqref="A12:AF12">
    <cfRule type="expression" dxfId="22" priority="8" stopIfTrue="1">
      <formula>$A12&lt;&gt;""</formula>
    </cfRule>
  </conditionalFormatting>
  <conditionalFormatting sqref="A13:AF13">
    <cfRule type="expression" dxfId="21" priority="7" stopIfTrue="1">
      <formula>$A13&lt;&gt;""</formula>
    </cfRule>
  </conditionalFormatting>
  <conditionalFormatting sqref="A14:AF14">
    <cfRule type="expression" dxfId="20" priority="6" stopIfTrue="1">
      <formula>$A14&lt;&gt;""</formula>
    </cfRule>
  </conditionalFormatting>
  <conditionalFormatting sqref="A15:AF15">
    <cfRule type="expression" dxfId="19" priority="5" stopIfTrue="1">
      <formula>$A15&lt;&gt;""</formula>
    </cfRule>
  </conditionalFormatting>
  <conditionalFormatting sqref="A16:AF16">
    <cfRule type="expression" dxfId="18" priority="4" stopIfTrue="1">
      <formula>$A16&lt;&gt;""</formula>
    </cfRule>
  </conditionalFormatting>
  <conditionalFormatting sqref="A17:AF17">
    <cfRule type="expression" dxfId="17" priority="3" stopIfTrue="1">
      <formula>$A17&lt;&gt;""</formula>
    </cfRule>
  </conditionalFormatting>
  <conditionalFormatting sqref="A18:AF18">
    <cfRule type="expression" dxfId="16" priority="2" stopIfTrue="1">
      <formula>$A18&lt;&gt;""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298</v>
      </c>
      <c r="C7" s="45" t="s">
        <v>79</v>
      </c>
      <c r="D7" s="58">
        <f>SUM($D$8:$D$18)</f>
        <v>9135</v>
      </c>
      <c r="E7" s="58">
        <f>SUM($E$8:$E$18)</f>
        <v>4036</v>
      </c>
      <c r="F7" s="58">
        <f>SUM($F$8:$F$18)</f>
        <v>3187</v>
      </c>
      <c r="G7" s="58">
        <f>SUM($G$8:$G$18)</f>
        <v>4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2785</v>
      </c>
      <c r="L7" s="58">
        <f>SUM($L$8:$L$18)</f>
        <v>255</v>
      </c>
      <c r="M7" s="58">
        <f>SUM($M$8:$M$18)</f>
        <v>143</v>
      </c>
      <c r="N7" s="58">
        <f>SUM($N$8:$N$18)</f>
        <v>0</v>
      </c>
      <c r="O7" s="58">
        <f>SUM($O$8:$O$18)</f>
        <v>899</v>
      </c>
      <c r="P7" s="58">
        <f>SUM($P$8:$P$18)</f>
        <v>1013</v>
      </c>
      <c r="Q7" s="58">
        <f>SUM($Q$8:$Q$18)</f>
        <v>4037</v>
      </c>
      <c r="R7" s="58">
        <f>SUM($R$8:$R$18)</f>
        <v>4036</v>
      </c>
      <c r="S7" s="58">
        <f>SUM($S$8:$S$18)</f>
        <v>1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1</v>
      </c>
      <c r="Z7" s="58">
        <f>SUM($Z$8:$Z$18)</f>
        <v>0</v>
      </c>
      <c r="AA7" s="58">
        <f>SUM($AA$8:$AA$18)</f>
        <v>0</v>
      </c>
      <c r="AB7" s="58">
        <f>SUM($AB$8:$AB$18)</f>
        <v>3190</v>
      </c>
      <c r="AC7" s="58">
        <f>SUM($AC$8:$AC$18)</f>
        <v>6</v>
      </c>
      <c r="AD7" s="58">
        <f>SUM($AD$8:$AD$18)</f>
        <v>3184</v>
      </c>
      <c r="AE7" s="58">
        <f>SUM($AE$8:$AE$18)</f>
        <v>1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2786</v>
      </c>
      <c r="AJ7" s="58">
        <f>SUM($AJ$8:$AJ$18)</f>
        <v>254</v>
      </c>
      <c r="AK7" s="58">
        <f>SUM($AK$8:$AK$18)</f>
        <v>143</v>
      </c>
      <c r="AL7" s="58">
        <f>SUM($AL$8:$AL$18)</f>
        <v>0</v>
      </c>
      <c r="AM7" s="58">
        <f>SUM($AM$8:$AM$18)</f>
        <v>1266</v>
      </c>
      <c r="AN7" s="58">
        <f>SUM($AN$8:$AN$18)</f>
        <v>899</v>
      </c>
      <c r="AO7" s="58">
        <f>SUM($AO$8:$AO$18)</f>
        <v>361</v>
      </c>
      <c r="AP7" s="58">
        <f>SUM($AP$8:$AP$18)</f>
        <v>6</v>
      </c>
      <c r="AQ7" s="58">
        <f>SUM($AQ$8:$AQ$18)</f>
        <v>4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2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144</v>
      </c>
      <c r="C8" s="49" t="s">
        <v>145</v>
      </c>
      <c r="D8" s="67">
        <f>SUM(E8,F8,O8,P8)</f>
        <v>3349</v>
      </c>
      <c r="E8" s="67">
        <f>R8</f>
        <v>2550</v>
      </c>
      <c r="F8" s="67">
        <f>SUM(G8:N8)</f>
        <v>30</v>
      </c>
      <c r="G8" s="67">
        <v>0</v>
      </c>
      <c r="H8" s="67">
        <v>0</v>
      </c>
      <c r="I8" s="67">
        <v>0</v>
      </c>
      <c r="J8" s="67">
        <v>0</v>
      </c>
      <c r="K8" s="67">
        <v>30</v>
      </c>
      <c r="L8" s="67">
        <v>0</v>
      </c>
      <c r="M8" s="67">
        <v>0</v>
      </c>
      <c r="N8" s="67">
        <v>0</v>
      </c>
      <c r="O8" s="67">
        <f>AN8</f>
        <v>649</v>
      </c>
      <c r="P8" s="39">
        <f>資源化量内訳!AG8</f>
        <v>120</v>
      </c>
      <c r="Q8" s="67">
        <f>SUM(R8:S8)</f>
        <v>2550</v>
      </c>
      <c r="R8" s="67">
        <v>2550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30</v>
      </c>
      <c r="AC8" s="67">
        <v>0</v>
      </c>
      <c r="AD8" s="67">
        <f>SUM(AE8:AK8)</f>
        <v>30</v>
      </c>
      <c r="AE8" s="67">
        <v>0</v>
      </c>
      <c r="AF8" s="67">
        <v>0</v>
      </c>
      <c r="AG8" s="67">
        <v>0</v>
      </c>
      <c r="AH8" s="67">
        <v>0</v>
      </c>
      <c r="AI8" s="67">
        <v>30</v>
      </c>
      <c r="AJ8" s="67">
        <v>0</v>
      </c>
      <c r="AK8" s="67">
        <v>0</v>
      </c>
      <c r="AL8" s="68" t="s">
        <v>81</v>
      </c>
      <c r="AM8" s="49">
        <f>SUM(AN8:AP8)</f>
        <v>905</v>
      </c>
      <c r="AN8" s="71">
        <v>649</v>
      </c>
      <c r="AO8" s="49">
        <v>256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163</v>
      </c>
      <c r="C9" s="49" t="s">
        <v>164</v>
      </c>
      <c r="D9" s="67">
        <f>SUM(E9,F9,O9,P9)</f>
        <v>590</v>
      </c>
      <c r="E9" s="67">
        <f>R9</f>
        <v>253</v>
      </c>
      <c r="F9" s="67">
        <f>SUM(G9:N9)</f>
        <v>224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224</v>
      </c>
      <c r="M9" s="67">
        <v>0</v>
      </c>
      <c r="N9" s="67">
        <v>0</v>
      </c>
      <c r="O9" s="67">
        <f>AN9</f>
        <v>22</v>
      </c>
      <c r="P9" s="39">
        <f>資源化量内訳!AG9</f>
        <v>91</v>
      </c>
      <c r="Q9" s="67">
        <f>SUM(R9:S9)</f>
        <v>253</v>
      </c>
      <c r="R9" s="67">
        <v>253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224</v>
      </c>
      <c r="AC9" s="67">
        <v>0</v>
      </c>
      <c r="AD9" s="67">
        <f>SUM(AE9:AK9)</f>
        <v>224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224</v>
      </c>
      <c r="AK9" s="67">
        <v>0</v>
      </c>
      <c r="AL9" s="68" t="s">
        <v>81</v>
      </c>
      <c r="AM9" s="49">
        <f>SUM(AN9:AP9)</f>
        <v>53</v>
      </c>
      <c r="AN9" s="71">
        <v>22</v>
      </c>
      <c r="AO9" s="49">
        <v>31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187</v>
      </c>
      <c r="B10" s="50" t="s">
        <v>175</v>
      </c>
      <c r="C10" s="49" t="s">
        <v>166</v>
      </c>
      <c r="D10" s="67">
        <f>SUM(E10,F10,O10,P10)</f>
        <v>2591</v>
      </c>
      <c r="E10" s="67">
        <f>R10</f>
        <v>129</v>
      </c>
      <c r="F10" s="67">
        <f>SUM(G10:N10)</f>
        <v>2461</v>
      </c>
      <c r="G10" s="67">
        <v>0</v>
      </c>
      <c r="H10" s="67">
        <v>0</v>
      </c>
      <c r="I10" s="67">
        <v>0</v>
      </c>
      <c r="J10" s="67">
        <v>0</v>
      </c>
      <c r="K10" s="67">
        <v>2377</v>
      </c>
      <c r="L10" s="67">
        <v>9</v>
      </c>
      <c r="M10" s="67">
        <v>75</v>
      </c>
      <c r="N10" s="67">
        <v>0</v>
      </c>
      <c r="O10" s="67">
        <f>AN10</f>
        <v>0</v>
      </c>
      <c r="P10" s="39">
        <f>資源化量内訳!AG10</f>
        <v>1</v>
      </c>
      <c r="Q10" s="67">
        <f>SUM(R10:S10)</f>
        <v>130</v>
      </c>
      <c r="R10" s="67">
        <v>129</v>
      </c>
      <c r="S10" s="67">
        <f>SUM(T10:AA10)</f>
        <v>1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1</v>
      </c>
      <c r="Z10" s="67">
        <v>0</v>
      </c>
      <c r="AA10" s="67">
        <v>0</v>
      </c>
      <c r="AB10" s="67">
        <f>SUM(AC10:AD10)</f>
        <v>2458</v>
      </c>
      <c r="AC10" s="67">
        <v>0</v>
      </c>
      <c r="AD10" s="67">
        <f>SUM(AE10:AK10)</f>
        <v>2458</v>
      </c>
      <c r="AE10" s="67">
        <v>0</v>
      </c>
      <c r="AF10" s="67">
        <v>0</v>
      </c>
      <c r="AG10" s="67">
        <v>0</v>
      </c>
      <c r="AH10" s="67">
        <v>0</v>
      </c>
      <c r="AI10" s="67">
        <v>2377</v>
      </c>
      <c r="AJ10" s="67">
        <v>6</v>
      </c>
      <c r="AK10" s="67">
        <v>75</v>
      </c>
      <c r="AL10" s="68" t="s">
        <v>81</v>
      </c>
      <c r="AM10" s="49">
        <f>SUM(AN10:AP10)</f>
        <v>17</v>
      </c>
      <c r="AN10" s="71">
        <v>0</v>
      </c>
      <c r="AO10" s="49">
        <v>15</v>
      </c>
      <c r="AP10" s="49">
        <f>SUM(AQ10:AX10)</f>
        <v>2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2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125</v>
      </c>
      <c r="B11" s="50" t="s">
        <v>188</v>
      </c>
      <c r="C11" s="49" t="s">
        <v>189</v>
      </c>
      <c r="D11" s="67">
        <f>SUM(E11,F11,O11,P11)</f>
        <v>674</v>
      </c>
      <c r="E11" s="67">
        <f>R11</f>
        <v>269</v>
      </c>
      <c r="F11" s="67">
        <f>SUM(G11:N11)</f>
        <v>147</v>
      </c>
      <c r="G11" s="67">
        <v>0</v>
      </c>
      <c r="H11" s="67">
        <v>0</v>
      </c>
      <c r="I11" s="67">
        <v>0</v>
      </c>
      <c r="J11" s="67">
        <v>0</v>
      </c>
      <c r="K11" s="67">
        <v>79</v>
      </c>
      <c r="L11" s="67">
        <v>0</v>
      </c>
      <c r="M11" s="67">
        <v>68</v>
      </c>
      <c r="N11" s="67">
        <v>0</v>
      </c>
      <c r="O11" s="67">
        <f>AN11</f>
        <v>73</v>
      </c>
      <c r="P11" s="39">
        <f>資源化量内訳!AG11</f>
        <v>185</v>
      </c>
      <c r="Q11" s="67">
        <f>SUM(R11:S11)</f>
        <v>269</v>
      </c>
      <c r="R11" s="67">
        <v>269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147</v>
      </c>
      <c r="AC11" s="67">
        <v>0</v>
      </c>
      <c r="AD11" s="67">
        <f>SUM(AE11:AK11)</f>
        <v>147</v>
      </c>
      <c r="AE11" s="67">
        <v>0</v>
      </c>
      <c r="AF11" s="67">
        <v>0</v>
      </c>
      <c r="AG11" s="67">
        <v>0</v>
      </c>
      <c r="AH11" s="67">
        <v>0</v>
      </c>
      <c r="AI11" s="67">
        <v>79</v>
      </c>
      <c r="AJ11" s="67">
        <v>0</v>
      </c>
      <c r="AK11" s="67">
        <v>68</v>
      </c>
      <c r="AL11" s="68" t="s">
        <v>81</v>
      </c>
      <c r="AM11" s="49">
        <f>SUM(AN11:AP11)</f>
        <v>73</v>
      </c>
      <c r="AN11" s="71">
        <v>73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129</v>
      </c>
      <c r="B12" s="50" t="s">
        <v>204</v>
      </c>
      <c r="C12" s="49" t="s">
        <v>203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209</v>
      </c>
      <c r="C13" s="49" t="s">
        <v>210</v>
      </c>
      <c r="D13" s="67">
        <f>SUM(E13,F13,O13,P13)</f>
        <v>399</v>
      </c>
      <c r="E13" s="67">
        <f>R13</f>
        <v>256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112</v>
      </c>
      <c r="P13" s="39">
        <f>資源化量内訳!AG13</f>
        <v>31</v>
      </c>
      <c r="Q13" s="67">
        <f>SUM(R13:S13)</f>
        <v>256</v>
      </c>
      <c r="R13" s="67">
        <v>256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128</v>
      </c>
      <c r="AN13" s="71">
        <v>112</v>
      </c>
      <c r="AO13" s="49">
        <v>16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187</v>
      </c>
      <c r="B14" s="50" t="s">
        <v>223</v>
      </c>
      <c r="C14" s="49" t="s">
        <v>224</v>
      </c>
      <c r="D14" s="67">
        <f>SUM(E14,F14,O14,P14)</f>
        <v>44</v>
      </c>
      <c r="E14" s="67">
        <f>R14</f>
        <v>25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17</v>
      </c>
      <c r="P14" s="39">
        <f>資源化量内訳!AG14</f>
        <v>2</v>
      </c>
      <c r="Q14" s="67">
        <f>SUM(R14:S14)</f>
        <v>25</v>
      </c>
      <c r="R14" s="67">
        <v>25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17</v>
      </c>
      <c r="AN14" s="71">
        <v>17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251</v>
      </c>
      <c r="B15" s="50" t="s">
        <v>245</v>
      </c>
      <c r="C15" s="49" t="s">
        <v>249</v>
      </c>
      <c r="D15" s="67">
        <f>SUM(E15,F15,O15,P15)</f>
        <v>687</v>
      </c>
      <c r="E15" s="67">
        <f>R15</f>
        <v>115</v>
      </c>
      <c r="F15" s="67">
        <f>SUM(G15:N15)</f>
        <v>38</v>
      </c>
      <c r="G15" s="67">
        <v>0</v>
      </c>
      <c r="H15" s="67">
        <v>0</v>
      </c>
      <c r="I15" s="67">
        <v>0</v>
      </c>
      <c r="J15" s="67">
        <v>0</v>
      </c>
      <c r="K15" s="67">
        <v>33</v>
      </c>
      <c r="L15" s="67">
        <v>5</v>
      </c>
      <c r="M15" s="67">
        <v>0</v>
      </c>
      <c r="N15" s="67">
        <v>0</v>
      </c>
      <c r="O15" s="67">
        <f>AN15</f>
        <v>1</v>
      </c>
      <c r="P15" s="39">
        <f>資源化量内訳!AG15</f>
        <v>533</v>
      </c>
      <c r="Q15" s="67">
        <f>SUM(R15:S15)</f>
        <v>115</v>
      </c>
      <c r="R15" s="67">
        <v>115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41</v>
      </c>
      <c r="AC15" s="67">
        <v>0</v>
      </c>
      <c r="AD15" s="67">
        <f>SUM(AE15:AK15)</f>
        <v>41</v>
      </c>
      <c r="AE15" s="67">
        <v>0</v>
      </c>
      <c r="AF15" s="67">
        <v>0</v>
      </c>
      <c r="AG15" s="67">
        <v>0</v>
      </c>
      <c r="AH15" s="67">
        <v>0</v>
      </c>
      <c r="AI15" s="67">
        <v>34</v>
      </c>
      <c r="AJ15" s="67">
        <v>7</v>
      </c>
      <c r="AK15" s="67">
        <v>0</v>
      </c>
      <c r="AL15" s="68" t="s">
        <v>81</v>
      </c>
      <c r="AM15" s="49">
        <f>SUM(AN15:AP15)</f>
        <v>2</v>
      </c>
      <c r="AN15" s="71">
        <v>1</v>
      </c>
      <c r="AO15" s="49">
        <v>1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125</v>
      </c>
      <c r="B16" s="50" t="s">
        <v>272</v>
      </c>
      <c r="C16" s="49" t="s">
        <v>253</v>
      </c>
      <c r="D16" s="67">
        <f>SUM(E16,F16,O16,P16)</f>
        <v>697</v>
      </c>
      <c r="E16" s="67">
        <f>R16</f>
        <v>422</v>
      </c>
      <c r="F16" s="67">
        <f>SUM(G16:N16)</f>
        <v>204</v>
      </c>
      <c r="G16" s="67">
        <v>0</v>
      </c>
      <c r="H16" s="67">
        <v>0</v>
      </c>
      <c r="I16" s="67">
        <v>0</v>
      </c>
      <c r="J16" s="67">
        <v>0</v>
      </c>
      <c r="K16" s="67">
        <v>187</v>
      </c>
      <c r="L16" s="67">
        <v>17</v>
      </c>
      <c r="M16" s="67">
        <v>0</v>
      </c>
      <c r="N16" s="67">
        <v>0</v>
      </c>
      <c r="O16" s="67">
        <f>AN16</f>
        <v>25</v>
      </c>
      <c r="P16" s="39">
        <f>資源化量内訳!AG16</f>
        <v>46</v>
      </c>
      <c r="Q16" s="67">
        <f>SUM(R16:S16)</f>
        <v>422</v>
      </c>
      <c r="R16" s="67">
        <v>422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204</v>
      </c>
      <c r="AC16" s="67">
        <v>0</v>
      </c>
      <c r="AD16" s="67">
        <f>SUM(AE16:AK16)</f>
        <v>204</v>
      </c>
      <c r="AE16" s="67">
        <v>0</v>
      </c>
      <c r="AF16" s="67">
        <v>0</v>
      </c>
      <c r="AG16" s="67">
        <v>0</v>
      </c>
      <c r="AH16" s="67">
        <v>0</v>
      </c>
      <c r="AI16" s="67">
        <v>187</v>
      </c>
      <c r="AJ16" s="67">
        <v>17</v>
      </c>
      <c r="AK16" s="67">
        <v>0</v>
      </c>
      <c r="AL16" s="68" t="s">
        <v>81</v>
      </c>
      <c r="AM16" s="49">
        <f>SUM(AN16:AP16)</f>
        <v>66</v>
      </c>
      <c r="AN16" s="71">
        <v>25</v>
      </c>
      <c r="AO16" s="49">
        <v>41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187</v>
      </c>
      <c r="B17" s="50" t="s">
        <v>291</v>
      </c>
      <c r="C17" s="49" t="s">
        <v>292</v>
      </c>
      <c r="D17" s="67">
        <f>SUM(E17,F17,O17,P17)</f>
        <v>34</v>
      </c>
      <c r="E17" s="67">
        <f>R17</f>
        <v>11</v>
      </c>
      <c r="F17" s="67">
        <f>SUM(G17:N17)</f>
        <v>19</v>
      </c>
      <c r="G17" s="67">
        <v>3</v>
      </c>
      <c r="H17" s="67">
        <v>0</v>
      </c>
      <c r="I17" s="67">
        <v>0</v>
      </c>
      <c r="J17" s="67">
        <v>0</v>
      </c>
      <c r="K17" s="67">
        <v>16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4</v>
      </c>
      <c r="Q17" s="67">
        <f>SUM(R17:S17)</f>
        <v>11</v>
      </c>
      <c r="R17" s="67">
        <v>11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16</v>
      </c>
      <c r="AC17" s="67">
        <v>0</v>
      </c>
      <c r="AD17" s="67">
        <f>SUM(AE17:AK17)</f>
        <v>16</v>
      </c>
      <c r="AE17" s="67">
        <v>0</v>
      </c>
      <c r="AF17" s="67">
        <v>0</v>
      </c>
      <c r="AG17" s="67">
        <v>0</v>
      </c>
      <c r="AH17" s="67">
        <v>0</v>
      </c>
      <c r="AI17" s="67">
        <v>16</v>
      </c>
      <c r="AJ17" s="67">
        <v>0</v>
      </c>
      <c r="AK17" s="67">
        <v>0</v>
      </c>
      <c r="AL17" s="68" t="s">
        <v>81</v>
      </c>
      <c r="AM17" s="49">
        <f>SUM(AN17:AP17)</f>
        <v>4</v>
      </c>
      <c r="AN17" s="71">
        <v>0</v>
      </c>
      <c r="AO17" s="49">
        <v>1</v>
      </c>
      <c r="AP17" s="49">
        <f>SUM(AQ17:AX17)</f>
        <v>3</v>
      </c>
      <c r="AQ17" s="49">
        <v>3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125</v>
      </c>
      <c r="B18" s="50" t="s">
        <v>293</v>
      </c>
      <c r="C18" s="49" t="s">
        <v>294</v>
      </c>
      <c r="D18" s="67">
        <f>SUM(E18,F18,O18,P18)</f>
        <v>70</v>
      </c>
      <c r="E18" s="67">
        <f>R18</f>
        <v>6</v>
      </c>
      <c r="F18" s="67">
        <f>SUM(G18:N18)</f>
        <v>64</v>
      </c>
      <c r="G18" s="67">
        <v>1</v>
      </c>
      <c r="H18" s="67">
        <v>0</v>
      </c>
      <c r="I18" s="67">
        <v>0</v>
      </c>
      <c r="J18" s="67">
        <v>0</v>
      </c>
      <c r="K18" s="67">
        <v>63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6</v>
      </c>
      <c r="R18" s="67">
        <v>6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70</v>
      </c>
      <c r="AC18" s="67">
        <v>6</v>
      </c>
      <c r="AD18" s="67">
        <f>SUM(AE18:AK18)</f>
        <v>64</v>
      </c>
      <c r="AE18" s="67">
        <v>1</v>
      </c>
      <c r="AF18" s="67">
        <v>0</v>
      </c>
      <c r="AG18" s="67">
        <v>0</v>
      </c>
      <c r="AH18" s="67">
        <v>0</v>
      </c>
      <c r="AI18" s="67">
        <v>63</v>
      </c>
      <c r="AJ18" s="67">
        <v>0</v>
      </c>
      <c r="AK18" s="67">
        <v>0</v>
      </c>
      <c r="AL18" s="68" t="s">
        <v>81</v>
      </c>
      <c r="AM18" s="49">
        <f>SUM(AN18:AP18)</f>
        <v>1</v>
      </c>
      <c r="AN18" s="71">
        <v>0</v>
      </c>
      <c r="AO18" s="49">
        <v>0</v>
      </c>
      <c r="AP18" s="49">
        <f>SUM(AQ18:AX18)</f>
        <v>1</v>
      </c>
      <c r="AQ18" s="49">
        <v>1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9:BH993">
    <cfRule type="expression" dxfId="14" priority="15" stopIfTrue="1">
      <formula>$A19&lt;&gt;""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1013</v>
      </c>
      <c r="E7" s="58">
        <f>SUM($E$8:$E$18)</f>
        <v>0</v>
      </c>
      <c r="F7" s="58">
        <f>SUM($F$8:$F$18)</f>
        <v>202</v>
      </c>
      <c r="G7" s="58">
        <f>SUM($G$8:$G$18)</f>
        <v>162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116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533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128</v>
      </c>
      <c r="D8" s="39">
        <f>SUM(E8:AH8)</f>
        <v>120</v>
      </c>
      <c r="E8" s="39">
        <v>0</v>
      </c>
      <c r="F8" s="39">
        <v>65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55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149</v>
      </c>
      <c r="C9" s="49" t="s">
        <v>150</v>
      </c>
      <c r="D9" s="39">
        <f>SUM(E9:AH9)</f>
        <v>91</v>
      </c>
      <c r="E9" s="39">
        <v>0</v>
      </c>
      <c r="F9" s="39">
        <v>91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165</v>
      </c>
      <c r="C10" s="49" t="s">
        <v>167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190</v>
      </c>
      <c r="C11" s="49" t="s">
        <v>191</v>
      </c>
      <c r="D11" s="39">
        <f>SUM(E11:AH11)</f>
        <v>185</v>
      </c>
      <c r="E11" s="39">
        <v>0</v>
      </c>
      <c r="F11" s="39">
        <v>15</v>
      </c>
      <c r="G11" s="39">
        <v>162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199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SUM(E13:AH13)</f>
        <v>31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31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219</v>
      </c>
      <c r="C14" s="49" t="s">
        <v>220</v>
      </c>
      <c r="D14" s="39">
        <f>SUM(E14:AH14)</f>
        <v>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2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227</v>
      </c>
      <c r="C15" s="49" t="s">
        <v>228</v>
      </c>
      <c r="D15" s="39">
        <f>SUM(E15:AH15)</f>
        <v>533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533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255</v>
      </c>
      <c r="C16" s="49" t="s">
        <v>256</v>
      </c>
      <c r="D16" s="39">
        <f>SUM(E16:AH16)</f>
        <v>46</v>
      </c>
      <c r="E16" s="39">
        <v>0</v>
      </c>
      <c r="F16" s="39">
        <v>30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16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140</v>
      </c>
      <c r="B17" s="50" t="s">
        <v>275</v>
      </c>
      <c r="C17" s="49" t="s">
        <v>276</v>
      </c>
      <c r="D17" s="39">
        <f>SUM(E17:AH17)</f>
        <v>4</v>
      </c>
      <c r="E17" s="39">
        <v>0</v>
      </c>
      <c r="F17" s="39">
        <v>1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3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295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9:AG995">
    <cfRule type="expression" dxfId="287" priority="13" stopIfTrue="1">
      <formula>$A19&lt;&gt;""</formula>
    </cfRule>
  </conditionalFormatting>
  <conditionalFormatting sqref="A8:AH8">
    <cfRule type="expression" dxfId="286" priority="12" stopIfTrue="1">
      <formula>$A8&lt;&gt;""</formula>
    </cfRule>
  </conditionalFormatting>
  <conditionalFormatting sqref="A9:AH9">
    <cfRule type="expression" dxfId="285" priority="11" stopIfTrue="1">
      <formula>$A9&lt;&gt;""</formula>
    </cfRule>
  </conditionalFormatting>
  <conditionalFormatting sqref="A10:AH10">
    <cfRule type="expression" dxfId="284" priority="10" stopIfTrue="1">
      <formula>$A10&lt;&gt;""</formula>
    </cfRule>
  </conditionalFormatting>
  <conditionalFormatting sqref="A11:AH11">
    <cfRule type="expression" dxfId="283" priority="9" stopIfTrue="1">
      <formula>$A11&lt;&gt;""</formula>
    </cfRule>
  </conditionalFormatting>
  <conditionalFormatting sqref="A12:AH12">
    <cfRule type="expression" dxfId="282" priority="8" stopIfTrue="1">
      <formula>$A12&lt;&gt;""</formula>
    </cfRule>
  </conditionalFormatting>
  <conditionalFormatting sqref="A13:AH13">
    <cfRule type="expression" dxfId="281" priority="7" stopIfTrue="1">
      <formula>$A13&lt;&gt;""</formula>
    </cfRule>
  </conditionalFormatting>
  <conditionalFormatting sqref="A14:AH14">
    <cfRule type="expression" dxfId="280" priority="6" stopIfTrue="1">
      <formula>$A14&lt;&gt;""</formula>
    </cfRule>
  </conditionalFormatting>
  <conditionalFormatting sqref="A15:AH15">
    <cfRule type="expression" dxfId="279" priority="5" stopIfTrue="1">
      <formula>$A15&lt;&gt;""</formula>
    </cfRule>
  </conditionalFormatting>
  <conditionalFormatting sqref="A16:AH16">
    <cfRule type="expression" dxfId="278" priority="4" stopIfTrue="1">
      <formula>$A16&lt;&gt;""</formula>
    </cfRule>
  </conditionalFormatting>
  <conditionalFormatting sqref="A17:AH17">
    <cfRule type="expression" dxfId="277" priority="3" stopIfTrue="1">
      <formula>$A17&lt;&gt;""</formula>
    </cfRule>
  </conditionalFormatting>
  <conditionalFormatting sqref="A18:AH18">
    <cfRule type="expression" dxfId="276" priority="2" stopIfTrue="1">
      <formula>$A18&lt;&gt;""</formula>
    </cfRule>
  </conditionalFormatting>
  <conditionalFormatting sqref="A7:AH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3968</v>
      </c>
      <c r="E7" s="58">
        <f>SUM($E$8:$E$18)</f>
        <v>1839</v>
      </c>
      <c r="F7" s="58">
        <f>SUM($F$8:$F$18)</f>
        <v>6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1</v>
      </c>
      <c r="L7" s="58">
        <f>SUM($L$8:$L$18)</f>
        <v>0</v>
      </c>
      <c r="M7" s="58">
        <f>SUM($M$8:$M$18)</f>
        <v>1381</v>
      </c>
      <c r="N7" s="58">
        <f>SUM($N$8:$N$18)</f>
        <v>7</v>
      </c>
      <c r="O7" s="58">
        <f>SUM($O$8:$O$18)</f>
        <v>0</v>
      </c>
      <c r="P7" s="58">
        <f>SUM($P$8:$P$18)</f>
        <v>9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265</v>
      </c>
      <c r="X7" s="58">
        <f>SUM($X$8:$X$18)</f>
        <v>23</v>
      </c>
      <c r="Y7" s="58">
        <f>SUM($Y$8:$Y$18)</f>
        <v>14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423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128</v>
      </c>
      <c r="D8" s="39">
        <f>SUM(E8:AH8)</f>
        <v>2550</v>
      </c>
      <c r="E8" s="39">
        <v>1718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311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98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423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147</v>
      </c>
      <c r="D9" s="39">
        <f>SUM(E9:AH9)</f>
        <v>253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186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65</v>
      </c>
      <c r="X9" s="39">
        <v>1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SUM(E10:AH10)</f>
        <v>129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129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190</v>
      </c>
      <c r="C11" s="49" t="s">
        <v>191</v>
      </c>
      <c r="D11" s="39">
        <f>SUM(E11:AH11)</f>
        <v>201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152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31</v>
      </c>
      <c r="X11" s="39">
        <v>16</v>
      </c>
      <c r="Y11" s="39">
        <v>2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210</v>
      </c>
      <c r="D13" s="39">
        <f>SUM(E13:AH13)</f>
        <v>256</v>
      </c>
      <c r="E13" s="39">
        <v>103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107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46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217</v>
      </c>
      <c r="C14" s="49" t="s">
        <v>220</v>
      </c>
      <c r="D14" s="39">
        <f>SUM(E14:AH14)</f>
        <v>25</v>
      </c>
      <c r="E14" s="39">
        <v>11</v>
      </c>
      <c r="F14" s="39">
        <v>6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3</v>
      </c>
      <c r="X14" s="39">
        <v>0</v>
      </c>
      <c r="Y14" s="39">
        <v>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181</v>
      </c>
      <c r="B15" s="50" t="s">
        <v>229</v>
      </c>
      <c r="C15" s="49" t="s">
        <v>228</v>
      </c>
      <c r="D15" s="39">
        <f>SUM(E15:AH15)</f>
        <v>115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106</v>
      </c>
      <c r="N15" s="39">
        <v>0</v>
      </c>
      <c r="O15" s="39">
        <v>0</v>
      </c>
      <c r="P15" s="39">
        <v>9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255</v>
      </c>
      <c r="C16" s="49" t="s">
        <v>256</v>
      </c>
      <c r="D16" s="39">
        <f>SUM(E16:AH16)</f>
        <v>422</v>
      </c>
      <c r="E16" s="39">
        <v>7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373</v>
      </c>
      <c r="N16" s="39">
        <v>7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18</v>
      </c>
      <c r="X16" s="39">
        <v>6</v>
      </c>
      <c r="Y16" s="39">
        <v>11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277</v>
      </c>
      <c r="C17" s="49" t="s">
        <v>278</v>
      </c>
      <c r="D17" s="39">
        <f>SUM(E17:AH17)</f>
        <v>11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1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295</v>
      </c>
      <c r="C18" s="49" t="s">
        <v>296</v>
      </c>
      <c r="D18" s="39">
        <f>SUM(E18:AH18)</f>
        <v>6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3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74" priority="13" stopIfTrue="1">
      <formula>$A19&lt;&gt;""</formula>
    </cfRule>
  </conditionalFormatting>
  <conditionalFormatting sqref="A8:AH8">
    <cfRule type="expression" dxfId="273" priority="12" stopIfTrue="1">
      <formula>$A8&lt;&gt;""</formula>
    </cfRule>
  </conditionalFormatting>
  <conditionalFormatting sqref="A9:AH9">
    <cfRule type="expression" dxfId="272" priority="11" stopIfTrue="1">
      <formula>$A9&lt;&gt;""</formula>
    </cfRule>
  </conditionalFormatting>
  <conditionalFormatting sqref="A10:AH10">
    <cfRule type="expression" dxfId="271" priority="10" stopIfTrue="1">
      <formula>$A10&lt;&gt;""</formula>
    </cfRule>
  </conditionalFormatting>
  <conditionalFormatting sqref="A11:AH11">
    <cfRule type="expression" dxfId="270" priority="9" stopIfTrue="1">
      <formula>$A11&lt;&gt;""</formula>
    </cfRule>
  </conditionalFormatting>
  <conditionalFormatting sqref="A12:AH12">
    <cfRule type="expression" dxfId="269" priority="8" stopIfTrue="1">
      <formula>$A12&lt;&gt;""</formula>
    </cfRule>
  </conditionalFormatting>
  <conditionalFormatting sqref="A13:AH13">
    <cfRule type="expression" dxfId="268" priority="7" stopIfTrue="1">
      <formula>$A13&lt;&gt;""</formula>
    </cfRule>
  </conditionalFormatting>
  <conditionalFormatting sqref="A14:AH14">
    <cfRule type="expression" dxfId="267" priority="6" stopIfTrue="1">
      <formula>$A14&lt;&gt;""</formula>
    </cfRule>
  </conditionalFormatting>
  <conditionalFormatting sqref="A15:AH15">
    <cfRule type="expression" dxfId="266" priority="5" stopIfTrue="1">
      <formula>$A15&lt;&gt;""</formula>
    </cfRule>
  </conditionalFormatting>
  <conditionalFormatting sqref="A16:AH16">
    <cfRule type="expression" dxfId="265" priority="4" stopIfTrue="1">
      <formula>$A16&lt;&gt;""</formula>
    </cfRule>
  </conditionalFormatting>
  <conditionalFormatting sqref="A17:AH17">
    <cfRule type="expression" dxfId="264" priority="3" stopIfTrue="1">
      <formula>$A17&lt;&gt;""</formula>
    </cfRule>
  </conditionalFormatting>
  <conditionalFormatting sqref="A18:AH18">
    <cfRule type="expression" dxfId="263" priority="2" stopIfTrue="1">
      <formula>$A18&lt;&gt;""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4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3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1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227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254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275</v>
      </c>
      <c r="C17" s="49" t="s">
        <v>274</v>
      </c>
      <c r="D17" s="39">
        <f>SUM(E17:AH17)</f>
        <v>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3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SUM(E18:AH18)</f>
        <v>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61" priority="13" stopIfTrue="1">
      <formula>$A19&lt;&gt;""</formula>
    </cfRule>
  </conditionalFormatting>
  <conditionalFormatting sqref="A8:AH8">
    <cfRule type="expression" dxfId="260" priority="12" stopIfTrue="1">
      <formula>$A8&lt;&gt;""</formula>
    </cfRule>
  </conditionalFormatting>
  <conditionalFormatting sqref="A9:AH9">
    <cfRule type="expression" dxfId="259" priority="11" stopIfTrue="1">
      <formula>$A9&lt;&gt;""</formula>
    </cfRule>
  </conditionalFormatting>
  <conditionalFormatting sqref="A10:AH10">
    <cfRule type="expression" dxfId="258" priority="10" stopIfTrue="1">
      <formula>$A10&lt;&gt;""</formula>
    </cfRule>
  </conditionalFormatting>
  <conditionalFormatting sqref="A11:AH11">
    <cfRule type="expression" dxfId="257" priority="9" stopIfTrue="1">
      <formula>$A11&lt;&gt;""</formula>
    </cfRule>
  </conditionalFormatting>
  <conditionalFormatting sqref="A12:AH12">
    <cfRule type="expression" dxfId="256" priority="8" stopIfTrue="1">
      <formula>$A12&lt;&gt;""</formula>
    </cfRule>
  </conditionalFormatting>
  <conditionalFormatting sqref="A13:AH13">
    <cfRule type="expression" dxfId="255" priority="7" stopIfTrue="1">
      <formula>$A13&lt;&gt;""</formula>
    </cfRule>
  </conditionalFormatting>
  <conditionalFormatting sqref="A14:AH14">
    <cfRule type="expression" dxfId="254" priority="6" stopIfTrue="1">
      <formula>$A14&lt;&gt;""</formula>
    </cfRule>
  </conditionalFormatting>
  <conditionalFormatting sqref="A15:AH15">
    <cfRule type="expression" dxfId="253" priority="5" stopIfTrue="1">
      <formula>$A15&lt;&gt;""</formula>
    </cfRule>
  </conditionalFormatting>
  <conditionalFormatting sqref="A16:AH16">
    <cfRule type="expression" dxfId="252" priority="4" stopIfTrue="1">
      <formula>$A16&lt;&gt;""</formula>
    </cfRule>
  </conditionalFormatting>
  <conditionalFormatting sqref="A17:AH17">
    <cfRule type="expression" dxfId="251" priority="3" stopIfTrue="1">
      <formula>$A17&lt;&gt;""</formula>
    </cfRule>
  </conditionalFormatting>
  <conditionalFormatting sqref="A18:AH18">
    <cfRule type="expression" dxfId="250" priority="2" stopIfTrue="1">
      <formula>$A18&lt;&gt;""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254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279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295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48" priority="13" stopIfTrue="1">
      <formula>$A19&lt;&gt;""</formula>
    </cfRule>
  </conditionalFormatting>
  <conditionalFormatting sqref="A8:AH8">
    <cfRule type="expression" dxfId="247" priority="12" stopIfTrue="1">
      <formula>$A8&lt;&gt;""</formula>
    </cfRule>
  </conditionalFormatting>
  <conditionalFormatting sqref="A9:AH9">
    <cfRule type="expression" dxfId="246" priority="11" stopIfTrue="1">
      <formula>$A9&lt;&gt;""</formula>
    </cfRule>
  </conditionalFormatting>
  <conditionalFormatting sqref="A10:AH10">
    <cfRule type="expression" dxfId="245" priority="10" stopIfTrue="1">
      <formula>$A10&lt;&gt;""</formula>
    </cfRule>
  </conditionalFormatting>
  <conditionalFormatting sqref="A11:AH11">
    <cfRule type="expression" dxfId="244" priority="9" stopIfTrue="1">
      <formula>$A11&lt;&gt;""</formula>
    </cfRule>
  </conditionalFormatting>
  <conditionalFormatting sqref="A12:AH12">
    <cfRule type="expression" dxfId="243" priority="8" stopIfTrue="1">
      <formula>$A12&lt;&gt;""</formula>
    </cfRule>
  </conditionalFormatting>
  <conditionalFormatting sqref="A13:AH13">
    <cfRule type="expression" dxfId="242" priority="7" stopIfTrue="1">
      <formula>$A13&lt;&gt;""</formula>
    </cfRule>
  </conditionalFormatting>
  <conditionalFormatting sqref="A14:AH14">
    <cfRule type="expression" dxfId="241" priority="6" stopIfTrue="1">
      <formula>$A14&lt;&gt;""</formula>
    </cfRule>
  </conditionalFormatting>
  <conditionalFormatting sqref="A15:AH15">
    <cfRule type="expression" dxfId="240" priority="5" stopIfTrue="1">
      <formula>$A15&lt;&gt;""</formula>
    </cfRule>
  </conditionalFormatting>
  <conditionalFormatting sqref="A16:AH16">
    <cfRule type="expression" dxfId="239" priority="4" stopIfTrue="1">
      <formula>$A16&lt;&gt;""</formula>
    </cfRule>
  </conditionalFormatting>
  <conditionalFormatting sqref="A17:AH17">
    <cfRule type="expression" dxfId="238" priority="3" stopIfTrue="1">
      <formula>$A17&lt;&gt;""</formula>
    </cfRule>
  </conditionalFormatting>
  <conditionalFormatting sqref="A18:AH18">
    <cfRule type="expression" dxfId="237" priority="2" stopIfTrue="1">
      <formula>$A18&lt;&gt;""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170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192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225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255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251</v>
      </c>
      <c r="B17" s="50" t="s">
        <v>275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35" priority="13" stopIfTrue="1">
      <formula>$A19&lt;&gt;""</formula>
    </cfRule>
  </conditionalFormatting>
  <conditionalFormatting sqref="A8:AH8">
    <cfRule type="expression" dxfId="234" priority="12" stopIfTrue="1">
      <formula>$A8&lt;&gt;""</formula>
    </cfRule>
  </conditionalFormatting>
  <conditionalFormatting sqref="A9:AH9">
    <cfRule type="expression" dxfId="233" priority="11" stopIfTrue="1">
      <formula>$A9&lt;&gt;""</formula>
    </cfRule>
  </conditionalFormatting>
  <conditionalFormatting sqref="A10:AH10">
    <cfRule type="expression" dxfId="232" priority="10" stopIfTrue="1">
      <formula>$A10&lt;&gt;""</formula>
    </cfRule>
  </conditionalFormatting>
  <conditionalFormatting sqref="A11:AH11">
    <cfRule type="expression" dxfId="231" priority="9" stopIfTrue="1">
      <formula>$A11&lt;&gt;""</formula>
    </cfRule>
  </conditionalFormatting>
  <conditionalFormatting sqref="A12:AH12">
    <cfRule type="expression" dxfId="230" priority="8" stopIfTrue="1">
      <formula>$A12&lt;&gt;""</formula>
    </cfRule>
  </conditionalFormatting>
  <conditionalFormatting sqref="A13:AH13">
    <cfRule type="expression" dxfId="229" priority="7" stopIfTrue="1">
      <formula>$A13&lt;&gt;""</formula>
    </cfRule>
  </conditionalFormatting>
  <conditionalFormatting sqref="A14:AH14">
    <cfRule type="expression" dxfId="228" priority="6" stopIfTrue="1">
      <formula>$A14&lt;&gt;""</formula>
    </cfRule>
  </conditionalFormatting>
  <conditionalFormatting sqref="A15:AH15">
    <cfRule type="expression" dxfId="227" priority="5" stopIfTrue="1">
      <formula>$A15&lt;&gt;""</formula>
    </cfRule>
  </conditionalFormatting>
  <conditionalFormatting sqref="A16:AH16">
    <cfRule type="expression" dxfId="226" priority="4" stopIfTrue="1">
      <formula>$A16&lt;&gt;""</formula>
    </cfRule>
  </conditionalFormatting>
  <conditionalFormatting sqref="A17:AH17">
    <cfRule type="expression" dxfId="225" priority="3" stopIfTrue="1">
      <formula>$A17&lt;&gt;""</formula>
    </cfRule>
  </conditionalFormatting>
  <conditionalFormatting sqref="A18:AH18">
    <cfRule type="expression" dxfId="224" priority="2" stopIfTrue="1">
      <formula>$A18&lt;&gt;""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129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155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193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231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293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22" priority="13" stopIfTrue="1">
      <formula>$A19&lt;&gt;""</formula>
    </cfRule>
  </conditionalFormatting>
  <conditionalFormatting sqref="A8:AH8">
    <cfRule type="expression" dxfId="221" priority="12" stopIfTrue="1">
      <formula>$A8&lt;&gt;""</formula>
    </cfRule>
  </conditionalFormatting>
  <conditionalFormatting sqref="A9:AH9">
    <cfRule type="expression" dxfId="220" priority="11" stopIfTrue="1">
      <formula>$A9&lt;&gt;""</formula>
    </cfRule>
  </conditionalFormatting>
  <conditionalFormatting sqref="A10:AH10">
    <cfRule type="expression" dxfId="219" priority="10" stopIfTrue="1">
      <formula>$A10&lt;&gt;""</formula>
    </cfRule>
  </conditionalFormatting>
  <conditionalFormatting sqref="A11:AH11">
    <cfRule type="expression" dxfId="218" priority="9" stopIfTrue="1">
      <formula>$A11&lt;&gt;""</formula>
    </cfRule>
  </conditionalFormatting>
  <conditionalFormatting sqref="A12:AH12">
    <cfRule type="expression" dxfId="217" priority="8" stopIfTrue="1">
      <formula>$A12&lt;&gt;""</formula>
    </cfRule>
  </conditionalFormatting>
  <conditionalFormatting sqref="A13:AH13">
    <cfRule type="expression" dxfId="216" priority="7" stopIfTrue="1">
      <formula>$A13&lt;&gt;""</formula>
    </cfRule>
  </conditionalFormatting>
  <conditionalFormatting sqref="A14:AH14">
    <cfRule type="expression" dxfId="215" priority="6" stopIfTrue="1">
      <formula>$A14&lt;&gt;""</formula>
    </cfRule>
  </conditionalFormatting>
  <conditionalFormatting sqref="A15:AH15">
    <cfRule type="expression" dxfId="214" priority="5" stopIfTrue="1">
      <formula>$A15&lt;&gt;""</formula>
    </cfRule>
  </conditionalFormatting>
  <conditionalFormatting sqref="A16:AH16">
    <cfRule type="expression" dxfId="213" priority="4" stopIfTrue="1">
      <formula>$A16&lt;&gt;""</formula>
    </cfRule>
  </conditionalFormatting>
  <conditionalFormatting sqref="A17:AH17">
    <cfRule type="expression" dxfId="212" priority="3" stopIfTrue="1">
      <formula>$A17&lt;&gt;""</formula>
    </cfRule>
  </conditionalFormatting>
  <conditionalFormatting sqref="A18:AH18">
    <cfRule type="expression" dxfId="211" priority="2" stopIfTrue="1">
      <formula>$A18&lt;&gt;""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298</v>
      </c>
      <c r="C7" s="43" t="s">
        <v>79</v>
      </c>
      <c r="D7" s="58">
        <f>SUM($D$8:$D$18)</f>
        <v>2786</v>
      </c>
      <c r="E7" s="58">
        <f>SUM($E$8:$E$18)</f>
        <v>379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30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2377</v>
      </c>
    </row>
    <row r="8" spans="1:34" s="10" customFormat="1" ht="12" customHeight="1">
      <c r="A8" s="49" t="s">
        <v>129</v>
      </c>
      <c r="B8" s="50" t="s">
        <v>130</v>
      </c>
      <c r="C8" s="49" t="s">
        <v>127</v>
      </c>
      <c r="D8" s="39">
        <f>SUM(E8:AH8)</f>
        <v>30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30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175</v>
      </c>
      <c r="C10" s="49" t="s">
        <v>176</v>
      </c>
      <c r="D10" s="39">
        <f>SUM(E10:AH10)</f>
        <v>2377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2377</v>
      </c>
    </row>
    <row r="11" spans="1:34" s="10" customFormat="1" ht="12" customHeight="1">
      <c r="A11" s="49" t="s">
        <v>125</v>
      </c>
      <c r="B11" s="50" t="s">
        <v>194</v>
      </c>
      <c r="C11" s="49" t="s">
        <v>191</v>
      </c>
      <c r="D11" s="39">
        <f>SUM(E11:AH11)</f>
        <v>79</v>
      </c>
      <c r="E11" s="39">
        <v>79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199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211</v>
      </c>
      <c r="C13" s="49" t="s">
        <v>210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227</v>
      </c>
      <c r="C15" s="49" t="s">
        <v>226</v>
      </c>
      <c r="D15" s="39">
        <f>SUM(E15:AH15)</f>
        <v>34</v>
      </c>
      <c r="E15" s="39">
        <v>34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259</v>
      </c>
      <c r="B16" s="50" t="s">
        <v>260</v>
      </c>
      <c r="C16" s="49" t="s">
        <v>253</v>
      </c>
      <c r="D16" s="39">
        <f>SUM(E16:AH16)</f>
        <v>187</v>
      </c>
      <c r="E16" s="39">
        <v>187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274</v>
      </c>
      <c r="D17" s="39">
        <f>SUM(E17:AH17)</f>
        <v>16</v>
      </c>
      <c r="E17" s="39">
        <v>16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295</v>
      </c>
      <c r="C18" s="49" t="s">
        <v>294</v>
      </c>
      <c r="D18" s="39">
        <f>SUM(E18:AH18)</f>
        <v>63</v>
      </c>
      <c r="E18" s="39">
        <v>63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9:AG997">
    <cfRule type="expression" dxfId="209" priority="13" stopIfTrue="1">
      <formula>$A19&lt;&gt;""</formula>
    </cfRule>
  </conditionalFormatting>
  <conditionalFormatting sqref="A8:AH8">
    <cfRule type="expression" dxfId="208" priority="12" stopIfTrue="1">
      <formula>$A8&lt;&gt;""</formula>
    </cfRule>
  </conditionalFormatting>
  <conditionalFormatting sqref="A9:AH9">
    <cfRule type="expression" dxfId="207" priority="11" stopIfTrue="1">
      <formula>$A9&lt;&gt;""</formula>
    </cfRule>
  </conditionalFormatting>
  <conditionalFormatting sqref="A10:AH10">
    <cfRule type="expression" dxfId="206" priority="10" stopIfTrue="1">
      <formula>$A10&lt;&gt;""</formula>
    </cfRule>
  </conditionalFormatting>
  <conditionalFormatting sqref="A11:AH11">
    <cfRule type="expression" dxfId="205" priority="9" stopIfTrue="1">
      <formula>$A11&lt;&gt;""</formula>
    </cfRule>
  </conditionalFormatting>
  <conditionalFormatting sqref="A12:AH12">
    <cfRule type="expression" dxfId="204" priority="8" stopIfTrue="1">
      <formula>$A12&lt;&gt;""</formula>
    </cfRule>
  </conditionalFormatting>
  <conditionalFormatting sqref="A13:AH13">
    <cfRule type="expression" dxfId="203" priority="7" stopIfTrue="1">
      <formula>$A13&lt;&gt;""</formula>
    </cfRule>
  </conditionalFormatting>
  <conditionalFormatting sqref="A14:AH14">
    <cfRule type="expression" dxfId="202" priority="6" stopIfTrue="1">
      <formula>$A14&lt;&gt;""</formula>
    </cfRule>
  </conditionalFormatting>
  <conditionalFormatting sqref="A15:AH15">
    <cfRule type="expression" dxfId="201" priority="5" stopIfTrue="1">
      <formula>$A15&lt;&gt;""</formula>
    </cfRule>
  </conditionalFormatting>
  <conditionalFormatting sqref="A16:AH16">
    <cfRule type="expression" dxfId="200" priority="4" stopIfTrue="1">
      <formula>$A16&lt;&gt;""</formula>
    </cfRule>
  </conditionalFormatting>
  <conditionalFormatting sqref="A17:AH17">
    <cfRule type="expression" dxfId="199" priority="3" stopIfTrue="1">
      <formula>$A17&lt;&gt;""</formula>
    </cfRule>
  </conditionalFormatting>
  <conditionalFormatting sqref="A18:AH18">
    <cfRule type="expression" dxfId="198" priority="2" stopIfTrue="1">
      <formula>$A18&lt;&gt;""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2020-12-17T03:12:38Z</dcterms:modified>
</cp:coreProperties>
</file>