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8愛媛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組合状況!$A$6:$CD$27</definedName>
    <definedName name="_xlnm.Print_Area" localSheetId="5">'委託許可件数（市町村）'!$2:$27</definedName>
    <definedName name="_xlnm.Print_Area" localSheetId="6">'委託許可件数（組合）'!$2:$13</definedName>
    <definedName name="_xlnm.Print_Area" localSheetId="3">'収集運搬機材（市町村）'!$2:$27</definedName>
    <definedName name="_xlnm.Print_Area" localSheetId="4">'収集運搬機材（組合）'!$2:$13</definedName>
    <definedName name="_xlnm.Print_Area" localSheetId="7">処理業者と従業員数!$2:$27</definedName>
    <definedName name="_xlnm.Print_Area" localSheetId="0">組合状況!$2:$13</definedName>
    <definedName name="_xlnm.Print_Area" localSheetId="1">'廃棄物処理従事職員数（市町村）'!$2:$27</definedName>
    <definedName name="_xlnm.Print_Area" localSheetId="2">'廃棄物処理従事職員数（組合）'!$2:$13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L8" i="7"/>
  <c r="L9" i="7"/>
  <c r="L10" i="7"/>
  <c r="L11" i="7"/>
  <c r="L12" i="7"/>
  <c r="L13" i="7"/>
  <c r="H8" i="7"/>
  <c r="H9" i="7"/>
  <c r="H10" i="7"/>
  <c r="H11" i="7"/>
  <c r="H12" i="7"/>
  <c r="H13" i="7"/>
  <c r="D8" i="7"/>
  <c r="D9" i="7"/>
  <c r="D10" i="7"/>
  <c r="D11" i="7"/>
  <c r="D12" i="7"/>
  <c r="D13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AD8" i="3"/>
  <c r="AD9" i="3"/>
  <c r="AD10" i="3"/>
  <c r="AD11" i="3"/>
  <c r="AD12" i="3"/>
  <c r="AD13" i="3"/>
  <c r="AC8" i="3"/>
  <c r="AC9" i="3"/>
  <c r="AC10" i="3"/>
  <c r="AC11" i="3"/>
  <c r="AC12" i="3"/>
  <c r="AC13" i="3"/>
  <c r="AB8" i="3"/>
  <c r="AB9" i="3"/>
  <c r="AB10" i="3"/>
  <c r="AB11" i="3"/>
  <c r="AB12" i="3"/>
  <c r="AB13" i="3"/>
  <c r="AA8" i="3"/>
  <c r="AA9" i="3"/>
  <c r="AA10" i="3"/>
  <c r="AA11" i="3"/>
  <c r="AA12" i="3"/>
  <c r="AA13" i="3"/>
  <c r="Y8" i="3"/>
  <c r="Y9" i="3"/>
  <c r="Y10" i="3"/>
  <c r="Y11" i="3"/>
  <c r="Y12" i="3"/>
  <c r="Y13" i="3"/>
  <c r="X8" i="3"/>
  <c r="X9" i="3"/>
  <c r="X10" i="3"/>
  <c r="X11" i="3"/>
  <c r="X12" i="3"/>
  <c r="X13" i="3"/>
  <c r="Q8" i="3"/>
  <c r="Q9" i="3"/>
  <c r="Z9" i="3" s="1"/>
  <c r="Q10" i="3"/>
  <c r="Z10" i="3" s="1"/>
  <c r="Q11" i="3"/>
  <c r="Q12" i="3"/>
  <c r="Q13" i="3"/>
  <c r="Z13" i="3" s="1"/>
  <c r="N8" i="3"/>
  <c r="W8" i="3" s="1"/>
  <c r="N9" i="3"/>
  <c r="N10" i="3"/>
  <c r="N11" i="3"/>
  <c r="W11" i="3" s="1"/>
  <c r="N12" i="3"/>
  <c r="W12" i="3" s="1"/>
  <c r="N13" i="3"/>
  <c r="M9" i="3"/>
  <c r="M10" i="3"/>
  <c r="M13" i="3"/>
  <c r="H8" i="3"/>
  <c r="Z8" i="3" s="1"/>
  <c r="H9" i="3"/>
  <c r="H10" i="3"/>
  <c r="H11" i="3"/>
  <c r="Z11" i="3" s="1"/>
  <c r="H12" i="3"/>
  <c r="Z12" i="3" s="1"/>
  <c r="H13" i="3"/>
  <c r="E8" i="3"/>
  <c r="E9" i="3"/>
  <c r="D9" i="3" s="1"/>
  <c r="E10" i="3"/>
  <c r="D10" i="3" s="1"/>
  <c r="E11" i="3"/>
  <c r="E12" i="3"/>
  <c r="E13" i="3"/>
  <c r="D13" i="3" s="1"/>
  <c r="D8" i="3"/>
  <c r="D11" i="3"/>
  <c r="D12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Q8" i="2"/>
  <c r="Z8" i="2" s="1"/>
  <c r="Q9" i="2"/>
  <c r="Z9" i="2" s="1"/>
  <c r="Q10" i="2"/>
  <c r="Z10" i="2" s="1"/>
  <c r="Q11" i="2"/>
  <c r="Z11" i="2" s="1"/>
  <c r="Q12" i="2"/>
  <c r="Z12" i="2" s="1"/>
  <c r="Q13" i="2"/>
  <c r="Z13" i="2" s="1"/>
  <c r="Q14" i="2"/>
  <c r="Z14" i="2" s="1"/>
  <c r="Q15" i="2"/>
  <c r="Z15" i="2" s="1"/>
  <c r="Q16" i="2"/>
  <c r="Z16" i="2" s="1"/>
  <c r="Q17" i="2"/>
  <c r="Z17" i="2" s="1"/>
  <c r="Q18" i="2"/>
  <c r="Z18" i="2" s="1"/>
  <c r="Q19" i="2"/>
  <c r="Z19" i="2" s="1"/>
  <c r="Q20" i="2"/>
  <c r="Z20" i="2" s="1"/>
  <c r="Q21" i="2"/>
  <c r="Z21" i="2" s="1"/>
  <c r="Q22" i="2"/>
  <c r="Z22" i="2" s="1"/>
  <c r="Q23" i="2"/>
  <c r="Z23" i="2" s="1"/>
  <c r="Q24" i="2"/>
  <c r="Z24" i="2" s="1"/>
  <c r="Q25" i="2"/>
  <c r="Z25" i="2" s="1"/>
  <c r="Q26" i="2"/>
  <c r="Z26" i="2" s="1"/>
  <c r="Q27" i="2"/>
  <c r="Z27" i="2" s="1"/>
  <c r="N8" i="2"/>
  <c r="W8" i="2" s="1"/>
  <c r="N9" i="2"/>
  <c r="W9" i="2" s="1"/>
  <c r="N10" i="2"/>
  <c r="W10" i="2" s="1"/>
  <c r="N11" i="2"/>
  <c r="W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W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W23" i="2" s="1"/>
  <c r="N24" i="2"/>
  <c r="W24" i="2" s="1"/>
  <c r="N25" i="2"/>
  <c r="W25" i="2" s="1"/>
  <c r="N26" i="2"/>
  <c r="W26" i="2" s="1"/>
  <c r="N27" i="2"/>
  <c r="W27" i="2" s="1"/>
  <c r="M8" i="2"/>
  <c r="V8" i="2" s="1"/>
  <c r="M9" i="2"/>
  <c r="V9" i="2" s="1"/>
  <c r="M10" i="2"/>
  <c r="V10" i="2" s="1"/>
  <c r="M11" i="2"/>
  <c r="V11" i="2" s="1"/>
  <c r="M12" i="2"/>
  <c r="V12" i="2" s="1"/>
  <c r="M13" i="2"/>
  <c r="V13" i="2" s="1"/>
  <c r="M14" i="2"/>
  <c r="V14" i="2" s="1"/>
  <c r="M15" i="2"/>
  <c r="V15" i="2" s="1"/>
  <c r="M16" i="2"/>
  <c r="V16" i="2" s="1"/>
  <c r="M17" i="2"/>
  <c r="V17" i="2" s="1"/>
  <c r="M18" i="2"/>
  <c r="V18" i="2" s="1"/>
  <c r="M19" i="2"/>
  <c r="V19" i="2" s="1"/>
  <c r="M20" i="2"/>
  <c r="V20" i="2" s="1"/>
  <c r="M21" i="2"/>
  <c r="V21" i="2" s="1"/>
  <c r="M22" i="2"/>
  <c r="V22" i="2" s="1"/>
  <c r="M23" i="2"/>
  <c r="V23" i="2" s="1"/>
  <c r="M24" i="2"/>
  <c r="V24" i="2" s="1"/>
  <c r="M25" i="2"/>
  <c r="V25" i="2" s="1"/>
  <c r="M26" i="2"/>
  <c r="V26" i="2" s="1"/>
  <c r="M27" i="2"/>
  <c r="V27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V13" i="3" l="1"/>
  <c r="V10" i="3"/>
  <c r="V9" i="3"/>
  <c r="W10" i="3"/>
  <c r="W13" i="3"/>
  <c r="W9" i="3"/>
  <c r="M12" i="3"/>
  <c r="V12" i="3" s="1"/>
  <c r="M8" i="3"/>
  <c r="V8" i="3" s="1"/>
  <c r="M11" i="3"/>
  <c r="V11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AC7" i="3"/>
  <c r="P7" i="6"/>
  <c r="AD7" i="2"/>
  <c r="X7" i="2"/>
  <c r="AC7" i="2"/>
  <c r="E7" i="2"/>
  <c r="N7" i="2"/>
  <c r="AB7" i="2"/>
  <c r="H7" i="6"/>
  <c r="H7" i="2"/>
  <c r="D7" i="7"/>
  <c r="E7" i="3"/>
  <c r="P7" i="7"/>
  <c r="N7" i="3"/>
  <c r="AD7" i="3"/>
  <c r="H7" i="7"/>
  <c r="L7" i="7"/>
  <c r="Y7" i="3"/>
  <c r="Q7" i="2"/>
  <c r="M7" i="2" s="1"/>
  <c r="D7" i="6"/>
  <c r="Q7" i="3"/>
  <c r="L7" i="6"/>
  <c r="H7" i="3"/>
  <c r="D7" i="3" s="1"/>
  <c r="AA7" i="2"/>
  <c r="X7" i="3"/>
  <c r="Y7" i="2"/>
  <c r="AA7" i="3"/>
  <c r="Z7" i="3" l="1"/>
  <c r="W7" i="3"/>
  <c r="M7" i="3"/>
  <c r="D7" i="2"/>
  <c r="V7" i="2" s="1"/>
  <c r="W7" i="2"/>
  <c r="Z7" i="2"/>
  <c r="V7" i="3"/>
</calcChain>
</file>

<file path=xl/sharedStrings.xml><?xml version="1.0" encoding="utf-8"?>
<sst xmlns="http://schemas.openxmlformats.org/spreadsheetml/2006/main" count="1082" uniqueCount="144">
  <si>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</si>
  <si>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</si>
  <si>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</si>
  <si>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</si>
  <si>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</si>
  <si>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</si>
  <si>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</si>
  <si>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</si>
  <si>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</si>
  <si>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</si>
  <si>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</si>
  <si>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</si>
  <si>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</si>
  <si>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</si>
  <si>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</si>
  <si>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</si>
  <si>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</si>
  <si>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</si>
  <si>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</si>
  <si>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</si>
  <si>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</si>
  <si>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</si>
  <si>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</si>
  <si>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</si>
  <si>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</si>
  <si>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</si>
  <si>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</si>
  <si>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</si>
  <si>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</si>
  <si>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</si>
  <si>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</si>
  <si>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</si>
  <si>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</si>
  <si>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</si>
  <si>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</si>
  <si>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</si>
  <si>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</si>
  <si>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</si>
  <si>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</si>
  <si>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</si>
  <si>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</si>
  <si>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</si>
  <si>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</si>
  <si>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</si>
  <si>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</si>
  <si>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</si>
  <si>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</si>
  <si>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</si>
  <si>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</si>
  <si>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</si>
  <si>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</si>
  <si>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</si>
  <si>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</si>
  <si>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</si>
  <si>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</si>
  <si>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</si>
  <si>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</si>
  <si>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</si>
  <si>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</si>
  <si>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</si>
  <si>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</si>
  <si>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</si>
  <si>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</si>
  <si>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</si>
  <si>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</si>
  <si>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</si>
  <si>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</si>
  <si>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</si>
  <si>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</si>
  <si>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</si>
  <si>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</si>
  <si>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</si>
  <si>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</si>
  <si>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</si>
  <si>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</si>
  <si>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</si>
  <si>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</si>
  <si>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</si>
  <si>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</si>
  <si>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</si>
  <si>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愛媛県</t>
  </si>
  <si>
    <t>38000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</si>
  <si>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</si>
  <si>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</si>
  <si>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</si>
  <si>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</si>
  <si>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</si>
  <si>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</si>
  <si>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</si>
  <si>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</si>
  <si>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38201</t>
  </si>
  <si>
    <t>松山市</t>
  </si>
  <si>
    <t/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</si>
  <si>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</si>
  <si>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</si>
  <si>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</si>
  <si>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</si>
  <si>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</si>
  <si>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</si>
  <si>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</si>
  <si>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</si>
  <si>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</si>
  <si>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</si>
  <si>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</si>
  <si>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</si>
  <si>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</si>
  <si>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</si>
  <si>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</si>
  <si>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</si>
  <si>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</si>
  <si>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</si>
  <si>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</si>
  <si>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</si>
  <si>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</si>
  <si>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</si>
  <si>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</si>
  <si>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</si>
  <si>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</si>
  <si>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松前町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</si>
  <si>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</si>
  <si>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</si>
  <si>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</si>
  <si>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</si>
  <si>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</si>
  <si>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</si>
  <si>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</si>
  <si>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</si>
  <si>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</si>
  <si>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</si>
  <si>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</si>
  <si>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</si>
  <si>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38826</t>
  </si>
  <si>
    <t>松山衛生事務組合</t>
  </si>
  <si>
    <t>○</t>
  </si>
  <si>
    <t>38840</t>
  </si>
  <si>
    <t>伊予市松前町共立衛生組合</t>
  </si>
  <si>
    <t>38842</t>
  </si>
  <si>
    <t>大洲・喜多衛生事務組合</t>
  </si>
  <si>
    <t>38862</t>
  </si>
  <si>
    <t>八幡浜地区施設事務組合</t>
  </si>
  <si>
    <t>38865</t>
  </si>
  <si>
    <t>伊予地区ごみ処理施設管理組合</t>
  </si>
  <si>
    <t>38888</t>
  </si>
  <si>
    <t>宇和島地区広域事務組合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</si>
</sst>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4</v>
      </c>
      <c r="E7" s="72">
        <f t="shared" si="0"/>
        <v>0</v>
      </c>
      <c r="F7" s="72">
        <f t="shared" si="0"/>
        <v>2</v>
      </c>
      <c r="G7" s="72">
        <f t="shared" si="0"/>
        <v>0</v>
      </c>
      <c r="H7" s="72">
        <f t="shared" si="0"/>
        <v>0</v>
      </c>
      <c r="I7" s="72">
        <f t="shared" si="0"/>
        <v>0</v>
      </c>
      <c r="J7" s="72">
        <f t="shared" si="0"/>
        <v>1</v>
      </c>
      <c r="K7" s="72">
        <f t="shared" si="0"/>
        <v>0</v>
      </c>
      <c r="L7" s="72">
        <f t="shared" si="0"/>
        <v>0</v>
      </c>
      <c r="M7" s="72">
        <f t="shared" si="0"/>
        <v>1</v>
      </c>
      <c r="N7" s="72">
        <f t="shared" si="0"/>
        <v>1</v>
      </c>
      <c r="O7" s="72">
        <f t="shared" si="0"/>
        <v>5</v>
      </c>
      <c r="P7" s="72">
        <f t="shared" si="0"/>
        <v>1</v>
      </c>
      <c r="Q7" s="72">
        <f t="shared" si="0"/>
        <v>1</v>
      </c>
      <c r="R7" s="72">
        <f t="shared" si="0"/>
        <v>1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6</v>
      </c>
      <c r="V7" s="72">
        <f t="shared" si="1"/>
        <v>6</v>
      </c>
      <c r="W7" s="72">
        <f t="shared" si="1"/>
        <v>6</v>
      </c>
      <c r="X7" s="72">
        <f t="shared" si="1"/>
        <v>6</v>
      </c>
      <c r="Y7" s="72">
        <f t="shared" si="1"/>
        <v>6</v>
      </c>
      <c r="Z7" s="72">
        <f t="shared" si="1"/>
        <v>6</v>
      </c>
      <c r="AA7" s="72">
        <f t="shared" si="1"/>
        <v>3</v>
      </c>
      <c r="AB7" s="72">
        <f t="shared" si="1"/>
        <v>6</v>
      </c>
      <c r="AC7" s="72">
        <f t="shared" si="1"/>
        <v>2</v>
      </c>
      <c r="AD7" s="72">
        <f t="shared" si="1"/>
        <v>6</v>
      </c>
      <c r="AE7" s="72">
        <f t="shared" si="1"/>
        <v>0</v>
      </c>
      <c r="AF7" s="72">
        <f t="shared" si="1"/>
        <v>6</v>
      </c>
      <c r="AG7" s="72">
        <f t="shared" si="1"/>
        <v>0</v>
      </c>
      <c r="AH7" s="72">
        <f t="shared" si="1"/>
        <v>6</v>
      </c>
      <c r="AI7" s="72">
        <f t="shared" si="1"/>
        <v>0</v>
      </c>
      <c r="AJ7" s="72">
        <f t="shared" si="1"/>
        <v>6</v>
      </c>
      <c r="AK7" s="72">
        <f t="shared" si="1"/>
        <v>0</v>
      </c>
      <c r="AL7" s="72">
        <f t="shared" si="1"/>
        <v>6</v>
      </c>
      <c r="AM7" s="72">
        <f t="shared" si="1"/>
        <v>0</v>
      </c>
      <c r="AN7" s="72">
        <f t="shared" si="1"/>
        <v>6</v>
      </c>
      <c r="AO7" s="72">
        <f t="shared" si="1"/>
        <v>0</v>
      </c>
      <c r="AP7" s="72">
        <f t="shared" si="1"/>
        <v>6</v>
      </c>
      <c r="AQ7" s="72">
        <f t="shared" si="1"/>
        <v>0</v>
      </c>
      <c r="AR7" s="72">
        <f t="shared" si="1"/>
        <v>6</v>
      </c>
      <c r="AS7" s="72">
        <f t="shared" si="1"/>
        <v>0</v>
      </c>
      <c r="AT7" s="72">
        <f t="shared" si="1"/>
        <v>6</v>
      </c>
      <c r="AU7" s="72">
        <f t="shared" si="1"/>
        <v>0</v>
      </c>
      <c r="AV7" s="72">
        <f t="shared" si="1"/>
        <v>6</v>
      </c>
      <c r="AW7" s="72">
        <f t="shared" si="1"/>
        <v>0</v>
      </c>
      <c r="AX7" s="72">
        <f t="shared" si="1"/>
        <v>6</v>
      </c>
      <c r="AY7" s="72">
        <f t="shared" si="1"/>
        <v>0</v>
      </c>
      <c r="AZ7" s="72">
        <f t="shared" si="1"/>
        <v>6</v>
      </c>
      <c r="BA7" s="72">
        <f t="shared" ref="BA7:CC7" si="2">COUNTIF(BA$8:BA$57,"&lt;&gt;")</f>
        <v>0</v>
      </c>
      <c r="BB7" s="72">
        <f t="shared" si="2"/>
        <v>6</v>
      </c>
      <c r="BC7" s="72">
        <f t="shared" si="2"/>
        <v>0</v>
      </c>
      <c r="BD7" s="72">
        <f t="shared" si="2"/>
        <v>6</v>
      </c>
      <c r="BE7" s="72">
        <f t="shared" si="2"/>
        <v>0</v>
      </c>
      <c r="BF7" s="72">
        <f t="shared" si="2"/>
        <v>6</v>
      </c>
      <c r="BG7" s="72">
        <f t="shared" si="2"/>
        <v>0</v>
      </c>
      <c r="BH7" s="72">
        <f t="shared" si="2"/>
        <v>6</v>
      </c>
      <c r="BI7" s="72">
        <f t="shared" si="2"/>
        <v>0</v>
      </c>
      <c r="BJ7" s="72">
        <f t="shared" si="2"/>
        <v>6</v>
      </c>
      <c r="BK7" s="72">
        <f t="shared" si="2"/>
        <v>0</v>
      </c>
      <c r="BL7" s="72">
        <f t="shared" si="2"/>
        <v>6</v>
      </c>
      <c r="BM7" s="72">
        <f t="shared" si="2"/>
        <v>0</v>
      </c>
      <c r="BN7" s="72">
        <f t="shared" si="2"/>
        <v>6</v>
      </c>
      <c r="BO7" s="72">
        <f t="shared" si="2"/>
        <v>0</v>
      </c>
      <c r="BP7" s="72">
        <f t="shared" si="2"/>
        <v>6</v>
      </c>
      <c r="BQ7" s="72">
        <f t="shared" si="2"/>
        <v>0</v>
      </c>
      <c r="BR7" s="72">
        <f t="shared" si="2"/>
        <v>6</v>
      </c>
      <c r="BS7" s="72">
        <f t="shared" si="2"/>
        <v>0</v>
      </c>
      <c r="BT7" s="72">
        <f t="shared" si="2"/>
        <v>6</v>
      </c>
      <c r="BU7" s="72">
        <f t="shared" si="2"/>
        <v>0</v>
      </c>
      <c r="BV7" s="72">
        <f t="shared" si="2"/>
        <v>6</v>
      </c>
      <c r="BW7" s="72">
        <f t="shared" si="2"/>
        <v>0</v>
      </c>
      <c r="BX7" s="72">
        <f t="shared" si="2"/>
        <v>6</v>
      </c>
      <c r="BY7" s="72">
        <f t="shared" si="2"/>
        <v>0</v>
      </c>
      <c r="BZ7" s="72">
        <f t="shared" si="2"/>
        <v>6</v>
      </c>
      <c r="CA7" s="72">
        <f t="shared" si="2"/>
        <v>0</v>
      </c>
      <c r="CB7" s="72">
        <f t="shared" si="2"/>
        <v>6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131</v>
      </c>
      <c r="C8" s="62" t="s">
        <v>132</v>
      </c>
      <c r="D8" s="62" t="s">
        <v>133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133</v>
      </c>
      <c r="P8" s="62"/>
      <c r="Q8" s="62"/>
      <c r="R8" s="62" t="s">
        <v>133</v>
      </c>
      <c r="S8" s="62"/>
      <c r="T8" s="62"/>
      <c r="U8" s="62">
        <v>3</v>
      </c>
      <c r="V8" s="68" t="s">
        <v>90</v>
      </c>
      <c r="W8" s="62" t="s">
        <v>91</v>
      </c>
      <c r="X8" s="68" t="s">
        <v>111</v>
      </c>
      <c r="Y8" s="62" t="s">
        <v>112</v>
      </c>
      <c r="Z8" s="68" t="s">
        <v>119</v>
      </c>
      <c r="AA8" s="62" t="s">
        <v>120</v>
      </c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134</v>
      </c>
      <c r="C9" s="62" t="s">
        <v>135</v>
      </c>
      <c r="D9" s="62" t="s">
        <v>133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133</v>
      </c>
      <c r="P9" s="62"/>
      <c r="Q9" s="62"/>
      <c r="R9" s="62"/>
      <c r="S9" s="62"/>
      <c r="T9" s="62" t="s">
        <v>133</v>
      </c>
      <c r="U9" s="62">
        <v>2</v>
      </c>
      <c r="V9" s="68" t="s">
        <v>105</v>
      </c>
      <c r="W9" s="62" t="s">
        <v>106</v>
      </c>
      <c r="X9" s="68" t="s">
        <v>117</v>
      </c>
      <c r="Y9" s="62" t="s">
        <v>118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136</v>
      </c>
      <c r="C10" s="62" t="s">
        <v>137</v>
      </c>
      <c r="D10" s="62" t="s">
        <v>133</v>
      </c>
      <c r="E10" s="62"/>
      <c r="F10" s="62"/>
      <c r="G10" s="62"/>
      <c r="H10" s="62"/>
      <c r="I10" s="62"/>
      <c r="J10" s="62"/>
      <c r="K10" s="62"/>
      <c r="L10" s="62"/>
      <c r="M10" s="62"/>
      <c r="N10" s="62" t="s">
        <v>133</v>
      </c>
      <c r="O10" s="62" t="s">
        <v>133</v>
      </c>
      <c r="P10" s="62" t="s">
        <v>133</v>
      </c>
      <c r="Q10" s="62" t="s">
        <v>133</v>
      </c>
      <c r="R10" s="62"/>
      <c r="S10" s="62"/>
      <c r="T10" s="62"/>
      <c r="U10" s="62">
        <v>4</v>
      </c>
      <c r="V10" s="68" t="s">
        <v>103</v>
      </c>
      <c r="W10" s="62" t="s">
        <v>104</v>
      </c>
      <c r="X10" s="68" t="s">
        <v>121</v>
      </c>
      <c r="Y10" s="62" t="s">
        <v>122</v>
      </c>
      <c r="Z10" s="68" t="s">
        <v>105</v>
      </c>
      <c r="AA10" s="62" t="s">
        <v>106</v>
      </c>
      <c r="AB10" s="68" t="s">
        <v>119</v>
      </c>
      <c r="AC10" s="62" t="s">
        <v>120</v>
      </c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138</v>
      </c>
      <c r="C11" s="62" t="s">
        <v>139</v>
      </c>
      <c r="D11" s="62" t="s">
        <v>133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133</v>
      </c>
      <c r="P11" s="62"/>
      <c r="Q11" s="62"/>
      <c r="R11" s="62"/>
      <c r="S11" s="62"/>
      <c r="T11" s="62"/>
      <c r="U11" s="62">
        <v>2</v>
      </c>
      <c r="V11" s="68" t="s">
        <v>97</v>
      </c>
      <c r="W11" s="62" t="s">
        <v>98</v>
      </c>
      <c r="X11" s="68" t="s">
        <v>123</v>
      </c>
      <c r="Y11" s="62" t="s">
        <v>124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140</v>
      </c>
      <c r="C12" s="62" t="s">
        <v>141</v>
      </c>
      <c r="D12" s="62"/>
      <c r="E12" s="62"/>
      <c r="F12" s="62" t="s">
        <v>133</v>
      </c>
      <c r="G12" s="62"/>
      <c r="H12" s="62"/>
      <c r="I12" s="62"/>
      <c r="J12" s="62"/>
      <c r="K12" s="62"/>
      <c r="L12" s="62"/>
      <c r="M12" s="62" t="s">
        <v>133</v>
      </c>
      <c r="N12" s="62"/>
      <c r="O12" s="62"/>
      <c r="P12" s="62"/>
      <c r="Q12" s="62"/>
      <c r="R12" s="62"/>
      <c r="S12" s="62"/>
      <c r="T12" s="62"/>
      <c r="U12" s="62">
        <v>2</v>
      </c>
      <c r="V12" s="68" t="s">
        <v>105</v>
      </c>
      <c r="W12" s="62" t="s">
        <v>106</v>
      </c>
      <c r="X12" s="68" t="s">
        <v>117</v>
      </c>
      <c r="Y12" s="62" t="s">
        <v>118</v>
      </c>
      <c r="Z12" s="68" t="s">
        <v>92</v>
      </c>
      <c r="AA12" s="62"/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142</v>
      </c>
      <c r="C13" s="62" t="s">
        <v>143</v>
      </c>
      <c r="D13" s="62"/>
      <c r="E13" s="62"/>
      <c r="F13" s="62" t="s">
        <v>133</v>
      </c>
      <c r="G13" s="62"/>
      <c r="H13" s="62"/>
      <c r="I13" s="62"/>
      <c r="J13" s="62" t="s">
        <v>133</v>
      </c>
      <c r="K13" s="62"/>
      <c r="L13" s="62"/>
      <c r="M13" s="62"/>
      <c r="N13" s="62"/>
      <c r="O13" s="62" t="s">
        <v>133</v>
      </c>
      <c r="P13" s="62"/>
      <c r="Q13" s="62"/>
      <c r="R13" s="62"/>
      <c r="S13" s="62"/>
      <c r="T13" s="62"/>
      <c r="U13" s="62">
        <v>4</v>
      </c>
      <c r="V13" s="68" t="s">
        <v>95</v>
      </c>
      <c r="W13" s="62" t="s">
        <v>96</v>
      </c>
      <c r="X13" s="68" t="s">
        <v>125</v>
      </c>
      <c r="Y13" s="62" t="s">
        <v>126</v>
      </c>
      <c r="Z13" s="68" t="s">
        <v>127</v>
      </c>
      <c r="AA13" s="62" t="s">
        <v>128</v>
      </c>
      <c r="AB13" s="68" t="s">
        <v>129</v>
      </c>
      <c r="AC13" s="62" t="s">
        <v>130</v>
      </c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8"/>
      <c r="W14" s="62"/>
      <c r="X14" s="68"/>
      <c r="Y14" s="62"/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121" t="s">
        <v>92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3">
    <sortCondition ref="A8:A13"/>
    <sortCondition ref="B8:B13"/>
    <sortCondition ref="C8:C13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2" man="1"/>
    <brk id="41" min="1" max="12" man="1"/>
    <brk id="51" min="1" max="12" man="1"/>
    <brk id="61" min="1" max="12" man="1"/>
    <brk id="71" min="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愛媛県</v>
      </c>
      <c r="B7" s="70" t="str">
        <f>組合状況!B7</f>
        <v>38000</v>
      </c>
      <c r="C7" s="69" t="s">
        <v>52</v>
      </c>
      <c r="D7" s="71">
        <f>SUM(E7,+H7)</f>
        <v>463</v>
      </c>
      <c r="E7" s="71">
        <f>SUM(F7:G7)</f>
        <v>231</v>
      </c>
      <c r="F7" s="71">
        <f>SUM(F$8:F$207)</f>
        <v>185</v>
      </c>
      <c r="G7" s="71">
        <f>SUM(G$8:G$207)</f>
        <v>46</v>
      </c>
      <c r="H7" s="71">
        <f>SUM(I7:L7)</f>
        <v>232</v>
      </c>
      <c r="I7" s="71">
        <f>SUM(I$8:I$207)</f>
        <v>178</v>
      </c>
      <c r="J7" s="71">
        <f>SUM(J$8:J$207)</f>
        <v>47</v>
      </c>
      <c r="K7" s="71">
        <f>SUM(K$8:K$207)</f>
        <v>3</v>
      </c>
      <c r="L7" s="71">
        <f>SUM(L$8:L$207)</f>
        <v>4</v>
      </c>
      <c r="M7" s="71">
        <f>SUM(N7,+Q7)</f>
        <v>41</v>
      </c>
      <c r="N7" s="71">
        <f>SUM(O7:P7)</f>
        <v>41</v>
      </c>
      <c r="O7" s="71">
        <f>SUM(O$8:O$207)</f>
        <v>31</v>
      </c>
      <c r="P7" s="71">
        <f>SUM(P$8:P$207)</f>
        <v>10</v>
      </c>
      <c r="Q7" s="71">
        <f>SUM(R7:U7)</f>
        <v>0</v>
      </c>
      <c r="R7" s="71">
        <f>SUM(R$8:R$207)</f>
        <v>0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504</v>
      </c>
      <c r="W7" s="71">
        <f t="shared" si="0"/>
        <v>272</v>
      </c>
      <c r="X7" s="71">
        <f t="shared" si="0"/>
        <v>216</v>
      </c>
      <c r="Y7" s="71">
        <f t="shared" si="0"/>
        <v>56</v>
      </c>
      <c r="Z7" s="71">
        <f t="shared" si="0"/>
        <v>232</v>
      </c>
      <c r="AA7" s="71">
        <f t="shared" si="0"/>
        <v>178</v>
      </c>
      <c r="AB7" s="71">
        <f t="shared" si="0"/>
        <v>47</v>
      </c>
      <c r="AC7" s="71">
        <f t="shared" si="0"/>
        <v>3</v>
      </c>
      <c r="AD7" s="71">
        <f t="shared" si="0"/>
        <v>4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168</v>
      </c>
      <c r="E8" s="63">
        <f>SUM(F8:G8)</f>
        <v>61</v>
      </c>
      <c r="F8" s="63">
        <v>40</v>
      </c>
      <c r="G8" s="63">
        <v>21</v>
      </c>
      <c r="H8" s="63">
        <f>SUM(I8:L8)</f>
        <v>107</v>
      </c>
      <c r="I8" s="63">
        <v>107</v>
      </c>
      <c r="J8" s="63">
        <v>0</v>
      </c>
      <c r="K8" s="63">
        <v>0</v>
      </c>
      <c r="L8" s="63">
        <v>0</v>
      </c>
      <c r="M8" s="63">
        <f>SUM(N8,+Q8)</f>
        <v>6</v>
      </c>
      <c r="N8" s="63">
        <f>SUM(O8:P8)</f>
        <v>6</v>
      </c>
      <c r="O8" s="63">
        <v>5</v>
      </c>
      <c r="P8" s="63">
        <v>1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174</v>
      </c>
      <c r="W8" s="63">
        <f>SUM(E8,+N8)</f>
        <v>67</v>
      </c>
      <c r="X8" s="63">
        <f>SUM(F8,+O8)</f>
        <v>45</v>
      </c>
      <c r="Y8" s="63">
        <f>SUM(G8,+P8)</f>
        <v>22</v>
      </c>
      <c r="Z8" s="63">
        <f>SUM(H8,+Q8)</f>
        <v>107</v>
      </c>
      <c r="AA8" s="63">
        <f>SUM(I8,+R8)</f>
        <v>107</v>
      </c>
      <c r="AB8" s="63">
        <f>SUM(J8,+S8)</f>
        <v>0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68</v>
      </c>
      <c r="E9" s="63">
        <f>SUM(F9:G9)</f>
        <v>35</v>
      </c>
      <c r="F9" s="63">
        <v>22</v>
      </c>
      <c r="G9" s="63">
        <v>13</v>
      </c>
      <c r="H9" s="63">
        <f>SUM(I9:L9)</f>
        <v>33</v>
      </c>
      <c r="I9" s="63">
        <v>13</v>
      </c>
      <c r="J9" s="63">
        <v>19</v>
      </c>
      <c r="K9" s="63">
        <v>1</v>
      </c>
      <c r="L9" s="63">
        <v>0</v>
      </c>
      <c r="M9" s="63">
        <f>SUM(N9,+Q9)</f>
        <v>11</v>
      </c>
      <c r="N9" s="63">
        <f>SUM(O9:P9)</f>
        <v>11</v>
      </c>
      <c r="O9" s="63">
        <v>5</v>
      </c>
      <c r="P9" s="63">
        <v>6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79</v>
      </c>
      <c r="W9" s="63">
        <f>SUM(E9,+N9)</f>
        <v>46</v>
      </c>
      <c r="X9" s="63">
        <f>SUM(F9,+O9)</f>
        <v>27</v>
      </c>
      <c r="Y9" s="63">
        <f>SUM(G9,+P9)</f>
        <v>19</v>
      </c>
      <c r="Z9" s="63">
        <f>SUM(H9,+Q9)</f>
        <v>33</v>
      </c>
      <c r="AA9" s="63">
        <f>SUM(I9,+R9)</f>
        <v>13</v>
      </c>
      <c r="AB9" s="63">
        <f>SUM(J9,+S9)</f>
        <v>19</v>
      </c>
      <c r="AC9" s="63">
        <f>SUM(K9,+T9)</f>
        <v>1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57</v>
      </c>
      <c r="E10" s="63">
        <f>SUM(F10:G10)</f>
        <v>19</v>
      </c>
      <c r="F10" s="63">
        <v>19</v>
      </c>
      <c r="G10" s="63">
        <v>0</v>
      </c>
      <c r="H10" s="63">
        <f>SUM(I10:L10)</f>
        <v>38</v>
      </c>
      <c r="I10" s="63">
        <v>29</v>
      </c>
      <c r="J10" s="63">
        <v>7</v>
      </c>
      <c r="K10" s="63">
        <v>2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58</v>
      </c>
      <c r="W10" s="63">
        <f>SUM(E10,+N10)</f>
        <v>20</v>
      </c>
      <c r="X10" s="63">
        <f>SUM(F10,+O10)</f>
        <v>20</v>
      </c>
      <c r="Y10" s="63">
        <f>SUM(G10,+P10)</f>
        <v>0</v>
      </c>
      <c r="Z10" s="63">
        <f>SUM(H10,+Q10)</f>
        <v>38</v>
      </c>
      <c r="AA10" s="63">
        <f>SUM(I10,+R10)</f>
        <v>29</v>
      </c>
      <c r="AB10" s="63">
        <f>SUM(J10,+S10)</f>
        <v>7</v>
      </c>
      <c r="AC10" s="63">
        <f>SUM(K10,+T10)</f>
        <v>2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13</v>
      </c>
      <c r="E11" s="63">
        <f>SUM(F11:G11)</f>
        <v>8</v>
      </c>
      <c r="F11" s="63">
        <v>8</v>
      </c>
      <c r="G11" s="63">
        <v>0</v>
      </c>
      <c r="H11" s="63">
        <f>SUM(I11:L11)</f>
        <v>5</v>
      </c>
      <c r="I11" s="63">
        <v>5</v>
      </c>
      <c r="J11" s="63">
        <v>0</v>
      </c>
      <c r="K11" s="63">
        <v>0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13</v>
      </c>
      <c r="W11" s="63">
        <f>SUM(E11,+N11)</f>
        <v>8</v>
      </c>
      <c r="X11" s="63">
        <f>SUM(F11,+O11)</f>
        <v>8</v>
      </c>
      <c r="Y11" s="63">
        <f>SUM(G11,+P11)</f>
        <v>0</v>
      </c>
      <c r="Z11" s="63">
        <f>SUM(H11,+Q11)</f>
        <v>5</v>
      </c>
      <c r="AA11" s="63">
        <f>SUM(I11,+R11)</f>
        <v>5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21</v>
      </c>
      <c r="E12" s="63">
        <f>SUM(F12:G12)</f>
        <v>17</v>
      </c>
      <c r="F12" s="63">
        <v>13</v>
      </c>
      <c r="G12" s="63">
        <v>4</v>
      </c>
      <c r="H12" s="63">
        <f>SUM(I12:L12)</f>
        <v>4</v>
      </c>
      <c r="I12" s="63">
        <v>4</v>
      </c>
      <c r="J12" s="63">
        <v>0</v>
      </c>
      <c r="K12" s="63">
        <v>0</v>
      </c>
      <c r="L12" s="63">
        <v>0</v>
      </c>
      <c r="M12" s="63">
        <f>SUM(N12,+Q12)</f>
        <v>5</v>
      </c>
      <c r="N12" s="63">
        <f>SUM(O12:P12)</f>
        <v>5</v>
      </c>
      <c r="O12" s="63">
        <v>3</v>
      </c>
      <c r="P12" s="63">
        <v>2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26</v>
      </c>
      <c r="W12" s="63">
        <f>SUM(E12,+N12)</f>
        <v>22</v>
      </c>
      <c r="X12" s="63">
        <f>SUM(F12,+O12)</f>
        <v>16</v>
      </c>
      <c r="Y12" s="63">
        <f>SUM(G12,+P12)</f>
        <v>6</v>
      </c>
      <c r="Z12" s="63">
        <f>SUM(H12,+Q12)</f>
        <v>4</v>
      </c>
      <c r="AA12" s="63">
        <f>SUM(I12,+R12)</f>
        <v>4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22</v>
      </c>
      <c r="E13" s="63">
        <f>SUM(F13:G13)</f>
        <v>22</v>
      </c>
      <c r="F13" s="63">
        <v>22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3</v>
      </c>
      <c r="N13" s="63">
        <f>SUM(O13:P13)</f>
        <v>3</v>
      </c>
      <c r="O13" s="63">
        <v>3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25</v>
      </c>
      <c r="W13" s="63">
        <f>SUM(E13,+N13)</f>
        <v>25</v>
      </c>
      <c r="X13" s="63">
        <f>SUM(F13,+O13)</f>
        <v>25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19</v>
      </c>
      <c r="E14" s="63">
        <f>SUM(F14:G14)</f>
        <v>14</v>
      </c>
      <c r="F14" s="63">
        <v>14</v>
      </c>
      <c r="G14" s="63">
        <v>0</v>
      </c>
      <c r="H14" s="63">
        <f>SUM(I14:L14)</f>
        <v>5</v>
      </c>
      <c r="I14" s="63">
        <v>5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19</v>
      </c>
      <c r="W14" s="63">
        <f>SUM(E14,+N14)</f>
        <v>14</v>
      </c>
      <c r="X14" s="63">
        <f>SUM(F14,+O14)</f>
        <v>14</v>
      </c>
      <c r="Y14" s="63">
        <f>SUM(G14,+P14)</f>
        <v>0</v>
      </c>
      <c r="Z14" s="63">
        <f>SUM(H14,+Q14)</f>
        <v>5</v>
      </c>
      <c r="AA14" s="63">
        <f>SUM(I14,+R14)</f>
        <v>5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7</v>
      </c>
      <c r="E15" s="63">
        <f>SUM(F15:G15)</f>
        <v>7</v>
      </c>
      <c r="F15" s="63">
        <v>7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7</v>
      </c>
      <c r="W15" s="63">
        <f>SUM(E15,+N15)</f>
        <v>7</v>
      </c>
      <c r="X15" s="63">
        <f>SUM(F15,+O15)</f>
        <v>7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8</v>
      </c>
      <c r="E16" s="63">
        <f>SUM(F16:G16)</f>
        <v>8</v>
      </c>
      <c r="F16" s="63">
        <v>7</v>
      </c>
      <c r="G16" s="63">
        <v>1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2</v>
      </c>
      <c r="N16" s="63">
        <f>SUM(O16:P16)</f>
        <v>2</v>
      </c>
      <c r="O16" s="63">
        <v>2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10</v>
      </c>
      <c r="W16" s="63">
        <f>SUM(E16,+N16)</f>
        <v>10</v>
      </c>
      <c r="X16" s="63">
        <f>SUM(F16,+O16)</f>
        <v>9</v>
      </c>
      <c r="Y16" s="63">
        <f>SUM(G16,+P16)</f>
        <v>1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15</v>
      </c>
      <c r="E17" s="63">
        <f>SUM(F17:G17)</f>
        <v>4</v>
      </c>
      <c r="F17" s="63">
        <v>2</v>
      </c>
      <c r="G17" s="63">
        <v>2</v>
      </c>
      <c r="H17" s="63">
        <f>SUM(I17:L17)</f>
        <v>11</v>
      </c>
      <c r="I17" s="63">
        <v>0</v>
      </c>
      <c r="J17" s="63">
        <v>11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17</v>
      </c>
      <c r="W17" s="63">
        <f>SUM(E17,+N17)</f>
        <v>6</v>
      </c>
      <c r="X17" s="63">
        <f>SUM(F17,+O17)</f>
        <v>4</v>
      </c>
      <c r="Y17" s="63">
        <f>SUM(G17,+P17)</f>
        <v>2</v>
      </c>
      <c r="Z17" s="63">
        <f>SUM(H17,+Q17)</f>
        <v>11</v>
      </c>
      <c r="AA17" s="63">
        <f>SUM(I17,+R17)</f>
        <v>0</v>
      </c>
      <c r="AB17" s="63">
        <f>SUM(J17,+S17)</f>
        <v>11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7</v>
      </c>
      <c r="E18" s="63">
        <f>SUM(F18:G18)</f>
        <v>0</v>
      </c>
      <c r="F18" s="63">
        <v>0</v>
      </c>
      <c r="G18" s="63">
        <v>0</v>
      </c>
      <c r="H18" s="63">
        <f>SUM(I18:L18)</f>
        <v>7</v>
      </c>
      <c r="I18" s="63">
        <v>0</v>
      </c>
      <c r="J18" s="63">
        <v>7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7</v>
      </c>
      <c r="W18" s="63">
        <f>SUM(E18,+N18)</f>
        <v>0</v>
      </c>
      <c r="X18" s="63">
        <f>SUM(F18,+O18)</f>
        <v>0</v>
      </c>
      <c r="Y18" s="63">
        <f>SUM(G18,+P18)</f>
        <v>0</v>
      </c>
      <c r="Z18" s="63">
        <f>SUM(H18,+Q18)</f>
        <v>7</v>
      </c>
      <c r="AA18" s="63">
        <f>SUM(I18,+R18)</f>
        <v>0</v>
      </c>
      <c r="AB18" s="63">
        <f>SUM(J18,+S18)</f>
        <v>7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2</v>
      </c>
      <c r="E19" s="63">
        <f>SUM(F19:G19)</f>
        <v>2</v>
      </c>
      <c r="F19" s="63">
        <v>2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2</v>
      </c>
      <c r="N19" s="63">
        <f>SUM(O19:P19)</f>
        <v>2</v>
      </c>
      <c r="O19" s="63">
        <v>2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4</v>
      </c>
      <c r="W19" s="63">
        <f>SUM(E19,+N19)</f>
        <v>4</v>
      </c>
      <c r="X19" s="63">
        <f>SUM(F19,+O19)</f>
        <v>4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12</v>
      </c>
      <c r="E20" s="63">
        <f>SUM(F20:G20)</f>
        <v>4</v>
      </c>
      <c r="F20" s="63">
        <v>3</v>
      </c>
      <c r="G20" s="63">
        <v>1</v>
      </c>
      <c r="H20" s="63">
        <f>SUM(I20:L20)</f>
        <v>8</v>
      </c>
      <c r="I20" s="63">
        <v>7</v>
      </c>
      <c r="J20" s="63">
        <v>0</v>
      </c>
      <c r="K20" s="63">
        <v>0</v>
      </c>
      <c r="L20" s="63">
        <v>1</v>
      </c>
      <c r="M20" s="63">
        <f>SUM(N20,+Q20)</f>
        <v>2</v>
      </c>
      <c r="N20" s="63">
        <f>SUM(O20:P20)</f>
        <v>2</v>
      </c>
      <c r="O20" s="63">
        <v>1</v>
      </c>
      <c r="P20" s="63">
        <v>1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14</v>
      </c>
      <c r="W20" s="63">
        <f>SUM(E20,+N20)</f>
        <v>6</v>
      </c>
      <c r="X20" s="63">
        <f>SUM(F20,+O20)</f>
        <v>4</v>
      </c>
      <c r="Y20" s="63">
        <f>SUM(G20,+P20)</f>
        <v>2</v>
      </c>
      <c r="Z20" s="63">
        <f>SUM(H20,+Q20)</f>
        <v>8</v>
      </c>
      <c r="AA20" s="63">
        <f>SUM(I20,+R20)</f>
        <v>7</v>
      </c>
      <c r="AB20" s="63">
        <f>SUM(J20,+S20)</f>
        <v>0</v>
      </c>
      <c r="AC20" s="63">
        <f>SUM(K20,+T20)</f>
        <v>0</v>
      </c>
      <c r="AD20" s="63">
        <f>SUM(L20,+U20)</f>
        <v>1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4</v>
      </c>
      <c r="E21" s="63">
        <f>SUM(F21:G21)</f>
        <v>4</v>
      </c>
      <c r="F21" s="63">
        <v>4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5</v>
      </c>
      <c r="W21" s="63">
        <f>SUM(E21,+N21)</f>
        <v>5</v>
      </c>
      <c r="X21" s="63">
        <f>SUM(F21,+O21)</f>
        <v>5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6</v>
      </c>
      <c r="E22" s="63">
        <f>SUM(F22:G22)</f>
        <v>3</v>
      </c>
      <c r="F22" s="63">
        <v>3</v>
      </c>
      <c r="G22" s="63">
        <v>0</v>
      </c>
      <c r="H22" s="63">
        <f>SUM(I22:L22)</f>
        <v>3</v>
      </c>
      <c r="I22" s="63">
        <v>0</v>
      </c>
      <c r="J22" s="63">
        <v>3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6</v>
      </c>
      <c r="W22" s="63">
        <f>SUM(E22,+N22)</f>
        <v>3</v>
      </c>
      <c r="X22" s="63">
        <f>SUM(F22,+O22)</f>
        <v>3</v>
      </c>
      <c r="Y22" s="63">
        <f>SUM(G22,+P22)</f>
        <v>0</v>
      </c>
      <c r="Z22" s="63">
        <f>SUM(H22,+Q22)</f>
        <v>3</v>
      </c>
      <c r="AA22" s="63">
        <f>SUM(I22,+R22)</f>
        <v>0</v>
      </c>
      <c r="AB22" s="63">
        <f>SUM(J22,+S22)</f>
        <v>3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4</v>
      </c>
      <c r="E23" s="63">
        <f>SUM(F23:G23)</f>
        <v>4</v>
      </c>
      <c r="F23" s="63">
        <v>4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5</v>
      </c>
      <c r="W23" s="63">
        <f>SUM(E23,+N23)</f>
        <v>5</v>
      </c>
      <c r="X23" s="63">
        <f>SUM(F23,+O23)</f>
        <v>5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3</v>
      </c>
      <c r="E24" s="63">
        <f>SUM(F24:G24)</f>
        <v>3</v>
      </c>
      <c r="F24" s="63">
        <v>3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3</v>
      </c>
      <c r="N24" s="63">
        <f>SUM(O24:P24)</f>
        <v>3</v>
      </c>
      <c r="O24" s="63">
        <v>3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6</v>
      </c>
      <c r="W24" s="63">
        <f>SUM(E24,+N24)</f>
        <v>6</v>
      </c>
      <c r="X24" s="63">
        <f>SUM(F24,+O24)</f>
        <v>6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7</v>
      </c>
      <c r="E25" s="63">
        <f>SUM(F25:G25)</f>
        <v>2</v>
      </c>
      <c r="F25" s="63">
        <v>2</v>
      </c>
      <c r="G25" s="63">
        <v>0</v>
      </c>
      <c r="H25" s="63">
        <f>SUM(I25:L25)</f>
        <v>5</v>
      </c>
      <c r="I25" s="63">
        <v>5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7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5</v>
      </c>
      <c r="AA25" s="63">
        <f>SUM(I25,+R25)</f>
        <v>5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3</v>
      </c>
      <c r="E26" s="63">
        <f>SUM(F26:G26)</f>
        <v>2</v>
      </c>
      <c r="F26" s="63">
        <v>2</v>
      </c>
      <c r="G26" s="63">
        <v>0</v>
      </c>
      <c r="H26" s="63">
        <f>SUM(I26:L26)</f>
        <v>1</v>
      </c>
      <c r="I26" s="63">
        <v>1</v>
      </c>
      <c r="J26" s="63">
        <v>0</v>
      </c>
      <c r="K26" s="63">
        <v>0</v>
      </c>
      <c r="L26" s="63">
        <v>0</v>
      </c>
      <c r="M26" s="63">
        <f>SUM(N26,+Q26)</f>
        <v>2</v>
      </c>
      <c r="N26" s="63">
        <f>SUM(O26:P26)</f>
        <v>2</v>
      </c>
      <c r="O26" s="63">
        <v>2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5</v>
      </c>
      <c r="W26" s="63">
        <f>SUM(E26,+N26)</f>
        <v>4</v>
      </c>
      <c r="X26" s="63">
        <f>SUM(F26,+O26)</f>
        <v>4</v>
      </c>
      <c r="Y26" s="63">
        <f>SUM(G26,+P26)</f>
        <v>0</v>
      </c>
      <c r="Z26" s="63">
        <f>SUM(H26,+Q26)</f>
        <v>1</v>
      </c>
      <c r="AA26" s="63">
        <f>SUM(I26,+R26)</f>
        <v>1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17</v>
      </c>
      <c r="E27" s="63">
        <f>SUM(F27:G27)</f>
        <v>12</v>
      </c>
      <c r="F27" s="63">
        <v>8</v>
      </c>
      <c r="G27" s="63">
        <v>4</v>
      </c>
      <c r="H27" s="63">
        <f>SUM(I27:L27)</f>
        <v>5</v>
      </c>
      <c r="I27" s="63">
        <v>2</v>
      </c>
      <c r="J27" s="63">
        <v>0</v>
      </c>
      <c r="K27" s="63">
        <v>0</v>
      </c>
      <c r="L27" s="63">
        <v>3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17</v>
      </c>
      <c r="W27" s="63">
        <f>SUM(E27,+N27)</f>
        <v>12</v>
      </c>
      <c r="X27" s="63">
        <f>SUM(F27,+O27)</f>
        <v>8</v>
      </c>
      <c r="Y27" s="63">
        <f>SUM(G27,+P27)</f>
        <v>4</v>
      </c>
      <c r="Z27" s="63">
        <f>SUM(H27,+Q27)</f>
        <v>5</v>
      </c>
      <c r="AA27" s="63">
        <f>SUM(I27,+R27)</f>
        <v>2</v>
      </c>
      <c r="AB27" s="63">
        <f>SUM(J27,+S27)</f>
        <v>0</v>
      </c>
      <c r="AC27" s="63">
        <f>SUM(K27,+T27)</f>
        <v>0</v>
      </c>
      <c r="AD27" s="63">
        <f>SUM(L27,+U27)</f>
        <v>3</v>
      </c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7">
    <sortCondition ref="A8:A27"/>
    <sortCondition ref="B8:B27"/>
    <sortCondition ref="C8:C27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26" man="1"/>
    <brk id="21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愛媛県</v>
      </c>
      <c r="B7" s="70" t="str">
        <f>組合状況!B7</f>
        <v>38000</v>
      </c>
      <c r="C7" s="69" t="s">
        <v>52</v>
      </c>
      <c r="D7" s="71">
        <f>SUM(E7,+H7)</f>
        <v>16</v>
      </c>
      <c r="E7" s="71">
        <f>SUM(F7:G7)</f>
        <v>8</v>
      </c>
      <c r="F7" s="71">
        <f>SUM(F$8:F$57)</f>
        <v>8</v>
      </c>
      <c r="G7" s="71">
        <f>SUM(G$8:G$57)</f>
        <v>0</v>
      </c>
      <c r="H7" s="71">
        <f>SUM(I7:L7)</f>
        <v>8</v>
      </c>
      <c r="I7" s="71">
        <f>SUM(I$8:I$57)</f>
        <v>0</v>
      </c>
      <c r="J7" s="71">
        <f>SUM(J$8:J$57)</f>
        <v>8</v>
      </c>
      <c r="K7" s="71">
        <f>SUM(K$8:K$57)</f>
        <v>0</v>
      </c>
      <c r="L7" s="71">
        <f>SUM(L$8:L$57)</f>
        <v>0</v>
      </c>
      <c r="M7" s="71">
        <f>SUM(N7,+Q7)</f>
        <v>38</v>
      </c>
      <c r="N7" s="71">
        <f>SUM(O7:P7)</f>
        <v>32</v>
      </c>
      <c r="O7" s="71">
        <f>SUM(O$8:O$57)</f>
        <v>16</v>
      </c>
      <c r="P7" s="71">
        <f>SUM(P$8:P$57)</f>
        <v>16</v>
      </c>
      <c r="Q7" s="71">
        <f>SUM(R7:U7)</f>
        <v>6</v>
      </c>
      <c r="R7" s="71">
        <f>SUM(R$8:R$57)</f>
        <v>0</v>
      </c>
      <c r="S7" s="71">
        <f>SUM(S$8:S$57)</f>
        <v>5</v>
      </c>
      <c r="T7" s="71">
        <f>SUM(T$8:T$57)</f>
        <v>0</v>
      </c>
      <c r="U7" s="71">
        <f>SUM(U$8:U$57)</f>
        <v>1</v>
      </c>
      <c r="V7" s="71">
        <f t="shared" ref="V7:AD7" si="0">SUM(D7,+M7)</f>
        <v>54</v>
      </c>
      <c r="W7" s="71">
        <f t="shared" si="0"/>
        <v>40</v>
      </c>
      <c r="X7" s="71">
        <f t="shared" si="0"/>
        <v>24</v>
      </c>
      <c r="Y7" s="71">
        <f t="shared" si="0"/>
        <v>16</v>
      </c>
      <c r="Z7" s="71">
        <f t="shared" si="0"/>
        <v>14</v>
      </c>
      <c r="AA7" s="71">
        <f t="shared" si="0"/>
        <v>0</v>
      </c>
      <c r="AB7" s="71">
        <f t="shared" si="0"/>
        <v>13</v>
      </c>
      <c r="AC7" s="71">
        <f t="shared" si="0"/>
        <v>0</v>
      </c>
      <c r="AD7" s="71">
        <f t="shared" si="0"/>
        <v>1</v>
      </c>
    </row>
    <row r="8" spans="1:30" s="53" customFormat="1" ht="13.5" customHeight="1">
      <c r="A8" s="65" t="s">
        <v>80</v>
      </c>
      <c r="B8" s="66" t="s">
        <v>131</v>
      </c>
      <c r="C8" s="64" t="s">
        <v>132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15</v>
      </c>
      <c r="N8" s="67">
        <f>SUM(O8:P8)</f>
        <v>13</v>
      </c>
      <c r="O8" s="67">
        <v>7</v>
      </c>
      <c r="P8" s="67">
        <v>6</v>
      </c>
      <c r="Q8" s="67">
        <f>SUM(R8:U8)</f>
        <v>2</v>
      </c>
      <c r="R8" s="67">
        <v>0</v>
      </c>
      <c r="S8" s="67">
        <v>1</v>
      </c>
      <c r="T8" s="67">
        <v>0</v>
      </c>
      <c r="U8" s="67">
        <v>1</v>
      </c>
      <c r="V8" s="67">
        <f>SUM(D8,+M8)</f>
        <v>15</v>
      </c>
      <c r="W8" s="67">
        <f>SUM(E8,+N8)</f>
        <v>13</v>
      </c>
      <c r="X8" s="67">
        <f>SUM(F8,+O8)</f>
        <v>7</v>
      </c>
      <c r="Y8" s="67">
        <f>SUM(G8,+P8)</f>
        <v>6</v>
      </c>
      <c r="Z8" s="67">
        <f>SUM(H8,+Q8)</f>
        <v>2</v>
      </c>
      <c r="AA8" s="67">
        <f>SUM(I8,+R8)</f>
        <v>0</v>
      </c>
      <c r="AB8" s="67">
        <f>SUM(J8,+S8)</f>
        <v>1</v>
      </c>
      <c r="AC8" s="67">
        <f>SUM(K8,+T8)</f>
        <v>0</v>
      </c>
      <c r="AD8" s="67">
        <f>SUM(L8,+U8)</f>
        <v>1</v>
      </c>
    </row>
    <row r="9" spans="1:30" s="53" customFormat="1" ht="13.5" customHeight="1">
      <c r="A9" s="65" t="s">
        <v>80</v>
      </c>
      <c r="B9" s="66" t="s">
        <v>134</v>
      </c>
      <c r="C9" s="64" t="s">
        <v>135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10</v>
      </c>
      <c r="N9" s="67">
        <f>SUM(O9:P9)</f>
        <v>10</v>
      </c>
      <c r="O9" s="67">
        <v>2</v>
      </c>
      <c r="P9" s="67">
        <v>8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10</v>
      </c>
      <c r="W9" s="67">
        <f>SUM(E9,+N9)</f>
        <v>10</v>
      </c>
      <c r="X9" s="67">
        <f>SUM(F9,+O9)</f>
        <v>2</v>
      </c>
      <c r="Y9" s="67">
        <f>SUM(G9,+P9)</f>
        <v>8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136</v>
      </c>
      <c r="C10" s="64" t="s">
        <v>137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7</v>
      </c>
      <c r="N10" s="67">
        <f>SUM(O10:P10)</f>
        <v>3</v>
      </c>
      <c r="O10" s="67">
        <v>1</v>
      </c>
      <c r="P10" s="67">
        <v>2</v>
      </c>
      <c r="Q10" s="67">
        <f>SUM(R10:U10)</f>
        <v>4</v>
      </c>
      <c r="R10" s="67">
        <v>0</v>
      </c>
      <c r="S10" s="67">
        <v>4</v>
      </c>
      <c r="T10" s="67">
        <v>0</v>
      </c>
      <c r="U10" s="67">
        <v>0</v>
      </c>
      <c r="V10" s="67">
        <f>SUM(D10,+M10)</f>
        <v>7</v>
      </c>
      <c r="W10" s="67">
        <f>SUM(E10,+N10)</f>
        <v>3</v>
      </c>
      <c r="X10" s="67">
        <f>SUM(F10,+O10)</f>
        <v>1</v>
      </c>
      <c r="Y10" s="67">
        <f>SUM(G10,+P10)</f>
        <v>2</v>
      </c>
      <c r="Z10" s="67">
        <f>SUM(H10,+Q10)</f>
        <v>4</v>
      </c>
      <c r="AA10" s="67">
        <f>SUM(I10,+R10)</f>
        <v>0</v>
      </c>
      <c r="AB10" s="67">
        <f>SUM(J10,+S10)</f>
        <v>4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138</v>
      </c>
      <c r="C11" s="64" t="s">
        <v>139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2</v>
      </c>
      <c r="N11" s="67">
        <f>SUM(O11:P11)</f>
        <v>2</v>
      </c>
      <c r="O11" s="67">
        <v>2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2</v>
      </c>
      <c r="W11" s="67">
        <f>SUM(E11,+N11)</f>
        <v>2</v>
      </c>
      <c r="X11" s="67">
        <f>SUM(F11,+O11)</f>
        <v>2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140</v>
      </c>
      <c r="C12" s="64" t="s">
        <v>141</v>
      </c>
      <c r="D12" s="67">
        <f>SUM(E12,+H12)</f>
        <v>11</v>
      </c>
      <c r="E12" s="67">
        <f>SUM(F12:G12)</f>
        <v>3</v>
      </c>
      <c r="F12" s="67">
        <v>3</v>
      </c>
      <c r="G12" s="67">
        <v>0</v>
      </c>
      <c r="H12" s="67">
        <f>SUM(I12:L12)</f>
        <v>8</v>
      </c>
      <c r="I12" s="67">
        <v>0</v>
      </c>
      <c r="J12" s="67">
        <v>8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11</v>
      </c>
      <c r="W12" s="67">
        <f>SUM(E12,+N12)</f>
        <v>3</v>
      </c>
      <c r="X12" s="67">
        <f>SUM(F12,+O12)</f>
        <v>3</v>
      </c>
      <c r="Y12" s="67">
        <f>SUM(G12,+P12)</f>
        <v>0</v>
      </c>
      <c r="Z12" s="67">
        <f>SUM(H12,+Q12)</f>
        <v>8</v>
      </c>
      <c r="AA12" s="67">
        <f>SUM(I12,+R12)</f>
        <v>0</v>
      </c>
      <c r="AB12" s="67">
        <f>SUM(J12,+S12)</f>
        <v>8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142</v>
      </c>
      <c r="C13" s="64" t="s">
        <v>143</v>
      </c>
      <c r="D13" s="67">
        <f>SUM(E13,+H13)</f>
        <v>5</v>
      </c>
      <c r="E13" s="67">
        <f>SUM(F13:G13)</f>
        <v>5</v>
      </c>
      <c r="F13" s="67">
        <v>5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4</v>
      </c>
      <c r="N13" s="67">
        <f>SUM(O13:P13)</f>
        <v>4</v>
      </c>
      <c r="O13" s="67">
        <v>4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9</v>
      </c>
      <c r="W13" s="67">
        <f>SUM(E13,+N13)</f>
        <v>9</v>
      </c>
      <c r="X13" s="67">
        <f>SUM(F13,+O13)</f>
        <v>9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/>
      <c r="B14" s="66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3">
    <sortCondition ref="A8:A13"/>
    <sortCondition ref="B8:B13"/>
    <sortCondition ref="C8:C13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2" man="1"/>
    <brk id="21" min="1" max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愛媛県</v>
      </c>
      <c r="B7" s="70" t="str">
        <f>組合状況!B7</f>
        <v>38000</v>
      </c>
      <c r="C7" s="69" t="s">
        <v>52</v>
      </c>
      <c r="D7" s="71">
        <f t="shared" ref="D7:AY7" si="0">SUM(D$8:D$207)</f>
        <v>117</v>
      </c>
      <c r="E7" s="71">
        <f t="shared" si="0"/>
        <v>244</v>
      </c>
      <c r="F7" s="71">
        <f t="shared" si="0"/>
        <v>5</v>
      </c>
      <c r="G7" s="71">
        <f t="shared" si="0"/>
        <v>9</v>
      </c>
      <c r="H7" s="71">
        <f t="shared" si="0"/>
        <v>12</v>
      </c>
      <c r="I7" s="71">
        <f t="shared" si="0"/>
        <v>40</v>
      </c>
      <c r="J7" s="71">
        <f t="shared" si="0"/>
        <v>1</v>
      </c>
      <c r="K7" s="71">
        <f t="shared" si="0"/>
        <v>4</v>
      </c>
      <c r="L7" s="71">
        <f t="shared" si="0"/>
        <v>604</v>
      </c>
      <c r="M7" s="71">
        <f t="shared" si="0"/>
        <v>1466</v>
      </c>
      <c r="N7" s="71">
        <f t="shared" si="0"/>
        <v>84</v>
      </c>
      <c r="O7" s="71">
        <f t="shared" si="0"/>
        <v>171</v>
      </c>
      <c r="P7" s="71">
        <f t="shared" si="0"/>
        <v>68</v>
      </c>
      <c r="Q7" s="71">
        <f t="shared" si="0"/>
        <v>326</v>
      </c>
      <c r="R7" s="71">
        <f t="shared" si="0"/>
        <v>5</v>
      </c>
      <c r="S7" s="71">
        <f t="shared" si="0"/>
        <v>86</v>
      </c>
      <c r="T7" s="71">
        <f t="shared" si="0"/>
        <v>3417</v>
      </c>
      <c r="U7" s="71">
        <f t="shared" si="0"/>
        <v>9503</v>
      </c>
      <c r="V7" s="71">
        <f t="shared" si="0"/>
        <v>176</v>
      </c>
      <c r="W7" s="71">
        <f t="shared" si="0"/>
        <v>929</v>
      </c>
      <c r="X7" s="71">
        <f t="shared" si="0"/>
        <v>1</v>
      </c>
      <c r="Y7" s="71">
        <f t="shared" si="0"/>
        <v>4</v>
      </c>
      <c r="Z7" s="71">
        <f t="shared" si="0"/>
        <v>2</v>
      </c>
      <c r="AA7" s="71">
        <f t="shared" si="0"/>
        <v>60</v>
      </c>
      <c r="AB7" s="71">
        <f t="shared" si="0"/>
        <v>1</v>
      </c>
      <c r="AC7" s="71">
        <f t="shared" si="0"/>
        <v>4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1</v>
      </c>
      <c r="AH7" s="71">
        <f t="shared" si="0"/>
        <v>1</v>
      </c>
      <c r="AI7" s="71">
        <f t="shared" si="0"/>
        <v>8</v>
      </c>
      <c r="AJ7" s="71">
        <f t="shared" si="0"/>
        <v>22</v>
      </c>
      <c r="AK7" s="71">
        <f t="shared" si="0"/>
        <v>58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2</v>
      </c>
      <c r="AQ7" s="71">
        <f t="shared" si="0"/>
        <v>55</v>
      </c>
      <c r="AR7" s="71">
        <f t="shared" si="0"/>
        <v>314</v>
      </c>
      <c r="AS7" s="71">
        <f t="shared" si="0"/>
        <v>908</v>
      </c>
      <c r="AT7" s="71">
        <f t="shared" si="0"/>
        <v>9</v>
      </c>
      <c r="AU7" s="71">
        <f t="shared" si="0"/>
        <v>39</v>
      </c>
      <c r="AV7" s="71">
        <f t="shared" si="0"/>
        <v>9</v>
      </c>
      <c r="AW7" s="71">
        <f t="shared" si="0"/>
        <v>47</v>
      </c>
      <c r="AX7" s="71">
        <f t="shared" si="0"/>
        <v>2</v>
      </c>
      <c r="AY7" s="71">
        <f t="shared" si="0"/>
        <v>30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47</v>
      </c>
      <c r="E8" s="63">
        <v>91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85</v>
      </c>
      <c r="M8" s="63">
        <v>220</v>
      </c>
      <c r="N8" s="63">
        <v>0</v>
      </c>
      <c r="O8" s="63">
        <v>0</v>
      </c>
      <c r="P8" s="63">
        <v>3</v>
      </c>
      <c r="Q8" s="63">
        <v>12</v>
      </c>
      <c r="R8" s="63">
        <v>2</v>
      </c>
      <c r="S8" s="63">
        <v>57</v>
      </c>
      <c r="T8" s="63">
        <v>1041</v>
      </c>
      <c r="U8" s="63">
        <v>2627</v>
      </c>
      <c r="V8" s="63">
        <v>0</v>
      </c>
      <c r="W8" s="63">
        <v>0</v>
      </c>
      <c r="X8" s="63">
        <v>0</v>
      </c>
      <c r="Y8" s="63">
        <v>0</v>
      </c>
      <c r="Z8" s="63">
        <v>1</v>
      </c>
      <c r="AA8" s="63">
        <v>20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5</v>
      </c>
      <c r="AK8" s="63">
        <v>13</v>
      </c>
      <c r="AL8" s="63">
        <v>0</v>
      </c>
      <c r="AM8" s="63">
        <v>0</v>
      </c>
      <c r="AN8" s="63">
        <v>0</v>
      </c>
      <c r="AO8" s="63">
        <v>0</v>
      </c>
      <c r="AP8" s="63">
        <v>1</v>
      </c>
      <c r="AQ8" s="63">
        <v>15</v>
      </c>
      <c r="AR8" s="63">
        <v>74</v>
      </c>
      <c r="AS8" s="63">
        <v>222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13</v>
      </c>
      <c r="E9" s="63">
        <v>29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88</v>
      </c>
      <c r="M9" s="63">
        <v>168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29</v>
      </c>
      <c r="U9" s="63">
        <v>56</v>
      </c>
      <c r="V9" s="63">
        <v>73</v>
      </c>
      <c r="W9" s="63">
        <v>329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29</v>
      </c>
      <c r="AS9" s="63">
        <v>89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18</v>
      </c>
      <c r="E10" s="63">
        <v>32</v>
      </c>
      <c r="F10" s="63">
        <v>0</v>
      </c>
      <c r="G10" s="63">
        <v>0</v>
      </c>
      <c r="H10" s="63">
        <v>2</v>
      </c>
      <c r="I10" s="63">
        <v>8</v>
      </c>
      <c r="J10" s="63">
        <v>0</v>
      </c>
      <c r="K10" s="63">
        <v>0</v>
      </c>
      <c r="L10" s="63">
        <v>19</v>
      </c>
      <c r="M10" s="63">
        <v>41</v>
      </c>
      <c r="N10" s="63">
        <v>0</v>
      </c>
      <c r="O10" s="63">
        <v>0</v>
      </c>
      <c r="P10" s="63">
        <v>0</v>
      </c>
      <c r="Q10" s="63">
        <v>0</v>
      </c>
      <c r="R10" s="63">
        <v>3</v>
      </c>
      <c r="S10" s="63">
        <v>29</v>
      </c>
      <c r="T10" s="63">
        <v>92</v>
      </c>
      <c r="U10" s="63">
        <v>245</v>
      </c>
      <c r="V10" s="63">
        <v>0</v>
      </c>
      <c r="W10" s="63">
        <v>0</v>
      </c>
      <c r="X10" s="63">
        <v>0</v>
      </c>
      <c r="Y10" s="63">
        <v>0</v>
      </c>
      <c r="Z10" s="63">
        <v>1</v>
      </c>
      <c r="AA10" s="63">
        <v>40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1</v>
      </c>
      <c r="AQ10" s="63">
        <v>40</v>
      </c>
      <c r="AR10" s="63">
        <v>44</v>
      </c>
      <c r="AS10" s="63">
        <v>121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7</v>
      </c>
      <c r="E11" s="63">
        <v>15</v>
      </c>
      <c r="F11" s="63">
        <v>0</v>
      </c>
      <c r="G11" s="63">
        <v>0</v>
      </c>
      <c r="H11" s="63">
        <v>0</v>
      </c>
      <c r="I11" s="63">
        <v>0</v>
      </c>
      <c r="J11" s="63">
        <v>1</v>
      </c>
      <c r="K11" s="63">
        <v>4</v>
      </c>
      <c r="L11" s="63">
        <v>55</v>
      </c>
      <c r="M11" s="63">
        <v>148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93</v>
      </c>
      <c r="U11" s="63">
        <v>213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1</v>
      </c>
      <c r="AG11" s="63">
        <v>1</v>
      </c>
      <c r="AH11" s="63">
        <v>1</v>
      </c>
      <c r="AI11" s="63">
        <v>8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2</v>
      </c>
      <c r="E12" s="63">
        <v>4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30</v>
      </c>
      <c r="M12" s="63">
        <v>60</v>
      </c>
      <c r="N12" s="63">
        <v>0</v>
      </c>
      <c r="O12" s="63">
        <v>0</v>
      </c>
      <c r="P12" s="63">
        <v>2</v>
      </c>
      <c r="Q12" s="63">
        <v>20</v>
      </c>
      <c r="R12" s="63">
        <v>0</v>
      </c>
      <c r="S12" s="63">
        <v>0</v>
      </c>
      <c r="T12" s="63">
        <v>259</v>
      </c>
      <c r="U12" s="63">
        <v>804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3</v>
      </c>
      <c r="AK12" s="63">
        <v>4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25</v>
      </c>
      <c r="AS12" s="63">
        <v>67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57</v>
      </c>
      <c r="M13" s="63">
        <v>167</v>
      </c>
      <c r="N13" s="63">
        <v>56</v>
      </c>
      <c r="O13" s="63">
        <v>77</v>
      </c>
      <c r="P13" s="63">
        <v>22</v>
      </c>
      <c r="Q13" s="63">
        <v>161</v>
      </c>
      <c r="R13" s="63">
        <v>0</v>
      </c>
      <c r="S13" s="63">
        <v>0</v>
      </c>
      <c r="T13" s="63">
        <v>11</v>
      </c>
      <c r="U13" s="63">
        <v>28</v>
      </c>
      <c r="V13" s="63">
        <v>77</v>
      </c>
      <c r="W13" s="63">
        <v>411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26</v>
      </c>
      <c r="AS13" s="63">
        <v>77</v>
      </c>
      <c r="AT13" s="63">
        <v>2</v>
      </c>
      <c r="AU13" s="63">
        <v>14</v>
      </c>
      <c r="AV13" s="63">
        <v>4</v>
      </c>
      <c r="AW13" s="63">
        <v>16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49</v>
      </c>
      <c r="M14" s="63">
        <v>108</v>
      </c>
      <c r="N14" s="63">
        <v>2</v>
      </c>
      <c r="O14" s="63">
        <v>8</v>
      </c>
      <c r="P14" s="63">
        <v>0</v>
      </c>
      <c r="Q14" s="63">
        <v>0</v>
      </c>
      <c r="R14" s="63">
        <v>0</v>
      </c>
      <c r="S14" s="63">
        <v>0</v>
      </c>
      <c r="T14" s="63">
        <v>94</v>
      </c>
      <c r="U14" s="63">
        <v>216</v>
      </c>
      <c r="V14" s="63">
        <v>17</v>
      </c>
      <c r="W14" s="63">
        <v>166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49</v>
      </c>
      <c r="M15" s="63">
        <v>122</v>
      </c>
      <c r="N15" s="63">
        <v>0</v>
      </c>
      <c r="O15" s="63">
        <v>0</v>
      </c>
      <c r="P15" s="63">
        <v>1</v>
      </c>
      <c r="Q15" s="63">
        <v>4</v>
      </c>
      <c r="R15" s="63">
        <v>0</v>
      </c>
      <c r="S15" s="63">
        <v>0</v>
      </c>
      <c r="T15" s="63">
        <v>460</v>
      </c>
      <c r="U15" s="63">
        <v>1302</v>
      </c>
      <c r="V15" s="63">
        <v>0</v>
      </c>
      <c r="W15" s="63">
        <v>0</v>
      </c>
      <c r="X15" s="63">
        <v>1</v>
      </c>
      <c r="Y15" s="63">
        <v>4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4</v>
      </c>
      <c r="AS15" s="63">
        <v>10</v>
      </c>
      <c r="AT15" s="63">
        <v>1</v>
      </c>
      <c r="AU15" s="63">
        <v>1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3</v>
      </c>
      <c r="E16" s="63">
        <v>6</v>
      </c>
      <c r="F16" s="63">
        <v>2</v>
      </c>
      <c r="G16" s="63">
        <v>4</v>
      </c>
      <c r="H16" s="63">
        <v>2</v>
      </c>
      <c r="I16" s="63">
        <v>15</v>
      </c>
      <c r="J16" s="63">
        <v>0</v>
      </c>
      <c r="K16" s="63">
        <v>0</v>
      </c>
      <c r="L16" s="63">
        <v>25</v>
      </c>
      <c r="M16" s="63">
        <v>61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115</v>
      </c>
      <c r="U16" s="63">
        <v>213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22</v>
      </c>
      <c r="AS16" s="63">
        <v>50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4</v>
      </c>
      <c r="I17" s="63">
        <v>13</v>
      </c>
      <c r="J17" s="63">
        <v>0</v>
      </c>
      <c r="K17" s="63">
        <v>0</v>
      </c>
      <c r="L17" s="63">
        <v>40</v>
      </c>
      <c r="M17" s="63">
        <v>104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72</v>
      </c>
      <c r="U17" s="63">
        <v>298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13</v>
      </c>
      <c r="AS17" s="63">
        <v>39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3</v>
      </c>
      <c r="E18" s="63">
        <v>4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37</v>
      </c>
      <c r="M18" s="63">
        <v>101</v>
      </c>
      <c r="N18" s="63">
        <v>12</v>
      </c>
      <c r="O18" s="63">
        <v>45</v>
      </c>
      <c r="P18" s="63">
        <v>2</v>
      </c>
      <c r="Q18" s="63">
        <v>16</v>
      </c>
      <c r="R18" s="63">
        <v>0</v>
      </c>
      <c r="S18" s="63">
        <v>0</v>
      </c>
      <c r="T18" s="63">
        <v>418</v>
      </c>
      <c r="U18" s="63">
        <v>1193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15</v>
      </c>
      <c r="AS18" s="63">
        <v>48</v>
      </c>
      <c r="AT18" s="63">
        <v>4</v>
      </c>
      <c r="AU18" s="63">
        <v>12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4</v>
      </c>
      <c r="E19" s="63">
        <v>16</v>
      </c>
      <c r="F19" s="63">
        <v>2</v>
      </c>
      <c r="G19" s="63">
        <v>4</v>
      </c>
      <c r="H19" s="63">
        <v>4</v>
      </c>
      <c r="I19" s="63">
        <v>4</v>
      </c>
      <c r="J19" s="63">
        <v>0</v>
      </c>
      <c r="K19" s="63">
        <v>0</v>
      </c>
      <c r="L19" s="63">
        <v>4</v>
      </c>
      <c r="M19" s="63">
        <v>16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7</v>
      </c>
      <c r="AS19" s="63">
        <v>20</v>
      </c>
      <c r="AT19" s="63">
        <v>0</v>
      </c>
      <c r="AU19" s="63">
        <v>0</v>
      </c>
      <c r="AV19" s="63">
        <v>3</v>
      </c>
      <c r="AW19" s="63">
        <v>12</v>
      </c>
      <c r="AX19" s="63">
        <v>2</v>
      </c>
      <c r="AY19" s="63">
        <v>30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8</v>
      </c>
      <c r="E20" s="63">
        <v>22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4</v>
      </c>
      <c r="M20" s="63">
        <v>7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43</v>
      </c>
      <c r="U20" s="63">
        <v>93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1</v>
      </c>
      <c r="AC20" s="63">
        <v>4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2</v>
      </c>
      <c r="AK20" s="63">
        <v>7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3</v>
      </c>
      <c r="AS20" s="63">
        <v>10</v>
      </c>
      <c r="AT20" s="63">
        <v>2</v>
      </c>
      <c r="AU20" s="63">
        <v>12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21</v>
      </c>
      <c r="M21" s="63">
        <v>50</v>
      </c>
      <c r="N21" s="63">
        <v>0</v>
      </c>
      <c r="O21" s="63">
        <v>0</v>
      </c>
      <c r="P21" s="63">
        <v>30</v>
      </c>
      <c r="Q21" s="63">
        <v>78</v>
      </c>
      <c r="R21" s="63">
        <v>0</v>
      </c>
      <c r="S21" s="63">
        <v>0</v>
      </c>
      <c r="T21" s="63">
        <v>497</v>
      </c>
      <c r="U21" s="63">
        <v>1416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4</v>
      </c>
      <c r="AS21" s="63">
        <v>7</v>
      </c>
      <c r="AT21" s="63">
        <v>0</v>
      </c>
      <c r="AU21" s="63">
        <v>0</v>
      </c>
      <c r="AV21" s="63"/>
      <c r="AW21" s="63"/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9</v>
      </c>
      <c r="M22" s="63">
        <v>18</v>
      </c>
      <c r="N22" s="63">
        <v>9</v>
      </c>
      <c r="O22" s="63">
        <v>23</v>
      </c>
      <c r="P22" s="63">
        <v>0</v>
      </c>
      <c r="Q22" s="63">
        <v>0</v>
      </c>
      <c r="R22" s="63">
        <v>0</v>
      </c>
      <c r="S22" s="63">
        <v>0</v>
      </c>
      <c r="T22" s="63">
        <v>9</v>
      </c>
      <c r="U22" s="63">
        <v>18</v>
      </c>
      <c r="V22" s="63">
        <v>9</v>
      </c>
      <c r="W22" s="63">
        <v>23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15</v>
      </c>
      <c r="AS22" s="63">
        <v>48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11</v>
      </c>
      <c r="M23" s="63">
        <v>19</v>
      </c>
      <c r="N23" s="63">
        <v>0</v>
      </c>
      <c r="O23" s="63">
        <v>0</v>
      </c>
      <c r="P23" s="63">
        <v>4</v>
      </c>
      <c r="Q23" s="63">
        <v>27</v>
      </c>
      <c r="R23" s="63">
        <v>0</v>
      </c>
      <c r="S23" s="63">
        <v>0</v>
      </c>
      <c r="T23" s="63">
        <v>50</v>
      </c>
      <c r="U23" s="63">
        <v>300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8</v>
      </c>
      <c r="M24" s="63">
        <v>21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85</v>
      </c>
      <c r="U24" s="63">
        <v>338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6</v>
      </c>
      <c r="AS24" s="63">
        <v>17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4</v>
      </c>
      <c r="E25" s="63">
        <v>7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8</v>
      </c>
      <c r="AS25" s="63">
        <v>26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5</v>
      </c>
      <c r="E26" s="63">
        <v>9</v>
      </c>
      <c r="F26" s="63">
        <v>1</v>
      </c>
      <c r="G26" s="63">
        <v>1</v>
      </c>
      <c r="H26" s="63">
        <v>0</v>
      </c>
      <c r="I26" s="63">
        <v>0</v>
      </c>
      <c r="J26" s="63">
        <v>0</v>
      </c>
      <c r="K26" s="63">
        <v>0</v>
      </c>
      <c r="L26" s="63">
        <v>5</v>
      </c>
      <c r="M26" s="63">
        <v>9</v>
      </c>
      <c r="N26" s="63">
        <v>5</v>
      </c>
      <c r="O26" s="63">
        <v>18</v>
      </c>
      <c r="P26" s="63">
        <v>4</v>
      </c>
      <c r="Q26" s="63">
        <v>8</v>
      </c>
      <c r="R26" s="63">
        <v>0</v>
      </c>
      <c r="S26" s="63">
        <v>0</v>
      </c>
      <c r="T26" s="63">
        <v>31</v>
      </c>
      <c r="U26" s="63">
        <v>63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12</v>
      </c>
      <c r="AK26" s="63">
        <v>34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3</v>
      </c>
      <c r="E27" s="63">
        <v>9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8</v>
      </c>
      <c r="M27" s="63">
        <v>26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18</v>
      </c>
      <c r="U27" s="63">
        <v>80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19</v>
      </c>
      <c r="AS27" s="63">
        <v>57</v>
      </c>
      <c r="AT27" s="63">
        <v>0</v>
      </c>
      <c r="AU27" s="63">
        <v>0</v>
      </c>
      <c r="AV27" s="63">
        <v>2</v>
      </c>
      <c r="AW27" s="63">
        <v>19</v>
      </c>
      <c r="AX27" s="63">
        <v>0</v>
      </c>
      <c r="AY27" s="63">
        <v>0</v>
      </c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7">
    <sortCondition ref="A8:A27"/>
    <sortCondition ref="B8:B27"/>
    <sortCondition ref="C8:C27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26" man="1"/>
    <brk id="35" min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愛媛県</v>
      </c>
      <c r="B7" s="70" t="str">
        <f>組合状況!B7</f>
        <v>38000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1</v>
      </c>
      <c r="AK7" s="71">
        <f t="shared" si="0"/>
        <v>2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9</v>
      </c>
      <c r="AS7" s="71">
        <f t="shared" si="0"/>
        <v>22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131</v>
      </c>
      <c r="C8" s="62" t="s">
        <v>132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134</v>
      </c>
      <c r="C9" s="62" t="s">
        <v>135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136</v>
      </c>
      <c r="C10" s="62" t="s">
        <v>137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1</v>
      </c>
      <c r="AK10" s="63">
        <v>2</v>
      </c>
      <c r="AL10" s="63">
        <v>0</v>
      </c>
      <c r="AM10" s="63">
        <v>0</v>
      </c>
      <c r="AN10" s="63"/>
      <c r="AO10" s="63"/>
      <c r="AP10" s="63">
        <v>0</v>
      </c>
      <c r="AQ10" s="63">
        <v>0</v>
      </c>
      <c r="AR10" s="63">
        <v>9</v>
      </c>
      <c r="AS10" s="63">
        <v>22</v>
      </c>
      <c r="AT10" s="63">
        <v>0</v>
      </c>
      <c r="AU10" s="63">
        <v>0</v>
      </c>
      <c r="AV10" s="63"/>
      <c r="AW10" s="63"/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138</v>
      </c>
      <c r="C11" s="62" t="s">
        <v>139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140</v>
      </c>
      <c r="C12" s="62" t="s">
        <v>141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142</v>
      </c>
      <c r="C13" s="62" t="s">
        <v>143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3">
    <sortCondition ref="A8:A13"/>
    <sortCondition ref="B8:B13"/>
    <sortCondition ref="C8:C13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愛媛県</v>
      </c>
      <c r="B7" s="70" t="str">
        <f>組合状況!B7</f>
        <v>38000</v>
      </c>
      <c r="C7" s="69" t="s">
        <v>52</v>
      </c>
      <c r="D7" s="71">
        <f>SUM(E7:G7)</f>
        <v>239</v>
      </c>
      <c r="E7" s="71">
        <f>SUM(E$8:E$207)</f>
        <v>164</v>
      </c>
      <c r="F7" s="71">
        <f>SUM(F$8:F$207)</f>
        <v>60</v>
      </c>
      <c r="G7" s="71">
        <f>SUM(G$8:G$207)</f>
        <v>15</v>
      </c>
      <c r="H7" s="71">
        <f>SUM(I7:K7)</f>
        <v>701</v>
      </c>
      <c r="I7" s="71">
        <f>SUM(I$8:I$207)</f>
        <v>659</v>
      </c>
      <c r="J7" s="71">
        <f>SUM(J$8:J$207)</f>
        <v>38</v>
      </c>
      <c r="K7" s="71">
        <f>SUM(K$8:K$207)</f>
        <v>4</v>
      </c>
      <c r="L7" s="71">
        <f>SUM(M7:O7)</f>
        <v>17</v>
      </c>
      <c r="M7" s="71">
        <f>SUM(M$8:M$207)</f>
        <v>10</v>
      </c>
      <c r="N7" s="71">
        <f>SUM(N$8:N$207)</f>
        <v>2</v>
      </c>
      <c r="O7" s="71">
        <f>SUM(O$8:O$207)</f>
        <v>5</v>
      </c>
      <c r="P7" s="71">
        <f>SUM(Q7:S7)</f>
        <v>84</v>
      </c>
      <c r="Q7" s="71">
        <f>SUM(Q$8:Q$207)</f>
        <v>83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23</v>
      </c>
      <c r="E8" s="63">
        <v>21</v>
      </c>
      <c r="F8" s="63">
        <v>2</v>
      </c>
      <c r="G8" s="63">
        <v>0</v>
      </c>
      <c r="H8" s="63">
        <f>SUM(I8:K8)</f>
        <v>160</v>
      </c>
      <c r="I8" s="63">
        <v>159</v>
      </c>
      <c r="J8" s="63">
        <v>1</v>
      </c>
      <c r="K8" s="63">
        <v>0</v>
      </c>
      <c r="L8" s="63">
        <f>SUM(M8:O8)</f>
        <v>1</v>
      </c>
      <c r="M8" s="63">
        <v>1</v>
      </c>
      <c r="N8" s="63">
        <v>0</v>
      </c>
      <c r="O8" s="63">
        <v>0</v>
      </c>
      <c r="P8" s="63">
        <f>SUM(Q8:S8)</f>
        <v>14</v>
      </c>
      <c r="Q8" s="63">
        <v>14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21</v>
      </c>
      <c r="E9" s="63">
        <v>21</v>
      </c>
      <c r="F9" s="63">
        <v>0</v>
      </c>
      <c r="G9" s="63">
        <v>0</v>
      </c>
      <c r="H9" s="63">
        <f>SUM(I9:K9)</f>
        <v>29</v>
      </c>
      <c r="I9" s="63">
        <v>29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7</v>
      </c>
      <c r="Q9" s="63">
        <v>7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13</v>
      </c>
      <c r="E10" s="63">
        <v>12</v>
      </c>
      <c r="F10" s="63">
        <v>1</v>
      </c>
      <c r="G10" s="63">
        <v>0</v>
      </c>
      <c r="H10" s="63">
        <f>SUM(I10:K10)</f>
        <v>24</v>
      </c>
      <c r="I10" s="63">
        <v>24</v>
      </c>
      <c r="J10" s="63">
        <v>0</v>
      </c>
      <c r="K10" s="63">
        <v>0</v>
      </c>
      <c r="L10" s="63">
        <f>SUM(M10:O10)</f>
        <v>1</v>
      </c>
      <c r="M10" s="63">
        <v>1</v>
      </c>
      <c r="N10" s="63">
        <v>0</v>
      </c>
      <c r="O10" s="63">
        <v>0</v>
      </c>
      <c r="P10" s="63">
        <f>SUM(Q10:S10)</f>
        <v>16</v>
      </c>
      <c r="Q10" s="63">
        <v>16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20</v>
      </c>
      <c r="E11" s="63">
        <v>14</v>
      </c>
      <c r="F11" s="63">
        <v>5</v>
      </c>
      <c r="G11" s="63">
        <v>1</v>
      </c>
      <c r="H11" s="63">
        <f>SUM(I11:K11)</f>
        <v>36</v>
      </c>
      <c r="I11" s="63">
        <v>35</v>
      </c>
      <c r="J11" s="63">
        <v>1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6</v>
      </c>
      <c r="Q11" s="63">
        <v>6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12</v>
      </c>
      <c r="E12" s="63">
        <v>12</v>
      </c>
      <c r="F12" s="63">
        <v>0</v>
      </c>
      <c r="G12" s="63">
        <v>0</v>
      </c>
      <c r="H12" s="63">
        <f>SUM(I12:K12)</f>
        <v>75</v>
      </c>
      <c r="I12" s="63">
        <v>62</v>
      </c>
      <c r="J12" s="63">
        <v>12</v>
      </c>
      <c r="K12" s="63">
        <v>1</v>
      </c>
      <c r="L12" s="63">
        <f>SUM(M12:O12)</f>
        <v>2</v>
      </c>
      <c r="M12" s="63">
        <v>2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23</v>
      </c>
      <c r="E13" s="63">
        <v>2</v>
      </c>
      <c r="F13" s="63">
        <v>20</v>
      </c>
      <c r="G13" s="63">
        <v>1</v>
      </c>
      <c r="H13" s="63">
        <f>SUM(I13:K13)</f>
        <v>42</v>
      </c>
      <c r="I13" s="63">
        <v>33</v>
      </c>
      <c r="J13" s="63">
        <v>7</v>
      </c>
      <c r="K13" s="63">
        <v>2</v>
      </c>
      <c r="L13" s="63">
        <f>SUM(M13:O13)</f>
        <v>2</v>
      </c>
      <c r="M13" s="63">
        <v>0</v>
      </c>
      <c r="N13" s="63">
        <v>0</v>
      </c>
      <c r="O13" s="63">
        <v>2</v>
      </c>
      <c r="P13" s="63">
        <f>SUM(Q13:S13)</f>
        <v>7</v>
      </c>
      <c r="Q13" s="63">
        <v>7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11</v>
      </c>
      <c r="E14" s="63">
        <v>11</v>
      </c>
      <c r="F14" s="63">
        <v>0</v>
      </c>
      <c r="G14" s="63">
        <v>0</v>
      </c>
      <c r="H14" s="63">
        <f>SUM(I14:K14)</f>
        <v>34</v>
      </c>
      <c r="I14" s="63">
        <v>34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17</v>
      </c>
      <c r="E15" s="63">
        <v>11</v>
      </c>
      <c r="F15" s="63">
        <v>4</v>
      </c>
      <c r="G15" s="63">
        <v>2</v>
      </c>
      <c r="H15" s="63">
        <f>SUM(I15:K15)</f>
        <v>48</v>
      </c>
      <c r="I15" s="63">
        <v>48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21</v>
      </c>
      <c r="E16" s="63">
        <v>21</v>
      </c>
      <c r="F16" s="63">
        <v>0</v>
      </c>
      <c r="G16" s="63">
        <v>0</v>
      </c>
      <c r="H16" s="63">
        <f>SUM(I16:K16)</f>
        <v>38</v>
      </c>
      <c r="I16" s="63">
        <v>36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7</v>
      </c>
      <c r="Q16" s="63">
        <v>7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8</v>
      </c>
      <c r="E17" s="63">
        <v>6</v>
      </c>
      <c r="F17" s="63">
        <v>0</v>
      </c>
      <c r="G17" s="63">
        <v>2</v>
      </c>
      <c r="H17" s="63">
        <f>SUM(I17:K17)</f>
        <v>22</v>
      </c>
      <c r="I17" s="63">
        <v>15</v>
      </c>
      <c r="J17" s="63">
        <v>7</v>
      </c>
      <c r="K17" s="63">
        <v>0</v>
      </c>
      <c r="L17" s="63">
        <f>SUM(M17:O17)</f>
        <v>1</v>
      </c>
      <c r="M17" s="63">
        <v>0</v>
      </c>
      <c r="N17" s="63">
        <v>0</v>
      </c>
      <c r="O17" s="63">
        <v>1</v>
      </c>
      <c r="P17" s="63">
        <f>SUM(Q17:S17)</f>
        <v>4</v>
      </c>
      <c r="Q17" s="63">
        <v>4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28</v>
      </c>
      <c r="E18" s="63">
        <v>14</v>
      </c>
      <c r="F18" s="63">
        <v>12</v>
      </c>
      <c r="G18" s="63">
        <v>2</v>
      </c>
      <c r="H18" s="63">
        <f>SUM(I18:K18)</f>
        <v>49</v>
      </c>
      <c r="I18" s="63">
        <v>45</v>
      </c>
      <c r="J18" s="63">
        <v>3</v>
      </c>
      <c r="K18" s="63">
        <v>1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7</v>
      </c>
      <c r="E19" s="63">
        <v>3</v>
      </c>
      <c r="F19" s="63">
        <v>2</v>
      </c>
      <c r="G19" s="63">
        <v>2</v>
      </c>
      <c r="H19" s="63">
        <f>SUM(I19:K19)</f>
        <v>3</v>
      </c>
      <c r="I19" s="63">
        <v>3</v>
      </c>
      <c r="J19" s="63">
        <v>0</v>
      </c>
      <c r="K19" s="63">
        <v>0</v>
      </c>
      <c r="L19" s="63">
        <f>SUM(M19:O19)</f>
        <v>6</v>
      </c>
      <c r="M19" s="63">
        <v>2</v>
      </c>
      <c r="N19" s="63">
        <v>2</v>
      </c>
      <c r="O19" s="63">
        <v>2</v>
      </c>
      <c r="P19" s="63">
        <f>SUM(Q19:S19)</f>
        <v>2</v>
      </c>
      <c r="Q19" s="63">
        <v>2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11</v>
      </c>
      <c r="I20" s="63">
        <v>10</v>
      </c>
      <c r="J20" s="63">
        <v>1</v>
      </c>
      <c r="K20" s="63">
        <v>0</v>
      </c>
      <c r="L20" s="63">
        <f>SUM(M20:O20)</f>
        <v>2</v>
      </c>
      <c r="M20" s="63">
        <v>2</v>
      </c>
      <c r="N20" s="63">
        <v>0</v>
      </c>
      <c r="O20" s="63">
        <v>0</v>
      </c>
      <c r="P20" s="63">
        <f>SUM(Q20:S20)</f>
        <v>3</v>
      </c>
      <c r="Q20" s="63">
        <v>2</v>
      </c>
      <c r="R20" s="63">
        <v>1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10</v>
      </c>
      <c r="E21" s="63">
        <v>2</v>
      </c>
      <c r="F21" s="63">
        <v>7</v>
      </c>
      <c r="G21" s="63">
        <v>1</v>
      </c>
      <c r="H21" s="63">
        <f>SUM(I21:K21)</f>
        <v>48</v>
      </c>
      <c r="I21" s="63">
        <v>47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3</v>
      </c>
      <c r="E22" s="63">
        <v>1</v>
      </c>
      <c r="F22" s="63">
        <v>1</v>
      </c>
      <c r="G22" s="63">
        <v>1</v>
      </c>
      <c r="H22" s="63">
        <f>SUM(I22:K22)</f>
        <v>33</v>
      </c>
      <c r="I22" s="63">
        <v>33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7</v>
      </c>
      <c r="E23" s="63">
        <v>4</v>
      </c>
      <c r="F23" s="63">
        <v>2</v>
      </c>
      <c r="G23" s="63">
        <v>1</v>
      </c>
      <c r="H23" s="63">
        <f>SUM(I23:K23)</f>
        <v>10</v>
      </c>
      <c r="I23" s="63">
        <v>9</v>
      </c>
      <c r="J23" s="63">
        <v>1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5</v>
      </c>
      <c r="E24" s="63">
        <v>3</v>
      </c>
      <c r="F24" s="63">
        <v>1</v>
      </c>
      <c r="G24" s="63">
        <v>1</v>
      </c>
      <c r="H24" s="63">
        <f>SUM(I24:K24)</f>
        <v>15</v>
      </c>
      <c r="I24" s="63">
        <v>15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8</v>
      </c>
      <c r="E26" s="63">
        <v>4</v>
      </c>
      <c r="F26" s="63">
        <v>3</v>
      </c>
      <c r="G26" s="63">
        <v>1</v>
      </c>
      <c r="H26" s="63">
        <f>SUM(I26:K26)</f>
        <v>18</v>
      </c>
      <c r="I26" s="63">
        <v>16</v>
      </c>
      <c r="J26" s="63">
        <v>2</v>
      </c>
      <c r="K26" s="63">
        <v>0</v>
      </c>
      <c r="L26" s="63">
        <f>SUM(M26:O26)</f>
        <v>1</v>
      </c>
      <c r="M26" s="63">
        <v>1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1</v>
      </c>
      <c r="E27" s="63">
        <v>1</v>
      </c>
      <c r="F27" s="63">
        <v>0</v>
      </c>
      <c r="G27" s="63">
        <v>0</v>
      </c>
      <c r="H27" s="63">
        <f>SUM(I27:K27)</f>
        <v>6</v>
      </c>
      <c r="I27" s="63">
        <v>6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6</v>
      </c>
      <c r="Q27" s="63">
        <v>6</v>
      </c>
      <c r="R27" s="63">
        <v>0</v>
      </c>
      <c r="S27" s="63">
        <v>0</v>
      </c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7">
    <sortCondition ref="A8:A27"/>
    <sortCondition ref="B8:B27"/>
    <sortCondition ref="C8:C27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愛媛県</v>
      </c>
      <c r="B7" s="70" t="str">
        <f>組合状況!B7</f>
        <v>38000</v>
      </c>
      <c r="C7" s="69" t="s">
        <v>52</v>
      </c>
      <c r="D7" s="71">
        <f>SUM(E7:G7)</f>
        <v>7</v>
      </c>
      <c r="E7" s="71">
        <f>SUM(E$8:E$57)</f>
        <v>0</v>
      </c>
      <c r="F7" s="71">
        <f>SUM(F$8:F$57)</f>
        <v>4</v>
      </c>
      <c r="G7" s="71">
        <f>SUM(G$8:G$57)</f>
        <v>3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2</v>
      </c>
      <c r="M7" s="71">
        <f>SUM(M$8:M$57)</f>
        <v>1</v>
      </c>
      <c r="N7" s="71">
        <f>SUM(N$8:N$57)</f>
        <v>0</v>
      </c>
      <c r="O7" s="71">
        <f>SUM(O$8:O$57)</f>
        <v>1</v>
      </c>
      <c r="P7" s="71">
        <f>SUM(Q7:S7)</f>
        <v>10</v>
      </c>
      <c r="Q7" s="71">
        <f>SUM(Q$8:Q$57)</f>
        <v>10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131</v>
      </c>
      <c r="C8" s="62" t="s">
        <v>132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134</v>
      </c>
      <c r="C9" s="62" t="s">
        <v>135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2</v>
      </c>
      <c r="M9" s="63">
        <v>1</v>
      </c>
      <c r="N9" s="63">
        <v>0</v>
      </c>
      <c r="O9" s="63">
        <v>1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136</v>
      </c>
      <c r="C10" s="62" t="s">
        <v>137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10</v>
      </c>
      <c r="Q10" s="63">
        <v>10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138</v>
      </c>
      <c r="C11" s="62" t="s">
        <v>139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140</v>
      </c>
      <c r="C12" s="62" t="s">
        <v>141</v>
      </c>
      <c r="D12" s="63">
        <f>SUM(E12:G12)</f>
        <v>2</v>
      </c>
      <c r="E12" s="63">
        <v>0</v>
      </c>
      <c r="F12" s="63">
        <v>1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142</v>
      </c>
      <c r="C13" s="62" t="s">
        <v>143</v>
      </c>
      <c r="D13" s="63">
        <f>SUM(E13:G13)</f>
        <v>5</v>
      </c>
      <c r="E13" s="63">
        <v>0</v>
      </c>
      <c r="F13" s="63">
        <v>3</v>
      </c>
      <c r="G13" s="63">
        <v>2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3">
    <sortCondition ref="A8:A13"/>
    <sortCondition ref="B8:B13"/>
    <sortCondition ref="C8:C13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愛媛県</v>
      </c>
      <c r="B7" s="70" t="str">
        <f>組合状況!B7</f>
        <v>38000</v>
      </c>
      <c r="C7" s="69" t="s">
        <v>52</v>
      </c>
      <c r="D7" s="71">
        <f t="shared" ref="D7:J7" si="0">SUM(D$8:D$207)</f>
        <v>548</v>
      </c>
      <c r="E7" s="71">
        <f t="shared" si="0"/>
        <v>476</v>
      </c>
      <c r="F7" s="71">
        <f t="shared" si="0"/>
        <v>93</v>
      </c>
      <c r="G7" s="71">
        <f t="shared" si="0"/>
        <v>4561</v>
      </c>
      <c r="H7" s="71">
        <f t="shared" si="0"/>
        <v>4248</v>
      </c>
      <c r="I7" s="71">
        <f t="shared" si="0"/>
        <v>469</v>
      </c>
      <c r="J7" s="71">
        <f t="shared" si="0"/>
        <v>36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160</v>
      </c>
      <c r="E8" s="63">
        <v>146</v>
      </c>
      <c r="F8" s="63">
        <v>14</v>
      </c>
      <c r="G8" s="63">
        <v>1442</v>
      </c>
      <c r="H8" s="63">
        <v>1403</v>
      </c>
      <c r="I8" s="63">
        <v>39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48</v>
      </c>
      <c r="E9" s="63">
        <v>41</v>
      </c>
      <c r="F9" s="63">
        <v>7</v>
      </c>
      <c r="G9" s="63">
        <v>236</v>
      </c>
      <c r="H9" s="63">
        <v>219</v>
      </c>
      <c r="I9" s="63">
        <v>17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46</v>
      </c>
      <c r="E10" s="63">
        <v>31</v>
      </c>
      <c r="F10" s="63">
        <v>20</v>
      </c>
      <c r="G10" s="63">
        <v>371</v>
      </c>
      <c r="H10" s="63">
        <v>371</v>
      </c>
      <c r="I10" s="63">
        <v>0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20</v>
      </c>
      <c r="E11" s="63">
        <v>17</v>
      </c>
      <c r="F11" s="63">
        <v>3</v>
      </c>
      <c r="G11" s="63">
        <v>170</v>
      </c>
      <c r="H11" s="63">
        <v>147</v>
      </c>
      <c r="I11" s="63">
        <v>12</v>
      </c>
      <c r="J11" s="63">
        <v>11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66</v>
      </c>
      <c r="E12" s="63">
        <v>64</v>
      </c>
      <c r="F12" s="63">
        <v>5</v>
      </c>
      <c r="G12" s="63">
        <v>669</v>
      </c>
      <c r="H12" s="63">
        <v>638</v>
      </c>
      <c r="I12" s="63">
        <v>133</v>
      </c>
      <c r="J12" s="63">
        <v>2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36</v>
      </c>
      <c r="E13" s="63">
        <v>34</v>
      </c>
      <c r="F13" s="63">
        <v>7</v>
      </c>
      <c r="G13" s="63">
        <v>388</v>
      </c>
      <c r="H13" s="63">
        <v>301</v>
      </c>
      <c r="I13" s="63">
        <v>77</v>
      </c>
      <c r="J13" s="63">
        <v>10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34</v>
      </c>
      <c r="E14" s="63">
        <v>34</v>
      </c>
      <c r="F14" s="63">
        <v>0</v>
      </c>
      <c r="G14" s="63">
        <v>227</v>
      </c>
      <c r="H14" s="63">
        <v>210</v>
      </c>
      <c r="I14" s="63">
        <v>9</v>
      </c>
      <c r="J14" s="63">
        <v>8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20</v>
      </c>
      <c r="E15" s="63">
        <v>17</v>
      </c>
      <c r="F15" s="63">
        <v>3</v>
      </c>
      <c r="G15" s="63">
        <v>247</v>
      </c>
      <c r="H15" s="63">
        <v>247</v>
      </c>
      <c r="I15" s="63">
        <v>21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45</v>
      </c>
      <c r="E16" s="63">
        <v>38</v>
      </c>
      <c r="F16" s="63">
        <v>7</v>
      </c>
      <c r="G16" s="63">
        <v>317</v>
      </c>
      <c r="H16" s="63">
        <v>282</v>
      </c>
      <c r="I16" s="63">
        <v>45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19</v>
      </c>
      <c r="E17" s="63">
        <v>15</v>
      </c>
      <c r="F17" s="63">
        <v>4</v>
      </c>
      <c r="G17" s="63">
        <v>117</v>
      </c>
      <c r="H17" s="63">
        <v>83</v>
      </c>
      <c r="I17" s="63">
        <v>34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6</v>
      </c>
      <c r="E18" s="63">
        <v>6</v>
      </c>
      <c r="F18" s="63">
        <v>0</v>
      </c>
      <c r="G18" s="63">
        <v>65</v>
      </c>
      <c r="H18" s="63">
        <v>49</v>
      </c>
      <c r="I18" s="63">
        <v>16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3</v>
      </c>
      <c r="E19" s="63">
        <v>3</v>
      </c>
      <c r="F19" s="63">
        <v>2</v>
      </c>
      <c r="G19" s="63">
        <v>20</v>
      </c>
      <c r="H19" s="63">
        <v>20</v>
      </c>
      <c r="I19" s="63">
        <v>6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6</v>
      </c>
      <c r="E20" s="63">
        <v>5</v>
      </c>
      <c r="F20" s="63">
        <v>3</v>
      </c>
      <c r="G20" s="63">
        <v>21</v>
      </c>
      <c r="H20" s="63">
        <v>21</v>
      </c>
      <c r="I20" s="63">
        <v>2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9</v>
      </c>
      <c r="E21" s="63">
        <v>5</v>
      </c>
      <c r="F21" s="63">
        <v>4</v>
      </c>
      <c r="G21" s="63">
        <v>33</v>
      </c>
      <c r="H21" s="63">
        <v>28</v>
      </c>
      <c r="I21" s="63">
        <v>5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</v>
      </c>
      <c r="E22" s="63">
        <v>1</v>
      </c>
      <c r="F22" s="63">
        <v>0</v>
      </c>
      <c r="G22" s="63">
        <v>12</v>
      </c>
      <c r="H22" s="63">
        <v>12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6</v>
      </c>
      <c r="E23" s="63">
        <v>5</v>
      </c>
      <c r="F23" s="63">
        <v>3</v>
      </c>
      <c r="G23" s="63">
        <v>38</v>
      </c>
      <c r="H23" s="63">
        <v>38</v>
      </c>
      <c r="I23" s="63">
        <v>8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11</v>
      </c>
      <c r="E24" s="63">
        <v>8</v>
      </c>
      <c r="F24" s="63">
        <v>3</v>
      </c>
      <c r="G24" s="63">
        <v>59</v>
      </c>
      <c r="H24" s="63">
        <v>59</v>
      </c>
      <c r="I24" s="63">
        <v>14</v>
      </c>
      <c r="J24" s="63">
        <v>5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1</v>
      </c>
      <c r="E25" s="63">
        <v>0</v>
      </c>
      <c r="F25" s="63">
        <v>1</v>
      </c>
      <c r="G25" s="63">
        <v>6</v>
      </c>
      <c r="H25" s="63">
        <v>6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4</v>
      </c>
      <c r="E26" s="63">
        <v>3</v>
      </c>
      <c r="F26" s="63">
        <v>1</v>
      </c>
      <c r="G26" s="63">
        <v>40</v>
      </c>
      <c r="H26" s="63">
        <v>32</v>
      </c>
      <c r="I26" s="63">
        <v>8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7</v>
      </c>
      <c r="E27" s="63">
        <v>3</v>
      </c>
      <c r="F27" s="63">
        <v>6</v>
      </c>
      <c r="G27" s="63">
        <v>83</v>
      </c>
      <c r="H27" s="63">
        <v>82</v>
      </c>
      <c r="I27" s="63">
        <v>23</v>
      </c>
      <c r="J27" s="63">
        <v>0</v>
      </c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7">
    <sortCondition ref="A8:A27"/>
    <sortCondition ref="B8:B27"/>
    <sortCondition ref="C8:C2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2020-02-21T05:47:27Z</dcterms:modified>
</cp:coreProperties>
</file>