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5山口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'災害廃棄物事業経費（市町村）'!$2:$20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CB27" i="4"/>
  <c r="BV27" i="4"/>
  <c r="D27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E26" i="4"/>
  <c r="CD26" i="4"/>
  <c r="BY26" i="4"/>
  <c r="BX26" i="4"/>
  <c r="BS26" i="4"/>
  <c r="BR26" i="4"/>
  <c r="BL26" i="4"/>
  <c r="BK26" i="4"/>
  <c r="CH26" i="4"/>
  <c r="CG26" i="4"/>
  <c r="CC26" i="4"/>
  <c r="CA26" i="4"/>
  <c r="BZ26" i="4"/>
  <c r="BW26" i="4"/>
  <c r="BV26" i="4"/>
  <c r="BU26" i="4"/>
  <c r="BN26" i="4"/>
  <c r="BM26" i="4"/>
  <c r="BJ26" i="4"/>
  <c r="DH13" i="2"/>
  <c r="DD13" i="2"/>
  <c r="DA13" i="2"/>
  <c r="CX13" i="2"/>
  <c r="CU13" i="2"/>
  <c r="CN13" i="2"/>
  <c r="CK13" i="2"/>
  <c r="DI13" i="2"/>
  <c r="DF13" i="2"/>
  <c r="DE13" i="2"/>
  <c r="DC13" i="2"/>
  <c r="BU13" i="2"/>
  <c r="CY13" i="2"/>
  <c r="CV13" i="2"/>
  <c r="BP13" i="2"/>
  <c r="CS13" i="2"/>
  <c r="CO13" i="2"/>
  <c r="BH13" i="2"/>
  <c r="CL13" i="2"/>
  <c r="AX13" i="2"/>
  <c r="AS13" i="2"/>
  <c r="AN13" i="2"/>
  <c r="AF13" i="2"/>
  <c r="AE13" i="2" s="1"/>
  <c r="N13" i="2"/>
  <c r="M13" i="2" s="1"/>
  <c r="E13" i="2"/>
  <c r="E12" i="6"/>
  <c r="D12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CC25" i="4"/>
  <c r="CB25" i="4"/>
  <c r="BW25" i="4"/>
  <c r="BV25" i="4"/>
  <c r="BJ25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1" i="6"/>
  <c r="D11" i="6"/>
  <c r="CE24" i="4"/>
  <c r="BY24" i="4"/>
  <c r="BT24" i="4"/>
  <c r="BS24" i="4"/>
  <c r="BL24" i="4"/>
  <c r="CG24" i="4"/>
  <c r="BZ24" i="4"/>
  <c r="BU24" i="4"/>
  <c r="BN24" i="4"/>
  <c r="BM24" i="4"/>
  <c r="CD24" i="4"/>
  <c r="CC24" i="4"/>
  <c r="CA24" i="4"/>
  <c r="BX24" i="4"/>
  <c r="BV24" i="4"/>
  <c r="BK24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D10" i="6"/>
  <c r="E10" i="6"/>
  <c r="CG23" i="4"/>
  <c r="BZ23" i="4"/>
  <c r="BT23" i="4"/>
  <c r="BM23" i="4"/>
  <c r="CC23" i="4"/>
  <c r="CB23" i="4"/>
  <c r="BW23" i="4"/>
  <c r="BJ23" i="4"/>
  <c r="CH23" i="4"/>
  <c r="CE23" i="4"/>
  <c r="BY23" i="4"/>
  <c r="BX23" i="4"/>
  <c r="BU23" i="4"/>
  <c r="BS23" i="4"/>
  <c r="BN23" i="4"/>
  <c r="BL23" i="4"/>
  <c r="BK23" i="4"/>
  <c r="M23" i="3"/>
  <c r="DH10" i="2"/>
  <c r="DF10" i="2"/>
  <c r="DA10" i="2"/>
  <c r="CZ10" i="2"/>
  <c r="CU10" i="2"/>
  <c r="CT10" i="2"/>
  <c r="CN10" i="2"/>
  <c r="CM10" i="2"/>
  <c r="DI10" i="2"/>
  <c r="DE10" i="2"/>
  <c r="DD10" i="2"/>
  <c r="DC10" i="2"/>
  <c r="BZ10" i="2"/>
  <c r="CY10" i="2"/>
  <c r="CX10" i="2"/>
  <c r="BU10" i="2"/>
  <c r="CV10" i="2"/>
  <c r="BP10" i="2"/>
  <c r="CO10" i="2"/>
  <c r="CL10" i="2"/>
  <c r="CK10" i="2"/>
  <c r="BH10" i="2"/>
  <c r="BG10" i="2" s="1"/>
  <c r="AX10" i="2"/>
  <c r="AS10" i="2"/>
  <c r="AN10" i="2"/>
  <c r="AF10" i="2"/>
  <c r="AE10" i="2" s="1"/>
  <c r="N10" i="2"/>
  <c r="E10" i="2"/>
  <c r="E9" i="6"/>
  <c r="D9" i="6"/>
  <c r="CE22" i="4"/>
  <c r="CD22" i="4"/>
  <c r="BY22" i="4"/>
  <c r="BX22" i="4"/>
  <c r="BS22" i="4"/>
  <c r="BR22" i="4"/>
  <c r="BL22" i="4"/>
  <c r="BK22" i="4"/>
  <c r="CH22" i="4"/>
  <c r="CG22" i="4"/>
  <c r="BZ22" i="4"/>
  <c r="BU22" i="4"/>
  <c r="BN22" i="4"/>
  <c r="BM22" i="4"/>
  <c r="CC22" i="4"/>
  <c r="BW22" i="4"/>
  <c r="BV22" i="4"/>
  <c r="BJ22" i="4"/>
  <c r="M22" i="3"/>
  <c r="CX9" i="2"/>
  <c r="CK9" i="2"/>
  <c r="DI9" i="2"/>
  <c r="DH9" i="2"/>
  <c r="DF9" i="2"/>
  <c r="DC9" i="2"/>
  <c r="DA9" i="2"/>
  <c r="BU9" i="2"/>
  <c r="CW9" i="2" s="1"/>
  <c r="CV9" i="2"/>
  <c r="CU9" i="2"/>
  <c r="BP9" i="2"/>
  <c r="CO9" i="2"/>
  <c r="CN9" i="2"/>
  <c r="BH9" i="2"/>
  <c r="DE9" i="2"/>
  <c r="DD9" i="2"/>
  <c r="AX9" i="2"/>
  <c r="CY9" i="2"/>
  <c r="AS9" i="2"/>
  <c r="AN9" i="2"/>
  <c r="CL9" i="2"/>
  <c r="AF9" i="2"/>
  <c r="AE9" i="2" s="1"/>
  <c r="N9" i="2"/>
  <c r="M9" i="2" s="1"/>
  <c r="E9" i="2"/>
  <c r="E8" i="6"/>
  <c r="D8" i="6"/>
  <c r="CH21" i="4"/>
  <c r="CG21" i="4"/>
  <c r="BZ21" i="4"/>
  <c r="BU21" i="4"/>
  <c r="BT21" i="4"/>
  <c r="BN21" i="4"/>
  <c r="BM21" i="4"/>
  <c r="CC21" i="4"/>
  <c r="CB21" i="4"/>
  <c r="BW21" i="4"/>
  <c r="BJ21" i="4"/>
  <c r="CE21" i="4"/>
  <c r="BY21" i="4"/>
  <c r="BX21" i="4"/>
  <c r="BV21" i="4"/>
  <c r="BS21" i="4"/>
  <c r="BL21" i="4"/>
  <c r="BK21" i="4"/>
  <c r="M21" i="3"/>
  <c r="DF8" i="2"/>
  <c r="DE8" i="2"/>
  <c r="CZ8" i="2"/>
  <c r="CY8" i="2"/>
  <c r="CT8" i="2"/>
  <c r="CS8" i="2"/>
  <c r="CM8" i="2"/>
  <c r="CL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AX8" i="2"/>
  <c r="AS8" i="2"/>
  <c r="AN8" i="2"/>
  <c r="AF8" i="2"/>
  <c r="AE8" i="2" s="1"/>
  <c r="N8" i="2"/>
  <c r="BE20" i="5"/>
  <c r="BB20" i="5"/>
  <c r="AW20" i="5"/>
  <c r="AT20" i="5"/>
  <c r="AO20" i="5"/>
  <c r="AL20" i="5"/>
  <c r="AG20" i="5"/>
  <c r="H20" i="5"/>
  <c r="Q20" i="5"/>
  <c r="N20" i="5"/>
  <c r="D20" i="5"/>
  <c r="E20" i="5"/>
  <c r="CF20" i="4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O20" i="4"/>
  <c r="BL20" i="4"/>
  <c r="BK20" i="4"/>
  <c r="BJ20" i="4"/>
  <c r="M20" i="3"/>
  <c r="D20" i="3"/>
  <c r="DG20" i="1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CP20" i="1"/>
  <c r="CK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CF19" i="4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O19" i="4"/>
  <c r="BL19" i="4"/>
  <c r="BK19" i="4"/>
  <c r="BJ19" i="4"/>
  <c r="D19" i="3"/>
  <c r="DH19" i="1"/>
  <c r="DG19" i="1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AX19" i="1"/>
  <c r="AS19" i="1"/>
  <c r="CV19" i="1"/>
  <c r="AN19" i="1"/>
  <c r="CP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CF18" i="4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O18" i="4"/>
  <c r="BL18" i="4"/>
  <c r="BK18" i="4"/>
  <c r="BJ18" i="4"/>
  <c r="DH18" i="1"/>
  <c r="CV18" i="1"/>
  <c r="CP18" i="1"/>
  <c r="DI18" i="1"/>
  <c r="DG18" i="1"/>
  <c r="BZ18" i="1"/>
  <c r="DE18" i="1"/>
  <c r="DC18" i="1"/>
  <c r="DA18" i="1"/>
  <c r="CZ18" i="1"/>
  <c r="CY18" i="1"/>
  <c r="CU18" i="1"/>
  <c r="CT18" i="1"/>
  <c r="BP18" i="1"/>
  <c r="CO18" i="1"/>
  <c r="BH18" i="1"/>
  <c r="CM18" i="1"/>
  <c r="CK18" i="1"/>
  <c r="DD18" i="1"/>
  <c r="AX18" i="1"/>
  <c r="CX18" i="1"/>
  <c r="AN18" i="1"/>
  <c r="CL18" i="1"/>
  <c r="AF18" i="1"/>
  <c r="AE18" i="1" s="1"/>
  <c r="N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CG17" i="4"/>
  <c r="CF17" i="4"/>
  <c r="BZ17" i="4"/>
  <c r="BU17" i="4"/>
  <c r="BT17" i="4"/>
  <c r="BO17" i="4"/>
  <c r="BN17" i="4"/>
  <c r="CH17" i="4"/>
  <c r="CE17" i="4"/>
  <c r="CD17" i="4"/>
  <c r="CC17" i="4"/>
  <c r="BY17" i="4"/>
  <c r="BX17" i="4"/>
  <c r="BW17" i="4"/>
  <c r="BS17" i="4"/>
  <c r="BR17" i="4"/>
  <c r="BQ17" i="4"/>
  <c r="BM17" i="4"/>
  <c r="BL17" i="4"/>
  <c r="BK17" i="4"/>
  <c r="D17" i="3"/>
  <c r="DG17" i="1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P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CF16" i="4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O16" i="4"/>
  <c r="BL16" i="4"/>
  <c r="BK16" i="4"/>
  <c r="BJ16" i="4"/>
  <c r="D16" i="3"/>
  <c r="DG16" i="1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P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H15" i="5"/>
  <c r="N15" i="5"/>
  <c r="D15" i="5"/>
  <c r="E15" i="5"/>
  <c r="CF15" i="4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O15" i="4"/>
  <c r="BL15" i="4"/>
  <c r="BK15" i="4"/>
  <c r="BJ15" i="4"/>
  <c r="D15" i="3"/>
  <c r="DG15" i="1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P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CF14" i="4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O14" i="4"/>
  <c r="BL14" i="4"/>
  <c r="BK14" i="4"/>
  <c r="BJ14" i="4"/>
  <c r="D14" i="3"/>
  <c r="DH14" i="1"/>
  <c r="DG14" i="1"/>
  <c r="DA14" i="1"/>
  <c r="CV14" i="1"/>
  <c r="CU14" i="1"/>
  <c r="CP14" i="1"/>
  <c r="CO14" i="1"/>
  <c r="DF14" i="1"/>
  <c r="BZ14" i="1"/>
  <c r="CZ14" i="1"/>
  <c r="CY14" i="1"/>
  <c r="CT14" i="1"/>
  <c r="BP14" i="1"/>
  <c r="CN14" i="1"/>
  <c r="CM14" i="1"/>
  <c r="DI14" i="1"/>
  <c r="DD14" i="1"/>
  <c r="AX14" i="1"/>
  <c r="CX14" i="1"/>
  <c r="AS14" i="1"/>
  <c r="AN14" i="1"/>
  <c r="CL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E13" i="5"/>
  <c r="H13" i="5"/>
  <c r="G13" i="5"/>
  <c r="CH13" i="4"/>
  <c r="CB13" i="4"/>
  <c r="BJ13" i="4"/>
  <c r="CG13" i="4"/>
  <c r="CF13" i="4"/>
  <c r="CE13" i="4"/>
  <c r="CD13" i="4"/>
  <c r="CC13" i="4"/>
  <c r="CA13" i="4"/>
  <c r="BZ13" i="4"/>
  <c r="BY13" i="4"/>
  <c r="BV13" i="4"/>
  <c r="BW13" i="4"/>
  <c r="BU13" i="4"/>
  <c r="BT13" i="4"/>
  <c r="BS13" i="4"/>
  <c r="BO13" i="4"/>
  <c r="BN13" i="4"/>
  <c r="BM13" i="4"/>
  <c r="BL13" i="4"/>
  <c r="BK13" i="4"/>
  <c r="D13" i="3"/>
  <c r="DI13" i="1"/>
  <c r="DC13" i="1"/>
  <c r="CK13" i="1"/>
  <c r="DH13" i="1"/>
  <c r="DG13" i="1"/>
  <c r="DF13" i="1"/>
  <c r="DE13" i="1"/>
  <c r="BZ13" i="1"/>
  <c r="DA13" i="1"/>
  <c r="CZ13" i="1"/>
  <c r="CY13" i="1"/>
  <c r="BU13" i="1"/>
  <c r="CV13" i="1"/>
  <c r="CU13" i="1"/>
  <c r="CT13" i="1"/>
  <c r="BP13" i="1"/>
  <c r="CP13" i="1"/>
  <c r="CO13" i="1"/>
  <c r="CN13" i="1"/>
  <c r="CM13" i="1"/>
  <c r="BH13" i="1"/>
  <c r="BG13" i="1" s="1"/>
  <c r="DD13" i="1"/>
  <c r="AX13" i="1"/>
  <c r="AS13" i="1"/>
  <c r="AN13" i="1"/>
  <c r="CL13" i="1"/>
  <c r="AF13" i="1"/>
  <c r="AE13" i="1" s="1"/>
  <c r="N13" i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CH12" i="4"/>
  <c r="CG12" i="4"/>
  <c r="CB12" i="4"/>
  <c r="BU12" i="4"/>
  <c r="BO12" i="4"/>
  <c r="BJ12" i="4"/>
  <c r="CF12" i="4"/>
  <c r="CE12" i="4"/>
  <c r="CD12" i="4"/>
  <c r="CC12" i="4"/>
  <c r="CA12" i="4"/>
  <c r="BZ12" i="4"/>
  <c r="BY12" i="4"/>
  <c r="BX12" i="4"/>
  <c r="BT12" i="4"/>
  <c r="BS12" i="4"/>
  <c r="BR12" i="4"/>
  <c r="BN12" i="4"/>
  <c r="BM12" i="4"/>
  <c r="BL12" i="4"/>
  <c r="BK12" i="4"/>
  <c r="D12" i="3"/>
  <c r="DG12" i="1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P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CF11" i="4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O11" i="4"/>
  <c r="BL11" i="4"/>
  <c r="BK11" i="4"/>
  <c r="BJ11" i="4"/>
  <c r="DG11" i="1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P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CF10" i="4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O10" i="4"/>
  <c r="BL10" i="4"/>
  <c r="BK10" i="4"/>
  <c r="BJ10" i="4"/>
  <c r="D10" i="3"/>
  <c r="DG10" i="1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P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F9" i="5" s="1"/>
  <c r="G9" i="5"/>
  <c r="CG9" i="4"/>
  <c r="CF9" i="4"/>
  <c r="BZ9" i="4"/>
  <c r="BU9" i="4"/>
  <c r="BT9" i="4"/>
  <c r="BO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G9" i="1"/>
  <c r="DA9" i="1"/>
  <c r="CV9" i="1"/>
  <c r="CU9" i="1"/>
  <c r="CP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E8" i="5"/>
  <c r="H8" i="5"/>
  <c r="G8" i="5"/>
  <c r="CG8" i="4"/>
  <c r="CF8" i="4"/>
  <c r="BZ8" i="4"/>
  <c r="BU8" i="4"/>
  <c r="BT8" i="4"/>
  <c r="BO8" i="4"/>
  <c r="BN8" i="4"/>
  <c r="CH8" i="4"/>
  <c r="CE8" i="4"/>
  <c r="CD8" i="4"/>
  <c r="CC8" i="4"/>
  <c r="BY8" i="4"/>
  <c r="BX8" i="4"/>
  <c r="BW8" i="4"/>
  <c r="BV8" i="4"/>
  <c r="BS8" i="4"/>
  <c r="BR8" i="4"/>
  <c r="BQ8" i="4"/>
  <c r="BM8" i="4"/>
  <c r="BL8" i="4"/>
  <c r="BK8" i="4"/>
  <c r="DI8" i="1"/>
  <c r="DC8" i="1"/>
  <c r="CK8" i="1"/>
  <c r="DH8" i="1"/>
  <c r="DG8" i="1"/>
  <c r="DF8" i="1"/>
  <c r="DE8" i="1"/>
  <c r="DD8" i="1"/>
  <c r="BZ8" i="1"/>
  <c r="DA8" i="1"/>
  <c r="CZ8" i="1"/>
  <c r="CY8" i="1"/>
  <c r="CX8" i="1"/>
  <c r="BU8" i="1"/>
  <c r="CV8" i="1"/>
  <c r="CU8" i="1"/>
  <c r="CT8" i="1"/>
  <c r="CS8" i="1"/>
  <c r="CP8" i="1"/>
  <c r="CO8" i="1"/>
  <c r="CN8" i="1"/>
  <c r="CM8" i="1"/>
  <c r="CL8" i="1"/>
  <c r="BH8" i="1"/>
  <c r="AX8" i="1"/>
  <c r="AS8" i="1"/>
  <c r="AN8" i="1"/>
  <c r="AF8" i="1"/>
  <c r="AE8" i="1" s="1"/>
  <c r="N8" i="1"/>
  <c r="M8" i="1" s="1"/>
  <c r="E8" i="1"/>
  <c r="I8" i="5" l="1"/>
  <c r="AM9" i="2"/>
  <c r="BF9" i="2" s="1"/>
  <c r="BT27" i="4"/>
  <c r="CA27" i="4"/>
  <c r="BJ27" i="4"/>
  <c r="BQ27" i="4"/>
  <c r="BW27" i="4"/>
  <c r="M27" i="3"/>
  <c r="CI14" i="2"/>
  <c r="CJ14" i="2"/>
  <c r="CW14" i="2"/>
  <c r="M14" i="2"/>
  <c r="AM14" i="2"/>
  <c r="BF14" i="2" s="1"/>
  <c r="BO14" i="2"/>
  <c r="CR14" i="2"/>
  <c r="D14" i="2"/>
  <c r="DB14" i="2"/>
  <c r="CU14" i="2"/>
  <c r="BH26" i="4"/>
  <c r="BP26" i="4"/>
  <c r="BQ26" i="4"/>
  <c r="BI26" i="4"/>
  <c r="CB26" i="4"/>
  <c r="BT26" i="4"/>
  <c r="M26" i="3"/>
  <c r="AM13" i="2"/>
  <c r="BF13" i="2" s="1"/>
  <c r="D13" i="2"/>
  <c r="CJ13" i="2"/>
  <c r="BG13" i="2"/>
  <c r="CI13" i="2" s="1"/>
  <c r="CW13" i="2"/>
  <c r="CR13" i="2"/>
  <c r="BZ13" i="2"/>
  <c r="DB13" i="2" s="1"/>
  <c r="CM13" i="2"/>
  <c r="CT13" i="2"/>
  <c r="CZ13" i="2"/>
  <c r="BH25" i="4"/>
  <c r="BQ25" i="4"/>
  <c r="BM25" i="4"/>
  <c r="BT25" i="4"/>
  <c r="BI25" i="4"/>
  <c r="M25" i="3"/>
  <c r="CI12" i="2"/>
  <c r="CJ12" i="2"/>
  <c r="CW12" i="2"/>
  <c r="M12" i="2"/>
  <c r="AM12" i="2"/>
  <c r="BF12" i="2" s="1"/>
  <c r="BO12" i="2"/>
  <c r="CR12" i="2"/>
  <c r="DB12" i="2"/>
  <c r="CU12" i="2"/>
  <c r="E12" i="2"/>
  <c r="BP24" i="4"/>
  <c r="BQ24" i="4"/>
  <c r="BI24" i="4"/>
  <c r="CH24" i="4"/>
  <c r="CB24" i="4"/>
  <c r="BJ24" i="4"/>
  <c r="BW24" i="4"/>
  <c r="BR24" i="4"/>
  <c r="M24" i="3"/>
  <c r="CI11" i="2"/>
  <c r="CW11" i="2"/>
  <c r="CJ11" i="2"/>
  <c r="M11" i="2"/>
  <c r="AM11" i="2"/>
  <c r="BF11" i="2" s="1"/>
  <c r="BO11" i="2"/>
  <c r="CR11" i="2"/>
  <c r="DB11" i="2"/>
  <c r="D11" i="2"/>
  <c r="CU11" i="2"/>
  <c r="BQ23" i="4"/>
  <c r="BV23" i="4"/>
  <c r="BR23" i="4"/>
  <c r="CD23" i="4"/>
  <c r="CA23" i="4"/>
  <c r="DB10" i="2"/>
  <c r="M10" i="2"/>
  <c r="AM10" i="2"/>
  <c r="BF10" i="2" s="1"/>
  <c r="D10" i="2"/>
  <c r="CW10" i="2"/>
  <c r="CI10" i="2"/>
  <c r="CJ10" i="2"/>
  <c r="BO10" i="2"/>
  <c r="CR10" i="2"/>
  <c r="CS10" i="2"/>
  <c r="BH22" i="4"/>
  <c r="BQ22" i="4"/>
  <c r="BP22" i="4"/>
  <c r="CA22" i="4"/>
  <c r="BT22" i="4"/>
  <c r="BI22" i="4"/>
  <c r="CB22" i="4"/>
  <c r="D22" i="3"/>
  <c r="D9" i="2"/>
  <c r="CR9" i="2"/>
  <c r="CJ9" i="2"/>
  <c r="BG9" i="2"/>
  <c r="CI9" i="2" s="1"/>
  <c r="CS9" i="2"/>
  <c r="BZ9" i="2"/>
  <c r="DB9" i="2" s="1"/>
  <c r="CM9" i="2"/>
  <c r="CT9" i="2"/>
  <c r="CZ9" i="2"/>
  <c r="BI21" i="4"/>
  <c r="BQ21" i="4"/>
  <c r="BP21" i="4"/>
  <c r="BR21" i="4"/>
  <c r="CD21" i="4"/>
  <c r="D21" i="3"/>
  <c r="CW8" i="2"/>
  <c r="AM8" i="2"/>
  <c r="BF8" i="2" s="1"/>
  <c r="M8" i="2"/>
  <c r="CR8" i="2"/>
  <c r="BO8" i="2"/>
  <c r="DB8" i="2"/>
  <c r="BH8" i="2"/>
  <c r="CU8" i="2"/>
  <c r="E8" i="2"/>
  <c r="F20" i="5"/>
  <c r="G20" i="5"/>
  <c r="I20" i="5" s="1"/>
  <c r="BH20" i="4"/>
  <c r="BI20" i="4"/>
  <c r="CW20" i="1"/>
  <c r="D20" i="1"/>
  <c r="N20" i="1"/>
  <c r="M20" i="1" s="1"/>
  <c r="AN20" i="1"/>
  <c r="AM20" i="1" s="1"/>
  <c r="BF20" i="1" s="1"/>
  <c r="DC20" i="1"/>
  <c r="BH20" i="1"/>
  <c r="BZ20" i="1"/>
  <c r="DB20" i="1" s="1"/>
  <c r="CX20" i="1"/>
  <c r="CS20" i="1"/>
  <c r="F19" i="5"/>
  <c r="G19" i="5"/>
  <c r="I19" i="5" s="1"/>
  <c r="BH19" i="4"/>
  <c r="BI19" i="4"/>
  <c r="M19" i="3"/>
  <c r="CW19" i="1"/>
  <c r="AM19" i="1"/>
  <c r="BF19" i="1" s="1"/>
  <c r="D19" i="1"/>
  <c r="CR19" i="1"/>
  <c r="N19" i="1"/>
  <c r="M19" i="1" s="1"/>
  <c r="CK19" i="1"/>
  <c r="DC19" i="1"/>
  <c r="BH19" i="1"/>
  <c r="BZ19" i="1"/>
  <c r="DB19" i="1" s="1"/>
  <c r="CX19" i="1"/>
  <c r="CS19" i="1"/>
  <c r="F18" i="5"/>
  <c r="G18" i="5"/>
  <c r="I18" i="5" s="1"/>
  <c r="BH18" i="4"/>
  <c r="BI18" i="4"/>
  <c r="D18" i="3"/>
  <c r="M18" i="3"/>
  <c r="CR18" i="1"/>
  <c r="BO18" i="1"/>
  <c r="CJ18" i="1"/>
  <c r="BG18" i="1"/>
  <c r="CI18" i="1" s="1"/>
  <c r="D18" i="1"/>
  <c r="DB18" i="1"/>
  <c r="BU18" i="1"/>
  <c r="CS18" i="1"/>
  <c r="CN18" i="1"/>
  <c r="DF18" i="1"/>
  <c r="M18" i="1"/>
  <c r="AS18" i="1"/>
  <c r="AM18" i="1" s="1"/>
  <c r="BF18" i="1" s="1"/>
  <c r="F17" i="5"/>
  <c r="G17" i="5"/>
  <c r="I17" i="5" s="1"/>
  <c r="BI17" i="4"/>
  <c r="CA17" i="4"/>
  <c r="BP17" i="4"/>
  <c r="BV17" i="4"/>
  <c r="BJ17" i="4"/>
  <c r="CB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F16" i="5"/>
  <c r="G16" i="5"/>
  <c r="I16" i="5" s="1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F15" i="5"/>
  <c r="G15" i="5"/>
  <c r="I15" i="5" s="1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F14" i="5"/>
  <c r="G14" i="5"/>
  <c r="I14" i="5" s="1"/>
  <c r="BH14" i="4"/>
  <c r="BI14" i="4"/>
  <c r="M14" i="3"/>
  <c r="AM14" i="1"/>
  <c r="DB14" i="1"/>
  <c r="BF14" i="1"/>
  <c r="CR14" i="1"/>
  <c r="D14" i="1"/>
  <c r="CK14" i="1"/>
  <c r="DC14" i="1"/>
  <c r="BH14" i="1"/>
  <c r="BU14" i="1"/>
  <c r="CW14" i="1" s="1"/>
  <c r="CS14" i="1"/>
  <c r="DE14" i="1"/>
  <c r="I13" i="5"/>
  <c r="N13" i="5"/>
  <c r="D13" i="5"/>
  <c r="F13" i="5" s="1"/>
  <c r="BI13" i="4"/>
  <c r="BQ13" i="4"/>
  <c r="BP13" i="4"/>
  <c r="BR13" i="4"/>
  <c r="BX13" i="4"/>
  <c r="M13" i="3"/>
  <c r="CW13" i="1"/>
  <c r="CI13" i="1"/>
  <c r="CJ13" i="1"/>
  <c r="M13" i="1"/>
  <c r="D13" i="1"/>
  <c r="CR13" i="1"/>
  <c r="BO13" i="1"/>
  <c r="AM13" i="1"/>
  <c r="BF13" i="1" s="1"/>
  <c r="DB13" i="1"/>
  <c r="CX13" i="1"/>
  <c r="CS13" i="1"/>
  <c r="F12" i="5"/>
  <c r="G12" i="5"/>
  <c r="I12" i="5" s="1"/>
  <c r="BI12" i="4"/>
  <c r="BV12" i="4"/>
  <c r="BP12" i="4"/>
  <c r="BQ12" i="4"/>
  <c r="BW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F11" i="5"/>
  <c r="G11" i="5"/>
  <c r="I11" i="5" s="1"/>
  <c r="BH11" i="4"/>
  <c r="BI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F10" i="5"/>
  <c r="G10" i="5"/>
  <c r="I10" i="5" s="1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N9" i="5"/>
  <c r="CA9" i="4"/>
  <c r="BP9" i="4"/>
  <c r="BI9" i="4"/>
  <c r="BQ9" i="4"/>
  <c r="BJ9" i="4"/>
  <c r="CB9" i="4"/>
  <c r="D9" i="3"/>
  <c r="M9" i="3"/>
  <c r="AM9" i="1"/>
  <c r="BF9" i="1" s="1"/>
  <c r="D9" i="1"/>
  <c r="CR9" i="1"/>
  <c r="CK9" i="1"/>
  <c r="DC9" i="1"/>
  <c r="BH9" i="1"/>
  <c r="BZ9" i="1"/>
  <c r="DB9" i="1" s="1"/>
  <c r="BU9" i="1"/>
  <c r="CW9" i="1" s="1"/>
  <c r="CS9" i="1"/>
  <c r="N8" i="5"/>
  <c r="D8" i="5"/>
  <c r="F8" i="5" s="1"/>
  <c r="CA8" i="4"/>
  <c r="BP8" i="4"/>
  <c r="BI8" i="4"/>
  <c r="BJ8" i="4"/>
  <c r="CB8" i="4"/>
  <c r="D8" i="3"/>
  <c r="M8" i="3"/>
  <c r="CW8" i="1"/>
  <c r="DB8" i="1"/>
  <c r="AM8" i="1"/>
  <c r="BF8" i="1" s="1"/>
  <c r="D8" i="1"/>
  <c r="CJ8" i="1"/>
  <c r="BG8" i="1"/>
  <c r="CI8" i="1" s="1"/>
  <c r="BP8" i="1"/>
  <c r="BO13" i="2" l="1"/>
  <c r="CH13" i="2" s="1"/>
  <c r="DJ13" i="2" s="1"/>
  <c r="BO11" i="1"/>
  <c r="CQ11" i="1" s="1"/>
  <c r="CR10" i="1"/>
  <c r="BH27" i="4"/>
  <c r="BI27" i="4"/>
  <c r="BP27" i="4"/>
  <c r="CQ14" i="2"/>
  <c r="CH14" i="2"/>
  <c r="DJ14" i="2" s="1"/>
  <c r="CI26" i="4"/>
  <c r="D26" i="3"/>
  <c r="CQ13" i="2"/>
  <c r="CA25" i="4"/>
  <c r="D25" i="3"/>
  <c r="D12" i="2"/>
  <c r="CQ12" i="2"/>
  <c r="CH12" i="2"/>
  <c r="DJ12" i="2" s="1"/>
  <c r="CI24" i="4"/>
  <c r="BH24" i="4"/>
  <c r="D24" i="3"/>
  <c r="CQ11" i="2"/>
  <c r="CH11" i="2"/>
  <c r="DJ11" i="2" s="1"/>
  <c r="BI23" i="4"/>
  <c r="BP23" i="4"/>
  <c r="D23" i="3"/>
  <c r="CQ10" i="2"/>
  <c r="CH10" i="2"/>
  <c r="DJ10" i="2" s="1"/>
  <c r="CI22" i="4"/>
  <c r="BO9" i="2"/>
  <c r="BH21" i="4"/>
  <c r="CI21" i="4"/>
  <c r="CA21" i="4"/>
  <c r="CQ8" i="2"/>
  <c r="D8" i="2"/>
  <c r="CJ8" i="2"/>
  <c r="BG8" i="2"/>
  <c r="CI8" i="2" s="1"/>
  <c r="BQ20" i="4"/>
  <c r="CR20" i="1"/>
  <c r="BO20" i="1"/>
  <c r="BG20" i="1"/>
  <c r="CI20" i="1" s="1"/>
  <c r="CJ20" i="1"/>
  <c r="BQ19" i="4"/>
  <c r="CJ19" i="1"/>
  <c r="BG19" i="1"/>
  <c r="CI19" i="1" s="1"/>
  <c r="BO19" i="1"/>
  <c r="BQ18" i="4"/>
  <c r="CQ18" i="1"/>
  <c r="CH18" i="1"/>
  <c r="DJ18" i="1" s="1"/>
  <c r="CW18" i="1"/>
  <c r="CI17" i="4"/>
  <c r="BH17" i="4"/>
  <c r="CR17" i="1"/>
  <c r="BG17" i="1"/>
  <c r="CI17" i="1" s="1"/>
  <c r="CJ17" i="1"/>
  <c r="BO17" i="1"/>
  <c r="BQ16" i="4"/>
  <c r="BO16" i="1"/>
  <c r="BG16" i="1"/>
  <c r="CI16" i="1" s="1"/>
  <c r="CJ16" i="1"/>
  <c r="CR16" i="1"/>
  <c r="BQ15" i="4"/>
  <c r="CR15" i="1"/>
  <c r="BG15" i="1"/>
  <c r="CI15" i="1" s="1"/>
  <c r="CJ15" i="1"/>
  <c r="BO15" i="1"/>
  <c r="BQ14" i="4"/>
  <c r="CJ14" i="1"/>
  <c r="BG14" i="1"/>
  <c r="CI14" i="1" s="1"/>
  <c r="BO14" i="1"/>
  <c r="CI13" i="4"/>
  <c r="BH13" i="4"/>
  <c r="CQ13" i="1"/>
  <c r="CH13" i="1"/>
  <c r="DJ13" i="1" s="1"/>
  <c r="BH12" i="4"/>
  <c r="CI12" i="4"/>
  <c r="BG12" i="1"/>
  <c r="CI12" i="1" s="1"/>
  <c r="CJ12" i="1"/>
  <c r="CQ12" i="1"/>
  <c r="CR12" i="1"/>
  <c r="BQ11" i="4"/>
  <c r="CR11" i="1"/>
  <c r="BG11" i="1"/>
  <c r="CI11" i="1" s="1"/>
  <c r="CJ11" i="1"/>
  <c r="BQ10" i="4"/>
  <c r="BG10" i="1"/>
  <c r="CI10" i="1" s="1"/>
  <c r="CJ10" i="1"/>
  <c r="BO10" i="1"/>
  <c r="CI9" i="4"/>
  <c r="BH9" i="4"/>
  <c r="BO9" i="1"/>
  <c r="BG9" i="1"/>
  <c r="CI9" i="1" s="1"/>
  <c r="CJ9" i="1"/>
  <c r="CI8" i="4"/>
  <c r="BH8" i="4"/>
  <c r="CR8" i="1"/>
  <c r="BO8" i="1"/>
  <c r="CH12" i="1" l="1"/>
  <c r="DJ12" i="1" s="1"/>
  <c r="CI27" i="4"/>
  <c r="BP25" i="4"/>
  <c r="CI25" i="4"/>
  <c r="BH23" i="4"/>
  <c r="CI23" i="4"/>
  <c r="CQ9" i="2"/>
  <c r="CH9" i="2"/>
  <c r="DJ9" i="2" s="1"/>
  <c r="CH8" i="2"/>
  <c r="DJ8" i="2" s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H17" i="1"/>
  <c r="DJ17" i="1" s="1"/>
  <c r="CQ17" i="1"/>
  <c r="BP16" i="4"/>
  <c r="CI16" i="4"/>
  <c r="CQ16" i="1"/>
  <c r="CH16" i="1"/>
  <c r="DJ16" i="1" s="1"/>
  <c r="BP15" i="4"/>
  <c r="CI15" i="4"/>
  <c r="CH15" i="1"/>
  <c r="DJ15" i="1" s="1"/>
  <c r="CQ15" i="1"/>
  <c r="BP14" i="4"/>
  <c r="CI14" i="4"/>
  <c r="CH14" i="1"/>
  <c r="DJ14" i="1" s="1"/>
  <c r="CQ14" i="1"/>
  <c r="BP11" i="4"/>
  <c r="CI11" i="4"/>
  <c r="CH11" i="1"/>
  <c r="DJ11" i="1" s="1"/>
  <c r="BP10" i="4"/>
  <c r="CI10" i="4"/>
  <c r="CQ10" i="1"/>
  <c r="CH10" i="1"/>
  <c r="DJ10" i="1" s="1"/>
  <c r="CH9" i="1"/>
  <c r="DJ9" i="1" s="1"/>
  <c r="CQ9" i="1"/>
  <c r="CQ8" i="1"/>
  <c r="CH8" i="1"/>
  <c r="DJ8" i="1" s="1"/>
</calcChain>
</file>

<file path=xl/sharedStrings.xml><?xml version="1.0" encoding="utf-8"?>
<sst xmlns="http://schemas.openxmlformats.org/spreadsheetml/2006/main" count="2032" uniqueCount="322">
  <si>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</si>
  <si>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</si>
  <si>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</si>
  <si>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</si>
  <si>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</si>
  <si>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</si>
  <si>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</si>
  <si>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</si>
  <si>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</si>
  <si>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</si>
  <si>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</si>
  <si>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</si>
  <si>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</si>
  <si>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</si>
  <si>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</si>
  <si>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</si>
  <si>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</si>
  <si>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</si>
  <si>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</si>
  <si>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</si>
  <si>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</si>
  <si>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</si>
  <si>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</si>
  <si>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</si>
  <si>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</si>
  <si>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</si>
  <si>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</si>
  <si>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</si>
  <si>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</si>
  <si>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</si>
  <si>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</si>
  <si>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</si>
  <si>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</si>
  <si>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</si>
  <si>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</si>
  <si>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</si>
  <si>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</si>
  <si>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</si>
  <si>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</si>
  <si>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</si>
  <si>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</si>
  <si>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</si>
  <si>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</si>
  <si>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</si>
  <si>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</si>
  <si>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</si>
  <si>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</si>
  <si>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</si>
  <si>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</si>
  <si>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</si>
  <si>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</si>
  <si>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</si>
  <si>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</si>
  <si>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</si>
  <si>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</si>
  <si>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</si>
  <si>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</si>
  <si>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</si>
  <si>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</si>
  <si>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</si>
  <si>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</si>
  <si>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</si>
  <si>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</si>
  <si>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</si>
  <si>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</si>
  <si>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</si>
  <si>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</si>
  <si>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</si>
  <si>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</si>
  <si>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</si>
  <si>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</si>
  <si>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</si>
  <si>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</si>
  <si>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</si>
  <si>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</si>
  <si>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</si>
  <si>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</si>
  <si>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</si>
  <si>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</si>
  <si>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</si>
  <si>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</si>
  <si>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</si>
  <si>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</si>
  <si>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</si>
  <si>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</si>
  <si>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</si>
  <si>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</si>
  <si>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</si>
  <si>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</si>
  <si>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</si>
  <si>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</si>
  <si>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</si>
  <si>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</si>
  <si>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</si>
  <si>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</si>
  <si>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</si>
  <si>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</si>
  <si>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</si>
  <si>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</si>
  <si>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</si>
  <si>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</si>
  <si>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</si>
  <si>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</si>
  <si>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</si>
  <si>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</si>
  <si>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</si>
  <si>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</si>
  <si>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</si>
  <si>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</si>
  <si>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</si>
  <si>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</si>
  <si>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</si>
  <si>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</si>
  <si>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</si>
  <si>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</si>
  <si>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</si>
  <si>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</si>
  <si>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</si>
  <si>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</si>
  <si>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</si>
  <si>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</si>
  <si>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</si>
  <si>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</si>
  <si>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</si>
  <si>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</si>
  <si>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</si>
  <si>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</si>
  <si>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</si>
  <si>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</si>
  <si>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</si>
  <si>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</si>
  <si>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</si>
  <si>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</si>
  <si>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</si>
  <si>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</si>
  <si>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</si>
  <si>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</si>
  <si>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</si>
  <si>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</si>
  <si>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</si>
  <si>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</si>
  <si>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</si>
  <si>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</si>
  <si>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</si>
  <si>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</si>
  <si>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</si>
  <si>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</si>
  <si>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</si>
  <si>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</si>
  <si>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</si>
  <si>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</si>
  <si>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</si>
  <si>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</si>
  <si>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</si>
  <si>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</si>
  <si>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</si>
  <si>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</si>
  <si>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</si>
  <si>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</si>
  <si>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</si>
  <si>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</si>
  <si>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</si>
  <si>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</si>
  <si>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</si>
  <si>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</si>
  <si>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</si>
  <si>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</si>
  <si>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</si>
  <si>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</si>
  <si>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</si>
  <si>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</si>
  <si>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</si>
  <si>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</si>
  <si>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</si>
  <si>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</si>
  <si>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</si>
  <si>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</si>
  <si>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</si>
  <si>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</si>
  <si>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</si>
  <si>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</si>
  <si>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</si>
  <si>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</si>
  <si>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</si>
  <si>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</si>
  <si>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</si>
  <si>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</si>
  <si>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</si>
  <si>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</si>
  <si>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</si>
  <si>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</si>
  <si>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</si>
  <si>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</si>
  <si>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</si>
  <si>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</si>
  <si>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</si>
  <si>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</si>
  <si>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</si>
  <si>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</si>
  <si>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</si>
  <si>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山口県</t>
    <phoneticPr fontId="3"/>
  </si>
  <si>
    <t>萩市</t>
    <phoneticPr fontId="3"/>
  </si>
  <si>
    <t/>
  </si>
  <si>
    <t>35204</t>
    <phoneticPr fontId="3"/>
  </si>
  <si>
    <t>山口県</t>
    <phoneticPr fontId="3"/>
  </si>
  <si>
    <t>萩市</t>
    <phoneticPr fontId="3"/>
  </si>
  <si>
    <t>山口県</t>
    <phoneticPr fontId="3"/>
  </si>
  <si>
    <t>35204</t>
    <phoneticPr fontId="3"/>
  </si>
  <si>
    <t>萩市</t>
    <phoneticPr fontId="3"/>
  </si>
  <si>
    <t>35206</t>
    <phoneticPr fontId="3"/>
  </si>
  <si>
    <t>防府市</t>
    <phoneticPr fontId="3"/>
  </si>
  <si>
    <t>35206</t>
    <phoneticPr fontId="3"/>
  </si>
  <si>
    <t>防府市</t>
    <phoneticPr fontId="3"/>
  </si>
  <si>
    <t>35206</t>
    <phoneticPr fontId="3"/>
  </si>
  <si>
    <t>35206</t>
    <phoneticPr fontId="3"/>
  </si>
  <si>
    <t>防府市</t>
    <phoneticPr fontId="3"/>
  </si>
  <si>
    <t>35207</t>
    <phoneticPr fontId="3"/>
  </si>
  <si>
    <t>下松市</t>
    <phoneticPr fontId="3"/>
  </si>
  <si>
    <t>35207</t>
    <phoneticPr fontId="3"/>
  </si>
  <si>
    <t>山口県</t>
    <phoneticPr fontId="3"/>
  </si>
  <si>
    <t>35207</t>
    <phoneticPr fontId="3"/>
  </si>
  <si>
    <t>下松市</t>
    <phoneticPr fontId="3"/>
  </si>
  <si>
    <t>35208</t>
  </si>
  <si>
    <t>35208</t>
    <phoneticPr fontId="3"/>
  </si>
  <si>
    <t>岩国市</t>
  </si>
  <si>
    <t>岩国市</t>
    <phoneticPr fontId="3"/>
  </si>
  <si>
    <t>岩国市</t>
    <phoneticPr fontId="3"/>
  </si>
  <si>
    <t>35208</t>
    <phoneticPr fontId="3"/>
  </si>
  <si>
    <t>岩国市</t>
    <phoneticPr fontId="3"/>
  </si>
  <si>
    <t>35210</t>
    <phoneticPr fontId="3"/>
  </si>
  <si>
    <t>光市</t>
    <phoneticPr fontId="3"/>
  </si>
  <si>
    <t>光市</t>
    <phoneticPr fontId="3"/>
  </si>
  <si>
    <t>35210</t>
    <phoneticPr fontId="3"/>
  </si>
  <si>
    <t>光市</t>
    <phoneticPr fontId="3"/>
  </si>
  <si>
    <t>35211</t>
    <phoneticPr fontId="3"/>
  </si>
  <si>
    <t>長門市</t>
    <phoneticPr fontId="3"/>
  </si>
  <si>
    <t>35211</t>
    <phoneticPr fontId="3"/>
  </si>
  <si>
    <t>長門市</t>
    <phoneticPr fontId="3"/>
  </si>
  <si>
    <t>35211</t>
    <phoneticPr fontId="3"/>
  </si>
  <si>
    <t>長門市</t>
    <phoneticPr fontId="3"/>
  </si>
  <si>
    <t>山口県</t>
    <phoneticPr fontId="3"/>
  </si>
  <si>
    <t>35213</t>
    <phoneticPr fontId="3"/>
  </si>
  <si>
    <t>美祢市</t>
    <phoneticPr fontId="3"/>
  </si>
  <si>
    <t>35213</t>
    <phoneticPr fontId="3"/>
  </si>
  <si>
    <t>美祢市</t>
    <phoneticPr fontId="3"/>
  </si>
  <si>
    <t>35213</t>
    <phoneticPr fontId="3"/>
  </si>
  <si>
    <t>美祢市</t>
    <phoneticPr fontId="3"/>
  </si>
  <si>
    <t>山口県</t>
    <phoneticPr fontId="3"/>
  </si>
  <si>
    <t>35215</t>
  </si>
  <si>
    <t>35215</t>
    <phoneticPr fontId="3"/>
  </si>
  <si>
    <t>周南市</t>
  </si>
  <si>
    <t>周南市</t>
    <phoneticPr fontId="3"/>
  </si>
  <si>
    <t>35215</t>
    <phoneticPr fontId="3"/>
  </si>
  <si>
    <t>周南市</t>
    <phoneticPr fontId="3"/>
  </si>
  <si>
    <t>周南市</t>
    <phoneticPr fontId="3"/>
  </si>
  <si>
    <t>35215</t>
    <phoneticPr fontId="3"/>
  </si>
  <si>
    <t>35305</t>
    <phoneticPr fontId="3"/>
  </si>
  <si>
    <t>周防大島町</t>
    <phoneticPr fontId="3"/>
  </si>
  <si>
    <t>周防大島町</t>
    <phoneticPr fontId="3"/>
  </si>
  <si>
    <t>山口県</t>
    <phoneticPr fontId="3"/>
  </si>
  <si>
    <t>35305</t>
    <phoneticPr fontId="3"/>
  </si>
  <si>
    <t>周防大島町</t>
    <phoneticPr fontId="3"/>
  </si>
  <si>
    <t>35321</t>
    <phoneticPr fontId="3"/>
  </si>
  <si>
    <t>和木町</t>
    <phoneticPr fontId="3"/>
  </si>
  <si>
    <t>35321</t>
    <phoneticPr fontId="3"/>
  </si>
  <si>
    <t>山口県</t>
    <phoneticPr fontId="3"/>
  </si>
  <si>
    <t>35321</t>
    <phoneticPr fontId="3"/>
  </si>
  <si>
    <t>和木町</t>
    <phoneticPr fontId="3"/>
  </si>
  <si>
    <t>35341</t>
    <phoneticPr fontId="3"/>
  </si>
  <si>
    <t>上関町</t>
    <phoneticPr fontId="3"/>
  </si>
  <si>
    <t>上関町</t>
    <phoneticPr fontId="3"/>
  </si>
  <si>
    <t>山口県</t>
    <phoneticPr fontId="3"/>
  </si>
  <si>
    <t>35341</t>
    <phoneticPr fontId="3"/>
  </si>
  <si>
    <t>上関町</t>
    <phoneticPr fontId="3"/>
  </si>
  <si>
    <t>35343</t>
    <phoneticPr fontId="3"/>
  </si>
  <si>
    <t>田布施町</t>
    <phoneticPr fontId="3"/>
  </si>
  <si>
    <t>田布施町</t>
    <phoneticPr fontId="3"/>
  </si>
  <si>
    <t>山口県</t>
    <phoneticPr fontId="3"/>
  </si>
  <si>
    <t>山口県</t>
    <phoneticPr fontId="3"/>
  </si>
  <si>
    <t>35343</t>
    <phoneticPr fontId="3"/>
  </si>
  <si>
    <t>田布施町</t>
    <phoneticPr fontId="3"/>
  </si>
  <si>
    <t>35344</t>
    <phoneticPr fontId="3"/>
  </si>
  <si>
    <t>平生町</t>
    <phoneticPr fontId="3"/>
  </si>
  <si>
    <t>平生町</t>
    <phoneticPr fontId="3"/>
  </si>
  <si>
    <t>35344</t>
    <phoneticPr fontId="3"/>
  </si>
  <si>
    <t>山口県</t>
    <phoneticPr fontId="3"/>
  </si>
  <si>
    <t>35344</t>
    <phoneticPr fontId="3"/>
  </si>
  <si>
    <t>平生町</t>
    <phoneticPr fontId="3"/>
  </si>
  <si>
    <t>35828</t>
    <phoneticPr fontId="3"/>
  </si>
  <si>
    <t>玖西環境衛生組合</t>
    <phoneticPr fontId="3"/>
  </si>
  <si>
    <t>35828</t>
    <phoneticPr fontId="3"/>
  </si>
  <si>
    <t>玖西環境衛生組合</t>
    <phoneticPr fontId="3"/>
  </si>
  <si>
    <t>35828</t>
    <phoneticPr fontId="3"/>
  </si>
  <si>
    <t>35830</t>
    <phoneticPr fontId="3"/>
  </si>
  <si>
    <t>周東環境衛生組合</t>
    <phoneticPr fontId="3"/>
  </si>
  <si>
    <t>35830</t>
    <phoneticPr fontId="3"/>
  </si>
  <si>
    <t>周東環境衛生組合</t>
    <phoneticPr fontId="3"/>
  </si>
  <si>
    <t>周東環境衛生組合</t>
    <phoneticPr fontId="3"/>
  </si>
  <si>
    <t>35834</t>
    <phoneticPr fontId="3"/>
  </si>
  <si>
    <t>熊南総合事務組合</t>
    <phoneticPr fontId="3"/>
  </si>
  <si>
    <t>熊南総合事務組合</t>
    <phoneticPr fontId="3"/>
  </si>
  <si>
    <t>35834</t>
    <phoneticPr fontId="3"/>
  </si>
  <si>
    <t>35837</t>
    <phoneticPr fontId="3"/>
  </si>
  <si>
    <t>周南地区衛生施設組合</t>
    <phoneticPr fontId="3"/>
  </si>
  <si>
    <t>35837</t>
    <phoneticPr fontId="3"/>
  </si>
  <si>
    <t>周南地区衛生施設組合</t>
    <phoneticPr fontId="3"/>
  </si>
  <si>
    <t>35851</t>
    <phoneticPr fontId="3"/>
  </si>
  <si>
    <t>周陽環境整備組合</t>
    <phoneticPr fontId="3"/>
  </si>
  <si>
    <t>35851</t>
    <phoneticPr fontId="3"/>
  </si>
  <si>
    <t>周陽環境整備組合</t>
    <phoneticPr fontId="3"/>
  </si>
  <si>
    <t>35851</t>
    <phoneticPr fontId="3"/>
  </si>
  <si>
    <t>35859</t>
    <phoneticPr fontId="3"/>
  </si>
  <si>
    <t>周南東部環境施設組合</t>
    <phoneticPr fontId="3"/>
  </si>
  <si>
    <t>周南東部環境施設組合</t>
    <phoneticPr fontId="3"/>
  </si>
  <si>
    <t>35859</t>
    <phoneticPr fontId="3"/>
  </si>
  <si>
    <t>周南東部環境施設組合</t>
    <phoneticPr fontId="3"/>
  </si>
  <si>
    <t>35873</t>
    <phoneticPr fontId="3"/>
  </si>
  <si>
    <t>萩・長門清掃一部事務組合</t>
    <phoneticPr fontId="3"/>
  </si>
  <si>
    <t>35873</t>
    <phoneticPr fontId="3"/>
  </si>
  <si>
    <t>山口県</t>
    <phoneticPr fontId="3"/>
  </si>
  <si>
    <t>萩・長門清掃一部事務組合</t>
    <phoneticPr fontId="3"/>
  </si>
  <si>
    <t>35000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</si>
</sst>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0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204</v>
      </c>
      <c r="B7" s="92" t="s">
        <v>321</v>
      </c>
      <c r="C7" s="78" t="s">
        <v>192</v>
      </c>
      <c r="D7" s="79">
        <f>SUM($D$8:$D$20)</f>
        <v>88971</v>
      </c>
      <c r="E7" s="79">
        <f>SUM($E$8:$E$20)</f>
        <v>43822</v>
      </c>
      <c r="F7" s="79">
        <f>SUM($F$8:$F$20)</f>
        <v>43761</v>
      </c>
      <c r="G7" s="79">
        <f>SUM($G$8:$G$20)</f>
        <v>0</v>
      </c>
      <c r="H7" s="79">
        <f>SUM($H$8:$H$20)</f>
        <v>0</v>
      </c>
      <c r="I7" s="79">
        <f>SUM($I$8:$I$20)</f>
        <v>0</v>
      </c>
      <c r="J7" s="93" t="s">
        <v>193</v>
      </c>
      <c r="K7" s="79">
        <f>SUM($K$8:$K$20)</f>
        <v>61</v>
      </c>
      <c r="L7" s="79">
        <f>SUM($L$8:$L$20)</f>
        <v>45149</v>
      </c>
      <c r="M7" s="79">
        <f>SUM($M$8:$M$20)</f>
        <v>1529</v>
      </c>
      <c r="N7" s="79">
        <f>SUM($N$8:$N$20)</f>
        <v>733</v>
      </c>
      <c r="O7" s="79">
        <f>SUM($O$8:$O$20)</f>
        <v>733</v>
      </c>
      <c r="P7" s="79">
        <f>SUM($P$8:$P$20)</f>
        <v>0</v>
      </c>
      <c r="Q7" s="79">
        <f>SUM($Q$8:$Q$20)</f>
        <v>0</v>
      </c>
      <c r="R7" s="79">
        <f>SUM($R$8:$R$20)</f>
        <v>0</v>
      </c>
      <c r="S7" s="93" t="s">
        <v>193</v>
      </c>
      <c r="T7" s="79">
        <f>SUM($T$8:$T$20)</f>
        <v>0</v>
      </c>
      <c r="U7" s="79">
        <f>SUM($U$8:$U$20)</f>
        <v>796</v>
      </c>
      <c r="V7" s="79">
        <f>SUM($V$8:$V$20)</f>
        <v>90500</v>
      </c>
      <c r="W7" s="79">
        <f>SUM($W$8:$W$20)</f>
        <v>44555</v>
      </c>
      <c r="X7" s="79">
        <f>SUM($X$8:$X$20)</f>
        <v>44494</v>
      </c>
      <c r="Y7" s="79">
        <f>SUM($Y$8:$Y$20)</f>
        <v>0</v>
      </c>
      <c r="Z7" s="79">
        <f>SUM($Z$8:$Z$20)</f>
        <v>0</v>
      </c>
      <c r="AA7" s="79">
        <f>SUM($AA$8:$AA$20)</f>
        <v>0</v>
      </c>
      <c r="AB7" s="93" t="s">
        <v>193</v>
      </c>
      <c r="AC7" s="79">
        <f>SUM($AC$8:$AC$20)</f>
        <v>61</v>
      </c>
      <c r="AD7" s="79">
        <f>SUM($AD$8:$AD$20)</f>
        <v>45945</v>
      </c>
      <c r="AE7" s="79">
        <f>SUM($AE$8:$AE$20)</f>
        <v>0</v>
      </c>
      <c r="AF7" s="79">
        <f>SUM($AF$8:$AF$20)</f>
        <v>0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0</v>
      </c>
      <c r="AK7" s="79">
        <f>SUM($AK$8:$AK$20)</f>
        <v>0</v>
      </c>
      <c r="AL7" s="79">
        <f>SUM($AL$8:$AL$20)</f>
        <v>0</v>
      </c>
      <c r="AM7" s="79">
        <f>SUM($AM$8:$AM$20)</f>
        <v>87168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1654</v>
      </c>
      <c r="AT7" s="79">
        <f>SUM($AT$8:$AT$20)</f>
        <v>1501</v>
      </c>
      <c r="AU7" s="79">
        <f>SUM($AU$8:$AU$20)</f>
        <v>122</v>
      </c>
      <c r="AV7" s="79">
        <f>SUM($AV$8:$AV$20)</f>
        <v>31</v>
      </c>
      <c r="AW7" s="79">
        <f>SUM($AW$8:$AW$20)</f>
        <v>0</v>
      </c>
      <c r="AX7" s="79">
        <f>SUM($AX$8:$AX$20)</f>
        <v>85496</v>
      </c>
      <c r="AY7" s="79">
        <f>SUM($AY$8:$AY$20)</f>
        <v>26528</v>
      </c>
      <c r="AZ7" s="79">
        <f>SUM($AZ$8:$AZ$20)</f>
        <v>25676</v>
      </c>
      <c r="BA7" s="79">
        <f>SUM($BA$8:$BA$20)</f>
        <v>0</v>
      </c>
      <c r="BB7" s="79">
        <f>SUM($BB$8:$BB$20)</f>
        <v>33292</v>
      </c>
      <c r="BC7" s="79">
        <f>SUM($BC$8:$BC$20)</f>
        <v>0</v>
      </c>
      <c r="BD7" s="79">
        <f>SUM($BD$8:$BD$20)</f>
        <v>18</v>
      </c>
      <c r="BE7" s="79">
        <f>SUM($BE$8:$BE$20)</f>
        <v>1803</v>
      </c>
      <c r="BF7" s="79">
        <f>SUM($BF$8:$BF$20)</f>
        <v>88971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79">
        <f>SUM($BN$8:$BN$20)</f>
        <v>0</v>
      </c>
      <c r="BO7" s="79">
        <f>SUM($BO$8:$BO$20)</f>
        <v>1524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99</v>
      </c>
      <c r="BV7" s="79">
        <f>SUM($BV$8:$BV$20)</f>
        <v>99</v>
      </c>
      <c r="BW7" s="79">
        <f>SUM($BW$8:$BW$20)</f>
        <v>0</v>
      </c>
      <c r="BX7" s="79">
        <f>SUM($BX$8:$BX$20)</f>
        <v>0</v>
      </c>
      <c r="BY7" s="79">
        <f>SUM($BY$8:$BY$20)</f>
        <v>0</v>
      </c>
      <c r="BZ7" s="79">
        <f>SUM($BZ$8:$BZ$20)</f>
        <v>1425</v>
      </c>
      <c r="CA7" s="79">
        <f>SUM($CA$8:$CA$20)</f>
        <v>243</v>
      </c>
      <c r="CB7" s="79">
        <f>SUM($CB$8:$CB$20)</f>
        <v>0</v>
      </c>
      <c r="CC7" s="79">
        <f>SUM($CC$8:$CC$20)</f>
        <v>0</v>
      </c>
      <c r="CD7" s="79">
        <f>SUM($CD$8:$CD$20)</f>
        <v>1182</v>
      </c>
      <c r="CE7" s="79">
        <f>SUM($CE$8:$CE$20)</f>
        <v>0</v>
      </c>
      <c r="CF7" s="79">
        <f>SUM($CF$8:$CF$20)</f>
        <v>0</v>
      </c>
      <c r="CG7" s="79">
        <f>SUM($CG$8:$CG$20)</f>
        <v>5</v>
      </c>
      <c r="CH7" s="79">
        <f>SUM($CH$8:$CH$20)</f>
        <v>1529</v>
      </c>
      <c r="CI7" s="79">
        <f>SUM($CI$8:$CI$20)</f>
        <v>0</v>
      </c>
      <c r="CJ7" s="79">
        <f>SUM($CJ$8:$CJ$20)</f>
        <v>0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0</v>
      </c>
      <c r="CO7" s="79">
        <f>SUM($CO$8:$CO$20)</f>
        <v>0</v>
      </c>
      <c r="CP7" s="79">
        <f>SUM($CP$8:$CP$20)</f>
        <v>0</v>
      </c>
      <c r="CQ7" s="79">
        <f>SUM($CQ$8:$CQ$20)</f>
        <v>88692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1753</v>
      </c>
      <c r="CX7" s="79">
        <f>SUM($CX$8:$CX$20)</f>
        <v>1600</v>
      </c>
      <c r="CY7" s="79">
        <f>SUM($CY$8:$CY$20)</f>
        <v>122</v>
      </c>
      <c r="CZ7" s="79">
        <f>SUM($CZ$8:$CZ$20)</f>
        <v>31</v>
      </c>
      <c r="DA7" s="79">
        <f>SUM($DA$8:$DA$20)</f>
        <v>0</v>
      </c>
      <c r="DB7" s="79">
        <f>SUM($DB$8:$DB$20)</f>
        <v>86921</v>
      </c>
      <c r="DC7" s="79">
        <f>SUM($DC$8:$DC$20)</f>
        <v>26771</v>
      </c>
      <c r="DD7" s="79">
        <f>SUM($DD$8:$DD$20)</f>
        <v>25676</v>
      </c>
      <c r="DE7" s="79">
        <f>SUM($DE$8:$DE$20)</f>
        <v>0</v>
      </c>
      <c r="DF7" s="79">
        <f>SUM($DF$8:$DF$20)</f>
        <v>34474</v>
      </c>
      <c r="DG7" s="79">
        <f>SUM($DG$8:$DG$20)</f>
        <v>0</v>
      </c>
      <c r="DH7" s="79">
        <f>SUM($DH$8:$DH$20)</f>
        <v>18</v>
      </c>
      <c r="DI7" s="79">
        <f>SUM($DI$8:$DI$20)</f>
        <v>1808</v>
      </c>
      <c r="DJ7" s="79">
        <f>SUM($DJ$8:$DJ$20)</f>
        <v>90500</v>
      </c>
    </row>
    <row r="8" spans="1:114" s="8" customFormat="1" ht="12" customHeight="1">
      <c r="A8" s="80" t="s">
        <v>200</v>
      </c>
      <c r="B8" s="83" t="s">
        <v>203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84">
        <f t="shared" ref="CP8:CP20" si="7">SUM(AL8,+BN8)</f>
        <v>0</v>
      </c>
      <c r="CQ8" s="84">
        <f t="shared" ref="CQ8:CQ20" si="8">SUM(AM8,+BO8)</f>
        <v>0</v>
      </c>
      <c r="CR8" s="84">
        <f t="shared" ref="CR8:CR20" si="9">SUM(AN8,+BP8)</f>
        <v>0</v>
      </c>
      <c r="CS8" s="84">
        <f t="shared" ref="CS8:CS20" si="10">SUM(AO8,+BQ8)</f>
        <v>0</v>
      </c>
      <c r="CT8" s="84">
        <f t="shared" ref="CT8:CT20" si="11">SUM(AP8,+BR8)</f>
        <v>0</v>
      </c>
      <c r="CU8" s="84">
        <f t="shared" ref="CU8:CU20" si="12">SUM(AQ8,+BS8)</f>
        <v>0</v>
      </c>
      <c r="CV8" s="84">
        <f t="shared" ref="CV8:CV20" si="13">SUM(AR8,+BT8)</f>
        <v>0</v>
      </c>
      <c r="CW8" s="84">
        <f t="shared" ref="CW8:CW20" si="14">SUM(AS8,+BU8)</f>
        <v>0</v>
      </c>
      <c r="CX8" s="84">
        <f t="shared" ref="CX8:CX20" si="15">SUM(AT8,+BV8)</f>
        <v>0</v>
      </c>
      <c r="CY8" s="84">
        <f t="shared" ref="CY8:CY20" si="16">SUM(AU8,+BW8)</f>
        <v>0</v>
      </c>
      <c r="CZ8" s="84">
        <f t="shared" ref="CZ8:CZ20" si="17">SUM(AV8,+BX8)</f>
        <v>0</v>
      </c>
      <c r="DA8" s="84">
        <f t="shared" ref="DA8:DA20" si="18">SUM(AW8,+BY8)</f>
        <v>0</v>
      </c>
      <c r="DB8" s="84">
        <f t="shared" ref="DB8:DB20" si="19">SUM(AX8,+BZ8)</f>
        <v>0</v>
      </c>
      <c r="DC8" s="84">
        <f t="shared" ref="DC8:DC20" si="20">SUM(AY8,+CA8)</f>
        <v>0</v>
      </c>
      <c r="DD8" s="84">
        <f t="shared" ref="DD8:DD20" si="21">SUM(AZ8,+CB8)</f>
        <v>0</v>
      </c>
      <c r="DE8" s="84">
        <f t="shared" ref="DE8:DE20" si="22">SUM(BA8,+CC8)</f>
        <v>0</v>
      </c>
      <c r="DF8" s="84">
        <f t="shared" ref="DF8:DF20" si="23">SUM(BB8,+CD8)</f>
        <v>0</v>
      </c>
      <c r="DG8" s="84">
        <f t="shared" ref="DG8:DG20" si="24">SUM(BC8,+CE8)</f>
        <v>0</v>
      </c>
      <c r="DH8" s="84">
        <f t="shared" ref="DH8:DH20" si="25">SUM(BD8,+CF8)</f>
        <v>0</v>
      </c>
      <c r="DI8" s="84">
        <f t="shared" ref="DI8:DI20" si="26">SUM(BE8,+CG8)</f>
        <v>0</v>
      </c>
      <c r="DJ8" s="84">
        <f t="shared" ref="DJ8:DJ20" si="27">SUM(BF8,+CH8)</f>
        <v>0</v>
      </c>
    </row>
    <row r="9" spans="1:114" s="8" customFormat="1" ht="12" customHeight="1">
      <c r="A9" s="80" t="s">
        <v>200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216</v>
      </c>
      <c r="C10" s="80" t="s">
        <v>217</v>
      </c>
      <c r="D10" s="84">
        <f>SUM(E10,+L10)</f>
        <v>1313</v>
      </c>
      <c r="E10" s="84">
        <f>SUM(F10:I10)+K10</f>
        <v>261</v>
      </c>
      <c r="F10" s="84">
        <v>261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1052</v>
      </c>
      <c r="M10" s="84">
        <f>SUM(N10,+U10)</f>
        <v>1286</v>
      </c>
      <c r="N10" s="84">
        <f>SUM(O10:R10)+T10</f>
        <v>612</v>
      </c>
      <c r="O10" s="84">
        <v>612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674</v>
      </c>
      <c r="V10" s="84">
        <v>2599</v>
      </c>
      <c r="W10" s="84">
        <v>873</v>
      </c>
      <c r="X10" s="84">
        <v>873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1726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1217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83</v>
      </c>
      <c r="AT10" s="84">
        <v>35</v>
      </c>
      <c r="AU10" s="84">
        <v>48</v>
      </c>
      <c r="AV10" s="84">
        <v>0</v>
      </c>
      <c r="AW10" s="84">
        <v>0</v>
      </c>
      <c r="AX10" s="84">
        <f>SUM(AY10:BB10)</f>
        <v>1134</v>
      </c>
      <c r="AY10" s="84">
        <v>0</v>
      </c>
      <c r="AZ10" s="84">
        <v>0</v>
      </c>
      <c r="BA10" s="84">
        <v>0</v>
      </c>
      <c r="BB10" s="84">
        <v>1134</v>
      </c>
      <c r="BC10" s="84">
        <v>0</v>
      </c>
      <c r="BD10" s="84">
        <v>0</v>
      </c>
      <c r="BE10" s="84">
        <v>96</v>
      </c>
      <c r="BF10" s="84">
        <f>SUM(AE10,+AM10,+BE10)</f>
        <v>1313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1281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99</v>
      </c>
      <c r="BV10" s="84">
        <v>99</v>
      </c>
      <c r="BW10" s="84">
        <v>0</v>
      </c>
      <c r="BX10" s="84">
        <v>0</v>
      </c>
      <c r="BY10" s="84">
        <v>0</v>
      </c>
      <c r="BZ10" s="84">
        <f>SUM(CA10:CD10)</f>
        <v>1182</v>
      </c>
      <c r="CA10" s="84">
        <v>0</v>
      </c>
      <c r="CB10" s="84">
        <v>0</v>
      </c>
      <c r="CC10" s="84">
        <v>0</v>
      </c>
      <c r="CD10" s="84">
        <v>1182</v>
      </c>
      <c r="CE10" s="84">
        <v>0</v>
      </c>
      <c r="CF10" s="84">
        <v>0</v>
      </c>
      <c r="CG10" s="84">
        <v>5</v>
      </c>
      <c r="CH10" s="84">
        <f>SUM(BG10,+BO10,+CG10)</f>
        <v>1286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2498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182</v>
      </c>
      <c r="CX10" s="84">
        <f t="shared" si="15"/>
        <v>134</v>
      </c>
      <c r="CY10" s="84">
        <f t="shared" si="16"/>
        <v>48</v>
      </c>
      <c r="CZ10" s="84">
        <f t="shared" si="17"/>
        <v>0</v>
      </c>
      <c r="DA10" s="84">
        <f t="shared" si="18"/>
        <v>0</v>
      </c>
      <c r="DB10" s="84">
        <f t="shared" si="19"/>
        <v>2316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2316</v>
      </c>
      <c r="DG10" s="84">
        <f t="shared" si="24"/>
        <v>0</v>
      </c>
      <c r="DH10" s="84">
        <f t="shared" si="25"/>
        <v>0</v>
      </c>
      <c r="DI10" s="84">
        <f t="shared" si="26"/>
        <v>101</v>
      </c>
      <c r="DJ10" s="84">
        <f t="shared" si="27"/>
        <v>2599</v>
      </c>
    </row>
    <row r="11" spans="1:114" s="8" customFormat="1" ht="12" customHeight="1">
      <c r="A11" s="80" t="s">
        <v>206</v>
      </c>
      <c r="B11" s="83" t="s">
        <v>223</v>
      </c>
      <c r="C11" s="80" t="s">
        <v>225</v>
      </c>
      <c r="D11" s="84">
        <f>SUM(E11,+L11)</f>
        <v>40270</v>
      </c>
      <c r="E11" s="84">
        <f>SUM(F11:I11)+K11</f>
        <v>20135</v>
      </c>
      <c r="F11" s="84">
        <v>20135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20135</v>
      </c>
      <c r="M11" s="84">
        <f>SUM(N11,+U11)</f>
        <v>243</v>
      </c>
      <c r="N11" s="84">
        <f>SUM(O11:R11)+T11</f>
        <v>121</v>
      </c>
      <c r="O11" s="84">
        <v>121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122</v>
      </c>
      <c r="V11" s="84">
        <v>40513</v>
      </c>
      <c r="W11" s="84">
        <v>20256</v>
      </c>
      <c r="X11" s="84">
        <v>20256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20257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40270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424</v>
      </c>
      <c r="AT11" s="84">
        <v>424</v>
      </c>
      <c r="AU11" s="84">
        <v>0</v>
      </c>
      <c r="AV11" s="84">
        <v>0</v>
      </c>
      <c r="AW11" s="84">
        <v>0</v>
      </c>
      <c r="AX11" s="84">
        <f>SUM(AY11:BB11)</f>
        <v>39828</v>
      </c>
      <c r="AY11" s="84">
        <v>9804</v>
      </c>
      <c r="AZ11" s="84">
        <v>2587</v>
      </c>
      <c r="BA11" s="84">
        <v>0</v>
      </c>
      <c r="BB11" s="84">
        <v>27437</v>
      </c>
      <c r="BC11" s="84">
        <v>0</v>
      </c>
      <c r="BD11" s="84">
        <v>18</v>
      </c>
      <c r="BE11" s="84">
        <v>0</v>
      </c>
      <c r="BF11" s="84">
        <f>SUM(AE11,+AM11,+BE11)</f>
        <v>40270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243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243</v>
      </c>
      <c r="CA11" s="84">
        <v>243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243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40513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424</v>
      </c>
      <c r="CX11" s="84">
        <f t="shared" si="15"/>
        <v>424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40071</v>
      </c>
      <c r="DC11" s="84">
        <f t="shared" si="20"/>
        <v>10047</v>
      </c>
      <c r="DD11" s="84">
        <f t="shared" si="21"/>
        <v>2587</v>
      </c>
      <c r="DE11" s="84">
        <f t="shared" si="22"/>
        <v>0</v>
      </c>
      <c r="DF11" s="84">
        <f t="shared" si="23"/>
        <v>27437</v>
      </c>
      <c r="DG11" s="84">
        <f t="shared" si="24"/>
        <v>0</v>
      </c>
      <c r="DH11" s="84">
        <f t="shared" si="25"/>
        <v>18</v>
      </c>
      <c r="DI11" s="84">
        <f t="shared" si="26"/>
        <v>0</v>
      </c>
      <c r="DJ11" s="84">
        <f t="shared" si="27"/>
        <v>40513</v>
      </c>
    </row>
    <row r="12" spans="1:114" s="8" customFormat="1" ht="12" customHeight="1">
      <c r="A12" s="80" t="s">
        <v>219</v>
      </c>
      <c r="B12" s="83" t="s">
        <v>229</v>
      </c>
      <c r="C12" s="80" t="s">
        <v>230</v>
      </c>
      <c r="D12" s="84">
        <f>SUM(E12,+L12)</f>
        <v>16495</v>
      </c>
      <c r="E12" s="84">
        <f>SUM(F12:I12)+K12</f>
        <v>8247</v>
      </c>
      <c r="F12" s="84">
        <v>8247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8248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16495</v>
      </c>
      <c r="W12" s="84">
        <v>8247</v>
      </c>
      <c r="X12" s="84">
        <v>8247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8248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16469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92</v>
      </c>
      <c r="AT12" s="84">
        <v>92</v>
      </c>
      <c r="AU12" s="84">
        <v>0</v>
      </c>
      <c r="AV12" s="84">
        <v>0</v>
      </c>
      <c r="AW12" s="84">
        <v>0</v>
      </c>
      <c r="AX12" s="84">
        <f>SUM(AY12:BB12)</f>
        <v>16377</v>
      </c>
      <c r="AY12" s="84">
        <v>0</v>
      </c>
      <c r="AZ12" s="84">
        <v>16377</v>
      </c>
      <c r="BA12" s="84">
        <v>0</v>
      </c>
      <c r="BB12" s="84">
        <v>0</v>
      </c>
      <c r="BC12" s="84">
        <v>0</v>
      </c>
      <c r="BD12" s="84">
        <v>0</v>
      </c>
      <c r="BE12" s="84">
        <v>26</v>
      </c>
      <c r="BF12" s="84">
        <f>SUM(AE12,+AM12,+BE12)</f>
        <v>16495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16469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92</v>
      </c>
      <c r="CX12" s="84">
        <f t="shared" si="15"/>
        <v>92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16377</v>
      </c>
      <c r="DC12" s="84">
        <f t="shared" si="20"/>
        <v>0</v>
      </c>
      <c r="DD12" s="84">
        <f t="shared" si="21"/>
        <v>16377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26</v>
      </c>
      <c r="DJ12" s="84">
        <f t="shared" si="27"/>
        <v>16495</v>
      </c>
    </row>
    <row r="13" spans="1:114" s="8" customFormat="1" ht="12" customHeight="1">
      <c r="A13" s="80" t="s">
        <v>204</v>
      </c>
      <c r="B13" s="83" t="s">
        <v>234</v>
      </c>
      <c r="C13" s="80" t="s">
        <v>235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240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247</v>
      </c>
      <c r="B15" s="83" t="s">
        <v>249</v>
      </c>
      <c r="C15" s="80" t="s">
        <v>251</v>
      </c>
      <c r="D15" s="84">
        <f>SUM(E15,+L15)</f>
        <v>17136</v>
      </c>
      <c r="E15" s="84">
        <f>SUM(F15:I15)+K15</f>
        <v>8568</v>
      </c>
      <c r="F15" s="84">
        <v>8568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8568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17136</v>
      </c>
      <c r="W15" s="84">
        <v>8568</v>
      </c>
      <c r="X15" s="84">
        <v>8568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8568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15512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950</v>
      </c>
      <c r="AT15" s="84">
        <v>950</v>
      </c>
      <c r="AU15" s="84">
        <v>0</v>
      </c>
      <c r="AV15" s="84">
        <v>0</v>
      </c>
      <c r="AW15" s="84">
        <v>0</v>
      </c>
      <c r="AX15" s="84">
        <f>SUM(AY15:BB15)</f>
        <v>14562</v>
      </c>
      <c r="AY15" s="84">
        <v>8051</v>
      </c>
      <c r="AZ15" s="84">
        <v>6511</v>
      </c>
      <c r="BA15" s="84">
        <v>0</v>
      </c>
      <c r="BB15" s="84">
        <v>0</v>
      </c>
      <c r="BC15" s="84">
        <v>0</v>
      </c>
      <c r="BD15" s="84">
        <v>0</v>
      </c>
      <c r="BE15" s="84">
        <v>1624</v>
      </c>
      <c r="BF15" s="84">
        <f>SUM(AE15,+AM15,+BE15)</f>
        <v>17136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15512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950</v>
      </c>
      <c r="CX15" s="84">
        <f t="shared" si="15"/>
        <v>950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14562</v>
      </c>
      <c r="DC15" s="84">
        <f t="shared" si="20"/>
        <v>8051</v>
      </c>
      <c r="DD15" s="84">
        <f t="shared" si="21"/>
        <v>6511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1624</v>
      </c>
      <c r="DJ15" s="84">
        <f t="shared" si="27"/>
        <v>17136</v>
      </c>
    </row>
    <row r="16" spans="1:114" s="8" customFormat="1" ht="12" customHeight="1">
      <c r="A16" s="80" t="s">
        <v>204</v>
      </c>
      <c r="B16" s="83" t="s">
        <v>256</v>
      </c>
      <c r="C16" s="80" t="s">
        <v>257</v>
      </c>
      <c r="D16" s="84">
        <f>SUM(E16,+L16)</f>
        <v>13757</v>
      </c>
      <c r="E16" s="84">
        <f>SUM(F16:I16)+K16</f>
        <v>6611</v>
      </c>
      <c r="F16" s="84">
        <v>6550</v>
      </c>
      <c r="G16" s="84">
        <v>0</v>
      </c>
      <c r="H16" s="84">
        <v>0</v>
      </c>
      <c r="I16" s="84">
        <v>0</v>
      </c>
      <c r="J16" s="94" t="s">
        <v>193</v>
      </c>
      <c r="K16" s="84">
        <v>61</v>
      </c>
      <c r="L16" s="84">
        <v>7146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13757</v>
      </c>
      <c r="W16" s="84">
        <v>6611</v>
      </c>
      <c r="X16" s="84">
        <v>6550</v>
      </c>
      <c r="Y16" s="84">
        <v>0</v>
      </c>
      <c r="Z16" s="84">
        <v>0</v>
      </c>
      <c r="AA16" s="84">
        <v>0</v>
      </c>
      <c r="AB16" s="94" t="s">
        <v>193</v>
      </c>
      <c r="AC16" s="84">
        <v>61</v>
      </c>
      <c r="AD16" s="84">
        <v>7146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13700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105</v>
      </c>
      <c r="AT16" s="84">
        <v>0</v>
      </c>
      <c r="AU16" s="84">
        <v>74</v>
      </c>
      <c r="AV16" s="84">
        <v>31</v>
      </c>
      <c r="AW16" s="84">
        <v>0</v>
      </c>
      <c r="AX16" s="84">
        <f>SUM(AY16:BB16)</f>
        <v>13595</v>
      </c>
      <c r="AY16" s="84">
        <v>8673</v>
      </c>
      <c r="AZ16" s="84">
        <v>201</v>
      </c>
      <c r="BA16" s="84">
        <v>0</v>
      </c>
      <c r="BB16" s="84">
        <v>4721</v>
      </c>
      <c r="BC16" s="84">
        <v>0</v>
      </c>
      <c r="BD16" s="84">
        <v>0</v>
      </c>
      <c r="BE16" s="84">
        <v>57</v>
      </c>
      <c r="BF16" s="84">
        <f>SUM(AE16,+AM16,+BE16)</f>
        <v>13757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13700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105</v>
      </c>
      <c r="CX16" s="84">
        <f t="shared" si="15"/>
        <v>0</v>
      </c>
      <c r="CY16" s="84">
        <f t="shared" si="16"/>
        <v>74</v>
      </c>
      <c r="CZ16" s="84">
        <f t="shared" si="17"/>
        <v>31</v>
      </c>
      <c r="DA16" s="84">
        <f t="shared" si="18"/>
        <v>0</v>
      </c>
      <c r="DB16" s="84">
        <f t="shared" si="19"/>
        <v>13595</v>
      </c>
      <c r="DC16" s="84">
        <f t="shared" si="20"/>
        <v>8673</v>
      </c>
      <c r="DD16" s="84">
        <f t="shared" si="21"/>
        <v>201</v>
      </c>
      <c r="DE16" s="84">
        <f t="shared" si="22"/>
        <v>0</v>
      </c>
      <c r="DF16" s="84">
        <f t="shared" si="23"/>
        <v>4721</v>
      </c>
      <c r="DG16" s="84">
        <f t="shared" si="24"/>
        <v>0</v>
      </c>
      <c r="DH16" s="84">
        <f t="shared" si="25"/>
        <v>0</v>
      </c>
      <c r="DI16" s="84">
        <f t="shared" si="26"/>
        <v>57</v>
      </c>
      <c r="DJ16" s="84">
        <f t="shared" si="27"/>
        <v>13757</v>
      </c>
    </row>
    <row r="17" spans="1:114" s="8" customFormat="1" ht="12" customHeight="1">
      <c r="A17" s="80" t="s">
        <v>200</v>
      </c>
      <c r="B17" s="83" t="s">
        <v>262</v>
      </c>
      <c r="C17" s="80" t="s">
        <v>263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268</v>
      </c>
      <c r="C18" s="80" t="s">
        <v>269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274</v>
      </c>
      <c r="C19" s="80" t="s">
        <v>275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281</v>
      </c>
      <c r="C20" s="80" t="s">
        <v>282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/>
      <c r="B21" s="83" t="s">
        <v>202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8:DJ995">
    <cfRule type="expression" dxfId="405" priority="24" stopIfTrue="1">
      <formula>$A28&lt;&gt;""</formula>
    </cfRule>
  </conditionalFormatting>
  <conditionalFormatting sqref="A7:DJ7">
    <cfRule type="expression" dxfId="404" priority="1" stopIfTrue="1">
      <formula>$A7&lt;&gt;""</formula>
    </cfRule>
  </conditionalFormatting>
  <conditionalFormatting sqref="A8:DJ8">
    <cfRule type="expression" dxfId="403" priority="22" stopIfTrue="1">
      <formula>$A8&lt;&gt;""</formula>
    </cfRule>
  </conditionalFormatting>
  <conditionalFormatting sqref="A9:DJ9">
    <cfRule type="expression" dxfId="402" priority="21" stopIfTrue="1">
      <formula>$A9&lt;&gt;""</formula>
    </cfRule>
  </conditionalFormatting>
  <conditionalFormatting sqref="A10:DJ10">
    <cfRule type="expression" dxfId="401" priority="20" stopIfTrue="1">
      <formula>$A10&lt;&gt;""</formula>
    </cfRule>
  </conditionalFormatting>
  <conditionalFormatting sqref="A11:DJ11">
    <cfRule type="expression" dxfId="400" priority="19" stopIfTrue="1">
      <formula>$A11&lt;&gt;""</formula>
    </cfRule>
  </conditionalFormatting>
  <conditionalFormatting sqref="A12:DJ12">
    <cfRule type="expression" dxfId="399" priority="18" stopIfTrue="1">
      <formula>$A12&lt;&gt;""</formula>
    </cfRule>
  </conditionalFormatting>
  <conditionalFormatting sqref="A13:DJ13">
    <cfRule type="expression" dxfId="398" priority="17" stopIfTrue="1">
      <formula>$A13&lt;&gt;""</formula>
    </cfRule>
  </conditionalFormatting>
  <conditionalFormatting sqref="A14:DJ14">
    <cfRule type="expression" dxfId="397" priority="16" stopIfTrue="1">
      <formula>$A14&lt;&gt;""</formula>
    </cfRule>
  </conditionalFormatting>
  <conditionalFormatting sqref="A15:DJ15">
    <cfRule type="expression" dxfId="396" priority="15" stopIfTrue="1">
      <formula>$A15&lt;&gt;""</formula>
    </cfRule>
  </conditionalFormatting>
  <conditionalFormatting sqref="A16:DJ16">
    <cfRule type="expression" dxfId="395" priority="14" stopIfTrue="1">
      <formula>$A16&lt;&gt;""</formula>
    </cfRule>
  </conditionalFormatting>
  <conditionalFormatting sqref="A17:DJ17">
    <cfRule type="expression" dxfId="394" priority="13" stopIfTrue="1">
      <formula>$A17&lt;&gt;""</formula>
    </cfRule>
  </conditionalFormatting>
  <conditionalFormatting sqref="A18:DJ18">
    <cfRule type="expression" dxfId="393" priority="12" stopIfTrue="1">
      <formula>$A18&lt;&gt;""</formula>
    </cfRule>
  </conditionalFormatting>
  <conditionalFormatting sqref="A19:DJ19">
    <cfRule type="expression" dxfId="392" priority="11" stopIfTrue="1">
      <formula>$A19&lt;&gt;""</formula>
    </cfRule>
  </conditionalFormatting>
  <conditionalFormatting sqref="A20:DJ20">
    <cfRule type="expression" dxfId="391" priority="10" stopIfTrue="1">
      <formula>$A20&lt;&gt;""</formula>
    </cfRule>
  </conditionalFormatting>
  <conditionalFormatting sqref="A21:DJ21">
    <cfRule type="expression" dxfId="389" priority="8" stopIfTrue="1">
      <formula>$A21&lt;&gt;""</formula>
    </cfRule>
  </conditionalFormatting>
  <conditionalFormatting sqref="A22:DJ22">
    <cfRule type="expression" dxfId="388" priority="7" stopIfTrue="1">
      <formula>$A22&lt;&gt;""</formula>
    </cfRule>
  </conditionalFormatting>
  <conditionalFormatting sqref="A23:DJ23">
    <cfRule type="expression" dxfId="387" priority="6" stopIfTrue="1">
      <formula>$A23&lt;&gt;""</formula>
    </cfRule>
  </conditionalFormatting>
  <conditionalFormatting sqref="A24:DJ24">
    <cfRule type="expression" dxfId="386" priority="5" stopIfTrue="1">
      <formula>$A24&lt;&gt;""</formula>
    </cfRule>
  </conditionalFormatting>
  <conditionalFormatting sqref="A25:DJ25">
    <cfRule type="expression" dxfId="385" priority="4" stopIfTrue="1">
      <formula>$A25&lt;&gt;""</formula>
    </cfRule>
  </conditionalFormatting>
  <conditionalFormatting sqref="A26:DJ26">
    <cfRule type="expression" dxfId="384" priority="3" stopIfTrue="1">
      <formula>$A26&lt;&gt;""</formula>
    </cfRule>
  </conditionalFormatting>
  <conditionalFormatting sqref="A27:DJ27">
    <cfRule type="expression" dxfId="383" priority="2" stopIfTrue="1">
      <formula>$A27&lt;&gt;""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204</v>
      </c>
      <c r="B7" s="92" t="s">
        <v>321</v>
      </c>
      <c r="C7" s="78" t="s">
        <v>192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193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193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193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193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193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193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204</v>
      </c>
      <c r="B8" s="83" t="s">
        <v>290</v>
      </c>
      <c r="C8" s="80" t="s">
        <v>289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193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193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204</v>
      </c>
      <c r="B9" s="83" t="s">
        <v>293</v>
      </c>
      <c r="C9" s="80" t="s">
        <v>294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204</v>
      </c>
      <c r="B10" s="83" t="s">
        <v>298</v>
      </c>
      <c r="C10" s="80" t="s">
        <v>299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204</v>
      </c>
      <c r="B11" s="83" t="s">
        <v>302</v>
      </c>
      <c r="C11" s="80" t="s">
        <v>303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306</v>
      </c>
      <c r="C12" s="80" t="s">
        <v>307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204</v>
      </c>
      <c r="B13" s="83" t="s">
        <v>311</v>
      </c>
      <c r="C13" s="80" t="s">
        <v>312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316</v>
      </c>
      <c r="C14" s="80" t="s">
        <v>317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82">
    <cfRule type="expression" dxfId="381" priority="24" stopIfTrue="1">
      <formula>$A15&lt;&gt;""</formula>
    </cfRule>
  </conditionalFormatting>
  <conditionalFormatting sqref="A14:DJ14">
    <cfRule type="expression" dxfId="380" priority="2" stopIfTrue="1">
      <formula>$A14&lt;&gt;""</formula>
    </cfRule>
  </conditionalFormatting>
  <conditionalFormatting sqref="A7:DJ7">
    <cfRule type="expression" dxfId="366" priority="1" stopIfTrue="1">
      <formula>$A7&lt;&gt;""</formula>
    </cfRule>
  </conditionalFormatting>
  <conditionalFormatting sqref="A8:DJ8">
    <cfRule type="expression" dxfId="365" priority="8" stopIfTrue="1">
      <formula>$A8&lt;&gt;""</formula>
    </cfRule>
  </conditionalFormatting>
  <conditionalFormatting sqref="A9:DJ9">
    <cfRule type="expression" dxfId="364" priority="7" stopIfTrue="1">
      <formula>$A9&lt;&gt;""</formula>
    </cfRule>
  </conditionalFormatting>
  <conditionalFormatting sqref="A10:DJ10">
    <cfRule type="expression" dxfId="363" priority="6" stopIfTrue="1">
      <formula>$A10&lt;&gt;""</formula>
    </cfRule>
  </conditionalFormatting>
  <conditionalFormatting sqref="A11:DJ11">
    <cfRule type="expression" dxfId="362" priority="5" stopIfTrue="1">
      <formula>$A11&lt;&gt;""</formula>
    </cfRule>
  </conditionalFormatting>
  <conditionalFormatting sqref="A12:DJ12">
    <cfRule type="expression" dxfId="361" priority="4" stopIfTrue="1">
      <formula>$A12&lt;&gt;""</formula>
    </cfRule>
  </conditionalFormatting>
  <conditionalFormatting sqref="A13:DJ13">
    <cfRule type="expression" dxfId="360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204</v>
      </c>
      <c r="B7" s="92" t="s">
        <v>321</v>
      </c>
      <c r="C7" s="78" t="s">
        <v>192</v>
      </c>
      <c r="D7" s="79">
        <f>SUM($D$8:$D$27)</f>
        <v>88971</v>
      </c>
      <c r="E7" s="79">
        <f>SUM($E$8:$E$27)</f>
        <v>43822</v>
      </c>
      <c r="F7" s="79">
        <f>SUM($F$8:$F$27)</f>
        <v>43761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61</v>
      </c>
      <c r="L7" s="79">
        <f>SUM($L$8:$L$27)</f>
        <v>45149</v>
      </c>
      <c r="M7" s="79">
        <f>SUM($M$8:$M$27)</f>
        <v>1529</v>
      </c>
      <c r="N7" s="79">
        <f>SUM($N$8:$N$27)</f>
        <v>733</v>
      </c>
      <c r="O7" s="79">
        <f>SUM($O$8:$O$27)</f>
        <v>733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796</v>
      </c>
      <c r="V7" s="79">
        <f>SUM($V$8:$V$27)</f>
        <v>90500</v>
      </c>
      <c r="W7" s="79">
        <f>SUM($W$8:$W$27)</f>
        <v>44555</v>
      </c>
      <c r="X7" s="79">
        <f>SUM($X$8:$X$27)</f>
        <v>44494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61</v>
      </c>
      <c r="AD7" s="79">
        <f>SUM($AD$8:$AD$27)</f>
        <v>45945</v>
      </c>
    </row>
    <row r="8" spans="1:30" s="8" customFormat="1" ht="12" customHeight="1">
      <c r="A8" s="80" t="s">
        <v>206</v>
      </c>
      <c r="B8" s="83" t="s">
        <v>203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218</v>
      </c>
      <c r="C10" s="80" t="s">
        <v>217</v>
      </c>
      <c r="D10" s="84">
        <f>SUM(E10,+L10)</f>
        <v>1313</v>
      </c>
      <c r="E10" s="84">
        <v>261</v>
      </c>
      <c r="F10" s="84">
        <v>261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1052</v>
      </c>
      <c r="M10" s="84">
        <f>SUM(N10,+U10)</f>
        <v>1286</v>
      </c>
      <c r="N10" s="84">
        <v>612</v>
      </c>
      <c r="O10" s="84">
        <v>612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674</v>
      </c>
      <c r="V10" s="84">
        <v>2599</v>
      </c>
      <c r="W10" s="84">
        <v>873</v>
      </c>
      <c r="X10" s="84">
        <v>873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1726</v>
      </c>
    </row>
    <row r="11" spans="1:30" s="8" customFormat="1" ht="12" customHeight="1">
      <c r="A11" s="80" t="s">
        <v>200</v>
      </c>
      <c r="B11" s="83" t="s">
        <v>223</v>
      </c>
      <c r="C11" s="80" t="s">
        <v>226</v>
      </c>
      <c r="D11" s="84">
        <f>SUM(E11,+L11)</f>
        <v>40270</v>
      </c>
      <c r="E11" s="84">
        <v>20135</v>
      </c>
      <c r="F11" s="84">
        <v>20135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20135</v>
      </c>
      <c r="M11" s="84">
        <f>SUM(N11,+U11)</f>
        <v>243</v>
      </c>
      <c r="N11" s="84">
        <v>121</v>
      </c>
      <c r="O11" s="84">
        <v>121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122</v>
      </c>
      <c r="V11" s="84">
        <v>40513</v>
      </c>
      <c r="W11" s="84">
        <v>20256</v>
      </c>
      <c r="X11" s="84">
        <v>20256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20257</v>
      </c>
    </row>
    <row r="12" spans="1:30" s="8" customFormat="1" ht="12" customHeight="1">
      <c r="A12" s="80" t="s">
        <v>200</v>
      </c>
      <c r="B12" s="83" t="s">
        <v>229</v>
      </c>
      <c r="C12" s="80" t="s">
        <v>231</v>
      </c>
      <c r="D12" s="84">
        <f>SUM(E12,+L12)</f>
        <v>16495</v>
      </c>
      <c r="E12" s="84">
        <v>8247</v>
      </c>
      <c r="F12" s="84">
        <v>8247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8248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16495</v>
      </c>
      <c r="W12" s="84">
        <v>8247</v>
      </c>
      <c r="X12" s="84">
        <v>8247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8248</v>
      </c>
    </row>
    <row r="13" spans="1:30" s="8" customFormat="1" ht="12" customHeight="1">
      <c r="A13" s="80" t="s">
        <v>200</v>
      </c>
      <c r="B13" s="83" t="s">
        <v>236</v>
      </c>
      <c r="C13" s="80" t="s">
        <v>237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243</v>
      </c>
      <c r="C14" s="80" t="s">
        <v>244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252</v>
      </c>
      <c r="C15" s="80" t="s">
        <v>253</v>
      </c>
      <c r="D15" s="84">
        <f>SUM(E15,+L15)</f>
        <v>17136</v>
      </c>
      <c r="E15" s="84">
        <v>8568</v>
      </c>
      <c r="F15" s="84">
        <v>8568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8568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17136</v>
      </c>
      <c r="W15" s="84">
        <v>8568</v>
      </c>
      <c r="X15" s="84">
        <v>8568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8568</v>
      </c>
    </row>
    <row r="16" spans="1:30" s="8" customFormat="1" ht="12" customHeight="1">
      <c r="A16" s="80" t="s">
        <v>200</v>
      </c>
      <c r="B16" s="83" t="s">
        <v>256</v>
      </c>
      <c r="C16" s="80" t="s">
        <v>258</v>
      </c>
      <c r="D16" s="84">
        <f>SUM(E16,+L16)</f>
        <v>13757</v>
      </c>
      <c r="E16" s="84">
        <v>6611</v>
      </c>
      <c r="F16" s="84">
        <v>6550</v>
      </c>
      <c r="G16" s="84">
        <v>0</v>
      </c>
      <c r="H16" s="84">
        <v>0</v>
      </c>
      <c r="I16" s="84">
        <v>0</v>
      </c>
      <c r="J16" s="94">
        <v>0</v>
      </c>
      <c r="K16" s="84">
        <v>61</v>
      </c>
      <c r="L16" s="84">
        <v>7146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13757</v>
      </c>
      <c r="W16" s="84">
        <v>6611</v>
      </c>
      <c r="X16" s="84">
        <v>6550</v>
      </c>
      <c r="Y16" s="84">
        <v>0</v>
      </c>
      <c r="Z16" s="84">
        <v>0</v>
      </c>
      <c r="AA16" s="84">
        <v>0</v>
      </c>
      <c r="AB16" s="94">
        <v>0</v>
      </c>
      <c r="AC16" s="84">
        <v>61</v>
      </c>
      <c r="AD16" s="84">
        <v>7146</v>
      </c>
    </row>
    <row r="17" spans="1:30" s="8" customFormat="1" ht="12" customHeight="1">
      <c r="A17" s="80" t="s">
        <v>204</v>
      </c>
      <c r="B17" s="83" t="s">
        <v>264</v>
      </c>
      <c r="C17" s="80" t="s">
        <v>263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268</v>
      </c>
      <c r="C18" s="80" t="s">
        <v>270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274</v>
      </c>
      <c r="C19" s="80" t="s">
        <v>276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281</v>
      </c>
      <c r="C20" s="80" t="s">
        <v>283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288</v>
      </c>
      <c r="C21" s="80" t="s">
        <v>291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295</v>
      </c>
      <c r="C22" s="80" t="s">
        <v>296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298</v>
      </c>
      <c r="C23" s="80" t="s">
        <v>300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304</v>
      </c>
      <c r="C24" s="80" t="s">
        <v>305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308</v>
      </c>
      <c r="C25" s="80" t="s">
        <v>307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311</v>
      </c>
      <c r="C26" s="80" t="s">
        <v>312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318</v>
      </c>
      <c r="C27" s="80" t="s">
        <v>317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8:AD995">
    <cfRule type="expression" dxfId="357" priority="24" stopIfTrue="1">
      <formula>$A28&lt;&gt;""</formula>
    </cfRule>
  </conditionalFormatting>
  <conditionalFormatting sqref="A27:AD27">
    <cfRule type="expression" dxfId="356" priority="2" stopIfTrue="1">
      <formula>$A27&lt;&gt;""</formula>
    </cfRule>
  </conditionalFormatting>
  <conditionalFormatting sqref="A8:AD8">
    <cfRule type="expression" dxfId="355" priority="22" stopIfTrue="1">
      <formula>$A8&lt;&gt;""</formula>
    </cfRule>
  </conditionalFormatting>
  <conditionalFormatting sqref="A9:AD9">
    <cfRule type="expression" dxfId="354" priority="21" stopIfTrue="1">
      <formula>$A9&lt;&gt;""</formula>
    </cfRule>
  </conditionalFormatting>
  <conditionalFormatting sqref="A10:AD10">
    <cfRule type="expression" dxfId="353" priority="20" stopIfTrue="1">
      <formula>$A10&lt;&gt;""</formula>
    </cfRule>
  </conditionalFormatting>
  <conditionalFormatting sqref="A11:AD11">
    <cfRule type="expression" dxfId="352" priority="19" stopIfTrue="1">
      <formula>$A11&lt;&gt;""</formula>
    </cfRule>
  </conditionalFormatting>
  <conditionalFormatting sqref="A12:AD12">
    <cfRule type="expression" dxfId="351" priority="18" stopIfTrue="1">
      <formula>$A12&lt;&gt;""</formula>
    </cfRule>
  </conditionalFormatting>
  <conditionalFormatting sqref="A13:AD13">
    <cfRule type="expression" dxfId="350" priority="17" stopIfTrue="1">
      <formula>$A13&lt;&gt;""</formula>
    </cfRule>
  </conditionalFormatting>
  <conditionalFormatting sqref="A14:AD14">
    <cfRule type="expression" dxfId="349" priority="16" stopIfTrue="1">
      <formula>$A14&lt;&gt;""</formula>
    </cfRule>
  </conditionalFormatting>
  <conditionalFormatting sqref="A15:AD15">
    <cfRule type="expression" dxfId="348" priority="15" stopIfTrue="1">
      <formula>$A15&lt;&gt;""</formula>
    </cfRule>
  </conditionalFormatting>
  <conditionalFormatting sqref="A16:AD16">
    <cfRule type="expression" dxfId="347" priority="14" stopIfTrue="1">
      <formula>$A16&lt;&gt;""</formula>
    </cfRule>
  </conditionalFormatting>
  <conditionalFormatting sqref="A17:AD17">
    <cfRule type="expression" dxfId="346" priority="13" stopIfTrue="1">
      <formula>$A17&lt;&gt;""</formula>
    </cfRule>
  </conditionalFormatting>
  <conditionalFormatting sqref="A18:AD18">
    <cfRule type="expression" dxfId="345" priority="12" stopIfTrue="1">
      <formula>$A18&lt;&gt;""</formula>
    </cfRule>
  </conditionalFormatting>
  <conditionalFormatting sqref="A19:AD19">
    <cfRule type="expression" dxfId="344" priority="11" stopIfTrue="1">
      <formula>$A19&lt;&gt;""</formula>
    </cfRule>
  </conditionalFormatting>
  <conditionalFormatting sqref="A20:AD20">
    <cfRule type="expression" dxfId="343" priority="10" stopIfTrue="1">
      <formula>$A20&lt;&gt;""</formula>
    </cfRule>
  </conditionalFormatting>
  <conditionalFormatting sqref="A7:AD7">
    <cfRule type="expression" dxfId="342" priority="1" stopIfTrue="1">
      <formula>$A7&lt;&gt;""</formula>
    </cfRule>
  </conditionalFormatting>
  <conditionalFormatting sqref="A21:AD21">
    <cfRule type="expression" dxfId="341" priority="8" stopIfTrue="1">
      <formula>$A21&lt;&gt;""</formula>
    </cfRule>
  </conditionalFormatting>
  <conditionalFormatting sqref="A22:AD22">
    <cfRule type="expression" dxfId="340" priority="7" stopIfTrue="1">
      <formula>$A22&lt;&gt;""</formula>
    </cfRule>
  </conditionalFormatting>
  <conditionalFormatting sqref="A23:AD23">
    <cfRule type="expression" dxfId="339" priority="6" stopIfTrue="1">
      <formula>$A23&lt;&gt;""</formula>
    </cfRule>
  </conditionalFormatting>
  <conditionalFormatting sqref="A24:AD24">
    <cfRule type="expression" dxfId="338" priority="5" stopIfTrue="1">
      <formula>$A24&lt;&gt;""</formula>
    </cfRule>
  </conditionalFormatting>
  <conditionalFormatting sqref="A25:AD25">
    <cfRule type="expression" dxfId="337" priority="4" stopIfTrue="1">
      <formula>$A25&lt;&gt;""</formula>
    </cfRule>
  </conditionalFormatting>
  <conditionalFormatting sqref="A26:AD26">
    <cfRule type="expression" dxfId="336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204</v>
      </c>
      <c r="B7" s="92" t="s">
        <v>321</v>
      </c>
      <c r="C7" s="78" t="s">
        <v>192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87168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1654</v>
      </c>
      <c r="S7" s="79">
        <f>SUM($S$8:$S$27)</f>
        <v>1501</v>
      </c>
      <c r="T7" s="79">
        <f>SUM($T$8:$T$27)</f>
        <v>122</v>
      </c>
      <c r="U7" s="79">
        <f>SUM($U$8:$U$27)</f>
        <v>31</v>
      </c>
      <c r="V7" s="79">
        <f>SUM($V$8:$V$27)</f>
        <v>0</v>
      </c>
      <c r="W7" s="79">
        <f>SUM($W$8:$W$27)</f>
        <v>85496</v>
      </c>
      <c r="X7" s="79">
        <f>SUM($X$8:$X$27)</f>
        <v>26528</v>
      </c>
      <c r="Y7" s="79">
        <f>SUM($Y$8:$Y$27)</f>
        <v>25676</v>
      </c>
      <c r="Z7" s="79">
        <f>SUM($Z$8:$Z$27)</f>
        <v>0</v>
      </c>
      <c r="AA7" s="79">
        <f>SUM($AA$8:$AA$27)</f>
        <v>33292</v>
      </c>
      <c r="AB7" s="79">
        <f>SUM($AB$8:$AB$27)</f>
        <v>0</v>
      </c>
      <c r="AC7" s="79">
        <f>SUM($AC$8:$AC$27)</f>
        <v>18</v>
      </c>
      <c r="AD7" s="79">
        <f>SUM($AD$8:$AD$27)</f>
        <v>1803</v>
      </c>
      <c r="AE7" s="79">
        <f>SUM($AE$8:$AE$27)</f>
        <v>88971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1524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99</v>
      </c>
      <c r="AU7" s="79">
        <f>SUM($AU$8:$AU$27)</f>
        <v>99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1425</v>
      </c>
      <c r="AZ7" s="79">
        <f>SUM($AZ$8:$AZ$27)</f>
        <v>243</v>
      </c>
      <c r="BA7" s="79">
        <f>SUM($BA$8:$BA$27)</f>
        <v>0</v>
      </c>
      <c r="BB7" s="79">
        <f>SUM($BB$8:$BB$27)</f>
        <v>0</v>
      </c>
      <c r="BC7" s="79">
        <f>SUM($BC$8:$BC$27)</f>
        <v>1182</v>
      </c>
      <c r="BD7" s="79">
        <f>SUM($BD$8:$BD$27)</f>
        <v>0</v>
      </c>
      <c r="BE7" s="79">
        <f>SUM($BE$8:$BE$27)</f>
        <v>0</v>
      </c>
      <c r="BF7" s="79">
        <f>SUM($BF$8:$BF$27)</f>
        <v>5</v>
      </c>
      <c r="BG7" s="79">
        <f>SUM($BG$8:$BG$27)</f>
        <v>1529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88692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1753</v>
      </c>
      <c r="BW7" s="79">
        <f>SUM($BW$8:$BW$27)</f>
        <v>1600</v>
      </c>
      <c r="BX7" s="79">
        <f>SUM($BX$8:$BX$27)</f>
        <v>122</v>
      </c>
      <c r="BY7" s="79">
        <f>SUM($BY$8:$BY$27)</f>
        <v>31</v>
      </c>
      <c r="BZ7" s="79">
        <f>SUM($BZ$8:$BZ$27)</f>
        <v>0</v>
      </c>
      <c r="CA7" s="79">
        <f>SUM($CA$8:$CA$27)</f>
        <v>86921</v>
      </c>
      <c r="CB7" s="79">
        <f>SUM($CB$8:$CB$27)</f>
        <v>26771</v>
      </c>
      <c r="CC7" s="79">
        <f>SUM($CC$8:$CC$27)</f>
        <v>25676</v>
      </c>
      <c r="CD7" s="79">
        <f>SUM($CD$8:$CD$27)</f>
        <v>0</v>
      </c>
      <c r="CE7" s="79">
        <f>SUM($CE$8:$CE$27)</f>
        <v>34474</v>
      </c>
      <c r="CF7" s="79">
        <f>SUM($CF$8:$CF$27)</f>
        <v>0</v>
      </c>
      <c r="CG7" s="79">
        <f>SUM($CG$8:$CG$27)</f>
        <v>18</v>
      </c>
      <c r="CH7" s="79">
        <f>SUM($CH$8:$CH$27)</f>
        <v>1808</v>
      </c>
      <c r="CI7" s="79">
        <f>SUM($CI$8:$CI$27)</f>
        <v>90500</v>
      </c>
    </row>
    <row r="8" spans="1:87" s="8" customFormat="1" ht="12" customHeight="1">
      <c r="A8" s="80" t="s">
        <v>200</v>
      </c>
      <c r="B8" s="83" t="s">
        <v>207</v>
      </c>
      <c r="C8" s="80" t="s">
        <v>208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7" si="0">SUM(D8,AF8)</f>
        <v>0</v>
      </c>
      <c r="BI8" s="84">
        <f t="shared" ref="BI8:BI27" si="1">SUM(E8,AG8)</f>
        <v>0</v>
      </c>
      <c r="BJ8" s="84">
        <f t="shared" ref="BJ8:BJ27" si="2">SUM(F8,AH8)</f>
        <v>0</v>
      </c>
      <c r="BK8" s="84">
        <f t="shared" ref="BK8:BK27" si="3">SUM(G8,AI8)</f>
        <v>0</v>
      </c>
      <c r="BL8" s="84">
        <f t="shared" ref="BL8:BL27" si="4">SUM(H8,AJ8)</f>
        <v>0</v>
      </c>
      <c r="BM8" s="84">
        <f t="shared" ref="BM8:BM27" si="5">SUM(I8,AK8)</f>
        <v>0</v>
      </c>
      <c r="BN8" s="84">
        <f t="shared" ref="BN8:BN27" si="6">SUM(J8,AL8)</f>
        <v>0</v>
      </c>
      <c r="BO8" s="94">
        <f t="shared" ref="BO8:BO20" si="7">SUM(K8,AM8)</f>
        <v>0</v>
      </c>
      <c r="BP8" s="84">
        <f t="shared" ref="BP8:BP27" si="8">SUM(L8,AN8)</f>
        <v>0</v>
      </c>
      <c r="BQ8" s="84">
        <f t="shared" ref="BQ8:BQ27" si="9">SUM(M8,AO8)</f>
        <v>0</v>
      </c>
      <c r="BR8" s="84">
        <f t="shared" ref="BR8:BR27" si="10">SUM(N8,AP8)</f>
        <v>0</v>
      </c>
      <c r="BS8" s="84">
        <f t="shared" ref="BS8:BS27" si="11">SUM(O8,AQ8)</f>
        <v>0</v>
      </c>
      <c r="BT8" s="84">
        <f t="shared" ref="BT8:BT27" si="12">SUM(P8,AR8)</f>
        <v>0</v>
      </c>
      <c r="BU8" s="84">
        <f t="shared" ref="BU8:BU27" si="13">SUM(Q8,AS8)</f>
        <v>0</v>
      </c>
      <c r="BV8" s="84">
        <f t="shared" ref="BV8:BV27" si="14">SUM(R8,AT8)</f>
        <v>0</v>
      </c>
      <c r="BW8" s="84">
        <f t="shared" ref="BW8:BW27" si="15">SUM(S8,AU8)</f>
        <v>0</v>
      </c>
      <c r="BX8" s="84">
        <f t="shared" ref="BX8:BX27" si="16">SUM(T8,AV8)</f>
        <v>0</v>
      </c>
      <c r="BY8" s="84">
        <f t="shared" ref="BY8:BY27" si="17">SUM(U8,AW8)</f>
        <v>0</v>
      </c>
      <c r="BZ8" s="84">
        <f t="shared" ref="BZ8:BZ27" si="18">SUM(V8,AX8)</f>
        <v>0</v>
      </c>
      <c r="CA8" s="84">
        <f t="shared" ref="CA8:CA27" si="19">SUM(W8,AY8)</f>
        <v>0</v>
      </c>
      <c r="CB8" s="84">
        <f t="shared" ref="CB8:CB27" si="20">SUM(X8,AZ8)</f>
        <v>0</v>
      </c>
      <c r="CC8" s="84">
        <f t="shared" ref="CC8:CC27" si="21">SUM(Y8,BA8)</f>
        <v>0</v>
      </c>
      <c r="CD8" s="84">
        <f t="shared" ref="CD8:CD27" si="22">SUM(Z8,BB8)</f>
        <v>0</v>
      </c>
      <c r="CE8" s="84">
        <f t="shared" ref="CE8:CE27" si="23">SUM(AA8,BC8)</f>
        <v>0</v>
      </c>
      <c r="CF8" s="94">
        <f t="shared" ref="CF8:CF20" si="24">SUM(AB8,BD8)</f>
        <v>0</v>
      </c>
      <c r="CG8" s="84">
        <f t="shared" ref="CG8:CG27" si="25">SUM(AC8,BE8)</f>
        <v>0</v>
      </c>
      <c r="CH8" s="84">
        <f t="shared" ref="CH8:CH27" si="26">SUM(AD8,BF8)</f>
        <v>0</v>
      </c>
      <c r="CI8" s="84">
        <f t="shared" ref="CI8:CI27" si="27">SUM(AE8,BG8)</f>
        <v>0</v>
      </c>
    </row>
    <row r="9" spans="1:87" s="8" customFormat="1" ht="12" customHeight="1">
      <c r="A9" s="80" t="s">
        <v>200</v>
      </c>
      <c r="B9" s="83" t="s">
        <v>213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219</v>
      </c>
      <c r="B10" s="83" t="s">
        <v>220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1217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83</v>
      </c>
      <c r="S10" s="84">
        <v>35</v>
      </c>
      <c r="T10" s="84">
        <v>48</v>
      </c>
      <c r="U10" s="84">
        <v>0</v>
      </c>
      <c r="V10" s="84">
        <v>0</v>
      </c>
      <c r="W10" s="84">
        <v>1134</v>
      </c>
      <c r="X10" s="84">
        <v>0</v>
      </c>
      <c r="Y10" s="84">
        <v>0</v>
      </c>
      <c r="Z10" s="84">
        <v>0</v>
      </c>
      <c r="AA10" s="84">
        <v>1134</v>
      </c>
      <c r="AB10" s="94">
        <v>0</v>
      </c>
      <c r="AC10" s="84">
        <v>0</v>
      </c>
      <c r="AD10" s="84">
        <v>96</v>
      </c>
      <c r="AE10" s="84">
        <v>1313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1281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99</v>
      </c>
      <c r="AU10" s="84">
        <v>99</v>
      </c>
      <c r="AV10" s="84">
        <v>0</v>
      </c>
      <c r="AW10" s="84">
        <v>0</v>
      </c>
      <c r="AX10" s="84">
        <v>0</v>
      </c>
      <c r="AY10" s="84">
        <v>1182</v>
      </c>
      <c r="AZ10" s="84">
        <v>0</v>
      </c>
      <c r="BA10" s="84">
        <v>0</v>
      </c>
      <c r="BB10" s="84">
        <v>0</v>
      </c>
      <c r="BC10" s="84">
        <v>1182</v>
      </c>
      <c r="BD10" s="94">
        <v>0</v>
      </c>
      <c r="BE10" s="84">
        <v>0</v>
      </c>
      <c r="BF10" s="84">
        <v>5</v>
      </c>
      <c r="BG10" s="84">
        <v>1286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2498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182</v>
      </c>
      <c r="BW10" s="84">
        <f t="shared" si="15"/>
        <v>134</v>
      </c>
      <c r="BX10" s="84">
        <f t="shared" si="16"/>
        <v>48</v>
      </c>
      <c r="BY10" s="84">
        <f t="shared" si="17"/>
        <v>0</v>
      </c>
      <c r="BZ10" s="84">
        <f t="shared" si="18"/>
        <v>0</v>
      </c>
      <c r="CA10" s="84">
        <f t="shared" si="19"/>
        <v>2316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2316</v>
      </c>
      <c r="CF10" s="94">
        <f t="shared" si="24"/>
        <v>0</v>
      </c>
      <c r="CG10" s="84">
        <f t="shared" si="25"/>
        <v>0</v>
      </c>
      <c r="CH10" s="84">
        <f t="shared" si="26"/>
        <v>101</v>
      </c>
      <c r="CI10" s="84">
        <f t="shared" si="27"/>
        <v>2599</v>
      </c>
    </row>
    <row r="11" spans="1:87" s="8" customFormat="1" ht="12" customHeight="1">
      <c r="A11" s="80" t="s">
        <v>204</v>
      </c>
      <c r="B11" s="83" t="s">
        <v>223</v>
      </c>
      <c r="C11" s="80" t="s">
        <v>226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40270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424</v>
      </c>
      <c r="S11" s="84">
        <v>424</v>
      </c>
      <c r="T11" s="84">
        <v>0</v>
      </c>
      <c r="U11" s="84">
        <v>0</v>
      </c>
      <c r="V11" s="84">
        <v>0</v>
      </c>
      <c r="W11" s="84">
        <v>39828</v>
      </c>
      <c r="X11" s="84">
        <v>9804</v>
      </c>
      <c r="Y11" s="84">
        <v>2587</v>
      </c>
      <c r="Z11" s="84">
        <v>0</v>
      </c>
      <c r="AA11" s="84">
        <v>27437</v>
      </c>
      <c r="AB11" s="94">
        <v>0</v>
      </c>
      <c r="AC11" s="84">
        <v>18</v>
      </c>
      <c r="AD11" s="84">
        <v>0</v>
      </c>
      <c r="AE11" s="84">
        <v>40270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243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243</v>
      </c>
      <c r="AZ11" s="84">
        <v>243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243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40513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424</v>
      </c>
      <c r="BW11" s="84">
        <f t="shared" si="15"/>
        <v>424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40071</v>
      </c>
      <c r="CB11" s="84">
        <f t="shared" si="20"/>
        <v>10047</v>
      </c>
      <c r="CC11" s="84">
        <f t="shared" si="21"/>
        <v>2587</v>
      </c>
      <c r="CD11" s="84">
        <f t="shared" si="22"/>
        <v>0</v>
      </c>
      <c r="CE11" s="84">
        <f t="shared" si="23"/>
        <v>27437</v>
      </c>
      <c r="CF11" s="94">
        <f t="shared" si="24"/>
        <v>0</v>
      </c>
      <c r="CG11" s="84">
        <f t="shared" si="25"/>
        <v>18</v>
      </c>
      <c r="CH11" s="84">
        <f t="shared" si="26"/>
        <v>0</v>
      </c>
      <c r="CI11" s="84">
        <f t="shared" si="27"/>
        <v>40513</v>
      </c>
    </row>
    <row r="12" spans="1:87" s="8" customFormat="1" ht="12" customHeight="1">
      <c r="A12" s="80" t="s">
        <v>200</v>
      </c>
      <c r="B12" s="83" t="s">
        <v>229</v>
      </c>
      <c r="C12" s="80" t="s">
        <v>231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16469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92</v>
      </c>
      <c r="S12" s="84">
        <v>92</v>
      </c>
      <c r="T12" s="84">
        <v>0</v>
      </c>
      <c r="U12" s="84">
        <v>0</v>
      </c>
      <c r="V12" s="84">
        <v>0</v>
      </c>
      <c r="W12" s="84">
        <v>16377</v>
      </c>
      <c r="X12" s="84">
        <v>0</v>
      </c>
      <c r="Y12" s="84">
        <v>16377</v>
      </c>
      <c r="Z12" s="84">
        <v>0</v>
      </c>
      <c r="AA12" s="84">
        <v>0</v>
      </c>
      <c r="AB12" s="94">
        <v>0</v>
      </c>
      <c r="AC12" s="84">
        <v>0</v>
      </c>
      <c r="AD12" s="84">
        <v>26</v>
      </c>
      <c r="AE12" s="84">
        <v>16495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16469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92</v>
      </c>
      <c r="BW12" s="84">
        <f t="shared" si="15"/>
        <v>92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16377</v>
      </c>
      <c r="CB12" s="84">
        <f t="shared" si="20"/>
        <v>0</v>
      </c>
      <c r="CC12" s="84">
        <f t="shared" si="21"/>
        <v>16377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26</v>
      </c>
      <c r="CI12" s="84">
        <f t="shared" si="27"/>
        <v>16495</v>
      </c>
    </row>
    <row r="13" spans="1:87" s="8" customFormat="1" ht="12" customHeight="1">
      <c r="A13" s="80" t="s">
        <v>200</v>
      </c>
      <c r="B13" s="83" t="s">
        <v>238</v>
      </c>
      <c r="C13" s="80" t="s">
        <v>235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241</v>
      </c>
      <c r="C14" s="80" t="s">
        <v>244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252</v>
      </c>
      <c r="C15" s="80" t="s">
        <v>254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15512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950</v>
      </c>
      <c r="S15" s="84">
        <v>950</v>
      </c>
      <c r="T15" s="84">
        <v>0</v>
      </c>
      <c r="U15" s="84">
        <v>0</v>
      </c>
      <c r="V15" s="84">
        <v>0</v>
      </c>
      <c r="W15" s="84">
        <v>14562</v>
      </c>
      <c r="X15" s="84">
        <v>8051</v>
      </c>
      <c r="Y15" s="84">
        <v>6511</v>
      </c>
      <c r="Z15" s="84">
        <v>0</v>
      </c>
      <c r="AA15" s="84">
        <v>0</v>
      </c>
      <c r="AB15" s="94">
        <v>0</v>
      </c>
      <c r="AC15" s="84">
        <v>0</v>
      </c>
      <c r="AD15" s="84">
        <v>1624</v>
      </c>
      <c r="AE15" s="84">
        <v>17136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15512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950</v>
      </c>
      <c r="BW15" s="84">
        <f t="shared" si="15"/>
        <v>950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14562</v>
      </c>
      <c r="CB15" s="84">
        <f t="shared" si="20"/>
        <v>8051</v>
      </c>
      <c r="CC15" s="84">
        <f t="shared" si="21"/>
        <v>6511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1624</v>
      </c>
      <c r="CI15" s="84">
        <f t="shared" si="27"/>
        <v>17136</v>
      </c>
    </row>
    <row r="16" spans="1:87" s="8" customFormat="1" ht="12" customHeight="1">
      <c r="A16" s="80" t="s">
        <v>200</v>
      </c>
      <c r="B16" s="83" t="s">
        <v>256</v>
      </c>
      <c r="C16" s="80" t="s">
        <v>258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13700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105</v>
      </c>
      <c r="S16" s="84">
        <v>0</v>
      </c>
      <c r="T16" s="84">
        <v>74</v>
      </c>
      <c r="U16" s="84">
        <v>31</v>
      </c>
      <c r="V16" s="84">
        <v>0</v>
      </c>
      <c r="W16" s="84">
        <v>13595</v>
      </c>
      <c r="X16" s="84">
        <v>8673</v>
      </c>
      <c r="Y16" s="84">
        <v>201</v>
      </c>
      <c r="Z16" s="84">
        <v>0</v>
      </c>
      <c r="AA16" s="84">
        <v>4721</v>
      </c>
      <c r="AB16" s="94">
        <v>0</v>
      </c>
      <c r="AC16" s="84">
        <v>0</v>
      </c>
      <c r="AD16" s="84">
        <v>57</v>
      </c>
      <c r="AE16" s="84">
        <v>13757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13700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105</v>
      </c>
      <c r="BW16" s="84">
        <f t="shared" si="15"/>
        <v>0</v>
      </c>
      <c r="BX16" s="84">
        <f t="shared" si="16"/>
        <v>74</v>
      </c>
      <c r="BY16" s="84">
        <f t="shared" si="17"/>
        <v>31</v>
      </c>
      <c r="BZ16" s="84">
        <f t="shared" si="18"/>
        <v>0</v>
      </c>
      <c r="CA16" s="84">
        <f t="shared" si="19"/>
        <v>13595</v>
      </c>
      <c r="CB16" s="84">
        <f t="shared" si="20"/>
        <v>8673</v>
      </c>
      <c r="CC16" s="84">
        <f t="shared" si="21"/>
        <v>201</v>
      </c>
      <c r="CD16" s="84">
        <f t="shared" si="22"/>
        <v>0</v>
      </c>
      <c r="CE16" s="84">
        <f t="shared" si="23"/>
        <v>4721</v>
      </c>
      <c r="CF16" s="94">
        <f t="shared" si="24"/>
        <v>0</v>
      </c>
      <c r="CG16" s="84">
        <f t="shared" si="25"/>
        <v>0</v>
      </c>
      <c r="CH16" s="84">
        <f t="shared" si="26"/>
        <v>57</v>
      </c>
      <c r="CI16" s="84">
        <f t="shared" si="27"/>
        <v>13757</v>
      </c>
    </row>
    <row r="17" spans="1:87" s="8" customFormat="1" ht="12" customHeight="1">
      <c r="A17" s="80" t="s">
        <v>219</v>
      </c>
      <c r="B17" s="83" t="s">
        <v>264</v>
      </c>
      <c r="C17" s="80" t="s">
        <v>263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268</v>
      </c>
      <c r="C18" s="80" t="s">
        <v>270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277</v>
      </c>
      <c r="B19" s="83" t="s">
        <v>274</v>
      </c>
      <c r="C19" s="80" t="s">
        <v>275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219</v>
      </c>
      <c r="B20" s="83" t="s">
        <v>284</v>
      </c>
      <c r="C20" s="80" t="s">
        <v>283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292</v>
      </c>
      <c r="C21" s="80" t="s">
        <v>289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293</v>
      </c>
      <c r="C22" s="80" t="s">
        <v>294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204</v>
      </c>
      <c r="B23" s="83" t="s">
        <v>298</v>
      </c>
      <c r="C23" s="80" t="s">
        <v>300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302</v>
      </c>
      <c r="C24" s="80" t="s">
        <v>305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306</v>
      </c>
      <c r="C25" s="80" t="s">
        <v>309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311</v>
      </c>
      <c r="C26" s="80" t="s">
        <v>313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319</v>
      </c>
      <c r="B27" s="83" t="s">
        <v>318</v>
      </c>
      <c r="C27" s="80" t="s">
        <v>320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8:CI995">
    <cfRule type="expression" dxfId="333" priority="24" stopIfTrue="1">
      <formula>$A28&lt;&gt;""</formula>
    </cfRule>
  </conditionalFormatting>
  <conditionalFormatting sqref="A27:CI27">
    <cfRule type="expression" dxfId="332" priority="2" stopIfTrue="1">
      <formula>$A27&lt;&gt;""</formula>
    </cfRule>
  </conditionalFormatting>
  <conditionalFormatting sqref="A8:CI8">
    <cfRule type="expression" dxfId="331" priority="22" stopIfTrue="1">
      <formula>$A8&lt;&gt;""</formula>
    </cfRule>
  </conditionalFormatting>
  <conditionalFormatting sqref="A9:CI9">
    <cfRule type="expression" dxfId="330" priority="21" stopIfTrue="1">
      <formula>$A9&lt;&gt;""</formula>
    </cfRule>
  </conditionalFormatting>
  <conditionalFormatting sqref="A10:CI10">
    <cfRule type="expression" dxfId="329" priority="20" stopIfTrue="1">
      <formula>$A10&lt;&gt;""</formula>
    </cfRule>
  </conditionalFormatting>
  <conditionalFormatting sqref="A11:CI11">
    <cfRule type="expression" dxfId="328" priority="19" stopIfTrue="1">
      <formula>$A11&lt;&gt;""</formula>
    </cfRule>
  </conditionalFormatting>
  <conditionalFormatting sqref="A12:CI12">
    <cfRule type="expression" dxfId="327" priority="18" stopIfTrue="1">
      <formula>$A12&lt;&gt;""</formula>
    </cfRule>
  </conditionalFormatting>
  <conditionalFormatting sqref="A13:CI13">
    <cfRule type="expression" dxfId="326" priority="17" stopIfTrue="1">
      <formula>$A13&lt;&gt;""</formula>
    </cfRule>
  </conditionalFormatting>
  <conditionalFormatting sqref="A14:CI14">
    <cfRule type="expression" dxfId="325" priority="16" stopIfTrue="1">
      <formula>$A14&lt;&gt;""</formula>
    </cfRule>
  </conditionalFormatting>
  <conditionalFormatting sqref="A15:CI15">
    <cfRule type="expression" dxfId="324" priority="15" stopIfTrue="1">
      <formula>$A15&lt;&gt;""</formula>
    </cfRule>
  </conditionalFormatting>
  <conditionalFormatting sqref="A16:CI16">
    <cfRule type="expression" dxfId="323" priority="14" stopIfTrue="1">
      <formula>$A16&lt;&gt;""</formula>
    </cfRule>
  </conditionalFormatting>
  <conditionalFormatting sqref="A17:CI17">
    <cfRule type="expression" dxfId="322" priority="13" stopIfTrue="1">
      <formula>$A17&lt;&gt;""</formula>
    </cfRule>
  </conditionalFormatting>
  <conditionalFormatting sqref="A18:CI18">
    <cfRule type="expression" dxfId="321" priority="12" stopIfTrue="1">
      <formula>$A18&lt;&gt;""</formula>
    </cfRule>
  </conditionalFormatting>
  <conditionalFormatting sqref="A19:CI19">
    <cfRule type="expression" dxfId="320" priority="11" stopIfTrue="1">
      <formula>$A19&lt;&gt;""</formula>
    </cfRule>
  </conditionalFormatting>
  <conditionalFormatting sqref="A20:CI20">
    <cfRule type="expression" dxfId="319" priority="10" stopIfTrue="1">
      <formula>$A20&lt;&gt;""</formula>
    </cfRule>
  </conditionalFormatting>
  <conditionalFormatting sqref="A7:CI7">
    <cfRule type="expression" dxfId="318" priority="1" stopIfTrue="1">
      <formula>$A7&lt;&gt;""</formula>
    </cfRule>
  </conditionalFormatting>
  <conditionalFormatting sqref="A21:CI21">
    <cfRule type="expression" dxfId="317" priority="8" stopIfTrue="1">
      <formula>$A21&lt;&gt;""</formula>
    </cfRule>
  </conditionalFormatting>
  <conditionalFormatting sqref="A22:CI22">
    <cfRule type="expression" dxfId="316" priority="7" stopIfTrue="1">
      <formula>$A22&lt;&gt;""</formula>
    </cfRule>
  </conditionalFormatting>
  <conditionalFormatting sqref="A23:CI23">
    <cfRule type="expression" dxfId="315" priority="6" stopIfTrue="1">
      <formula>$A23&lt;&gt;""</formula>
    </cfRule>
  </conditionalFormatting>
  <conditionalFormatting sqref="A24:CI24">
    <cfRule type="expression" dxfId="314" priority="5" stopIfTrue="1">
      <formula>$A24&lt;&gt;""</formula>
    </cfRule>
  </conditionalFormatting>
  <conditionalFormatting sqref="A25:CI25">
    <cfRule type="expression" dxfId="313" priority="4" stopIfTrue="1">
      <formula>$A25&lt;&gt;""</formula>
    </cfRule>
  </conditionalFormatting>
  <conditionalFormatting sqref="A26:CI26">
    <cfRule type="expression" dxfId="312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204</v>
      </c>
      <c r="B7" s="92" t="s">
        <v>321</v>
      </c>
      <c r="C7" s="78" t="s">
        <v>192</v>
      </c>
      <c r="D7" s="101">
        <f>SUM($D$8:$D$20)</f>
        <v>0</v>
      </c>
      <c r="E7" s="101">
        <f>SUM($E$8:$E$20)</f>
        <v>0</v>
      </c>
      <c r="F7" s="101">
        <f>SUM($F$8:$F$20)</f>
        <v>0</v>
      </c>
      <c r="G7" s="101">
        <f>SUM($G$8:$G$20)</f>
        <v>0</v>
      </c>
      <c r="H7" s="101">
        <f>SUM($H$8:$H$20)</f>
        <v>0</v>
      </c>
      <c r="I7" s="101">
        <f>SUM($I$8:$I$20)</f>
        <v>0</v>
      </c>
      <c r="J7" s="101">
        <f>COUNTIF($J$8:$J$20,"&lt;&gt;") - COUNTIF($J$8:$J$20,"&lt; &gt;")</f>
        <v>0</v>
      </c>
      <c r="K7" s="101">
        <f>COUNTIF($K$8:$K$20,"&lt;&gt;") - COUNTIF($K$8:$K$20,"&lt; &gt;")</f>
        <v>0</v>
      </c>
      <c r="L7" s="101">
        <f>SUM($L$8:$L$20)</f>
        <v>0</v>
      </c>
      <c r="M7" s="101">
        <f>SUM($M$8:$M$20)</f>
        <v>0</v>
      </c>
      <c r="N7" s="101">
        <f>SUM($N$8:$N$20)</f>
        <v>0</v>
      </c>
      <c r="O7" s="101">
        <f>SUM($O$8:$O$20)</f>
        <v>0</v>
      </c>
      <c r="P7" s="101">
        <f>SUM($P$8:$P$20)</f>
        <v>0</v>
      </c>
      <c r="Q7" s="101">
        <f>SUM($Q$8:$Q$20)</f>
        <v>0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SUM($V$8:$V$20)</f>
        <v>0</v>
      </c>
      <c r="W7" s="101">
        <f>SUM($W$8:$W$20)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SUM($AD$8:$AD$20)</f>
        <v>0</v>
      </c>
      <c r="AE7" s="101">
        <f>SUM($AE$8:$AE$20)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SUM($AL$8:$AL$20)</f>
        <v>0</v>
      </c>
      <c r="AM7" s="101">
        <f>SUM($AM$8:$AM$20)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SUM($AT$8:$AT$20)</f>
        <v>0</v>
      </c>
      <c r="AU7" s="101">
        <f>SUM($AU$8:$AU$20)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SUM($BB$8:$BB$20)</f>
        <v>0</v>
      </c>
      <c r="BC7" s="101">
        <f>SUM($BC$8:$BC$20)</f>
        <v>0</v>
      </c>
      <c r="BD7" s="101">
        <f>SUM($BD$8:$BD$20)</f>
        <v>0</v>
      </c>
      <c r="BE7" s="101">
        <f>SUM($BE$8:$BE$20)</f>
        <v>0</v>
      </c>
    </row>
    <row r="8" spans="1:57" s="8" customFormat="1" ht="12" customHeight="1">
      <c r="A8" s="80" t="s">
        <v>204</v>
      </c>
      <c r="B8" s="83" t="s">
        <v>207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214</v>
      </c>
      <c r="C9" s="80" t="s">
        <v>215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220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227</v>
      </c>
      <c r="C11" s="80" t="s">
        <v>228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232</v>
      </c>
      <c r="C12" s="80" t="s">
        <v>233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206</v>
      </c>
      <c r="B13" s="83" t="s">
        <v>236</v>
      </c>
      <c r="C13" s="80" t="s">
        <v>239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245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255</v>
      </c>
      <c r="C15" s="80" t="s">
        <v>254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259</v>
      </c>
      <c r="B16" s="83" t="s">
        <v>260</v>
      </c>
      <c r="C16" s="80" t="s">
        <v>261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265</v>
      </c>
      <c r="B17" s="83" t="s">
        <v>266</v>
      </c>
      <c r="C17" s="80" t="s">
        <v>267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271</v>
      </c>
      <c r="B18" s="83" t="s">
        <v>272</v>
      </c>
      <c r="C18" s="80" t="s">
        <v>273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278</v>
      </c>
      <c r="B19" s="83" t="s">
        <v>279</v>
      </c>
      <c r="C19" s="80" t="s">
        <v>280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285</v>
      </c>
      <c r="B20" s="83" t="s">
        <v>286</v>
      </c>
      <c r="C20" s="80" t="s">
        <v>287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/>
      <c r="B21" s="83" t="s">
        <v>202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8:BE995">
    <cfRule type="expression" dxfId="309" priority="24" stopIfTrue="1">
      <formula>$A28&lt;&gt;""</formula>
    </cfRule>
  </conditionalFormatting>
  <conditionalFormatting sqref="A27:BE27">
    <cfRule type="expression" dxfId="308" priority="2" stopIfTrue="1">
      <formula>$A27&lt;&gt;""</formula>
    </cfRule>
  </conditionalFormatting>
  <conditionalFormatting sqref="A8:BE8">
    <cfRule type="expression" dxfId="307" priority="22" stopIfTrue="1">
      <formula>$A8&lt;&gt;""</formula>
    </cfRule>
  </conditionalFormatting>
  <conditionalFormatting sqref="A9:BE9">
    <cfRule type="expression" dxfId="306" priority="21" stopIfTrue="1">
      <formula>$A9&lt;&gt;""</formula>
    </cfRule>
  </conditionalFormatting>
  <conditionalFormatting sqref="A10:BE10">
    <cfRule type="expression" dxfId="305" priority="20" stopIfTrue="1">
      <formula>$A10&lt;&gt;""</formula>
    </cfRule>
  </conditionalFormatting>
  <conditionalFormatting sqref="A11:BE11">
    <cfRule type="expression" dxfId="304" priority="19" stopIfTrue="1">
      <formula>$A11&lt;&gt;""</formula>
    </cfRule>
  </conditionalFormatting>
  <conditionalFormatting sqref="A12:BE12">
    <cfRule type="expression" dxfId="303" priority="18" stopIfTrue="1">
      <formula>$A12&lt;&gt;""</formula>
    </cfRule>
  </conditionalFormatting>
  <conditionalFormatting sqref="A13:BE13">
    <cfRule type="expression" dxfId="302" priority="17" stopIfTrue="1">
      <formula>$A13&lt;&gt;""</formula>
    </cfRule>
  </conditionalFormatting>
  <conditionalFormatting sqref="A14:BE14">
    <cfRule type="expression" dxfId="301" priority="16" stopIfTrue="1">
      <formula>$A14&lt;&gt;""</formula>
    </cfRule>
  </conditionalFormatting>
  <conditionalFormatting sqref="A15:BE15">
    <cfRule type="expression" dxfId="300" priority="15" stopIfTrue="1">
      <formula>$A15&lt;&gt;""</formula>
    </cfRule>
  </conditionalFormatting>
  <conditionalFormatting sqref="A16:BE16">
    <cfRule type="expression" dxfId="299" priority="14" stopIfTrue="1">
      <formula>$A16&lt;&gt;""</formula>
    </cfRule>
  </conditionalFormatting>
  <conditionalFormatting sqref="A17:BE17">
    <cfRule type="expression" dxfId="298" priority="13" stopIfTrue="1">
      <formula>$A17&lt;&gt;""</formula>
    </cfRule>
  </conditionalFormatting>
  <conditionalFormatting sqref="A18:BE18">
    <cfRule type="expression" dxfId="297" priority="12" stopIfTrue="1">
      <formula>$A18&lt;&gt;""</formula>
    </cfRule>
  </conditionalFormatting>
  <conditionalFormatting sqref="A19:BE19">
    <cfRule type="expression" dxfId="296" priority="11" stopIfTrue="1">
      <formula>$A19&lt;&gt;""</formula>
    </cfRule>
  </conditionalFormatting>
  <conditionalFormatting sqref="A20:BE20">
    <cfRule type="expression" dxfId="295" priority="10" stopIfTrue="1">
      <formula>$A20&lt;&gt;""</formula>
    </cfRule>
  </conditionalFormatting>
  <conditionalFormatting sqref="A7:BE7">
    <cfRule type="expression" dxfId="294" priority="1" stopIfTrue="1">
      <formula>$A7&lt;&gt;""</formula>
    </cfRule>
  </conditionalFormatting>
  <conditionalFormatting sqref="A21:BE21">
    <cfRule type="expression" dxfId="293" priority="8" stopIfTrue="1">
      <formula>$A21&lt;&gt;""</formula>
    </cfRule>
  </conditionalFormatting>
  <conditionalFormatting sqref="A22:BE22">
    <cfRule type="expression" dxfId="292" priority="7" stopIfTrue="1">
      <formula>$A22&lt;&gt;""</formula>
    </cfRule>
  </conditionalFormatting>
  <conditionalFormatting sqref="A23:BE23">
    <cfRule type="expression" dxfId="291" priority="6" stopIfTrue="1">
      <formula>$A23&lt;&gt;""</formula>
    </cfRule>
  </conditionalFormatting>
  <conditionalFormatting sqref="A24:BE24">
    <cfRule type="expression" dxfId="290" priority="5" stopIfTrue="1">
      <formula>$A24&lt;&gt;""</formula>
    </cfRule>
  </conditionalFormatting>
  <conditionalFormatting sqref="A25:BE25">
    <cfRule type="expression" dxfId="289" priority="4" stopIfTrue="1">
      <formula>$A25&lt;&gt;""</formula>
    </cfRule>
  </conditionalFormatting>
  <conditionalFormatting sqref="A26:BE26">
    <cfRule type="expression" dxfId="288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204</v>
      </c>
      <c r="B7" s="92" t="s">
        <v>321</v>
      </c>
      <c r="C7" s="78" t="s">
        <v>192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1</v>
      </c>
      <c r="G7" s="101">
        <f>COUNTIF($G$8:$G$14,"&lt;&gt;") - COUNTIF($G$8:$G$14,"&lt; &gt;")</f>
        <v>1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1</v>
      </c>
      <c r="K7" s="101">
        <f>COUNTIF($K$8:$K$14,"&lt;&gt;") - COUNTIF($K$8:$K$14,"&lt; &gt;")</f>
        <v>1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204</v>
      </c>
      <c r="B8" s="83" t="s">
        <v>288</v>
      </c>
      <c r="C8" s="80" t="s">
        <v>289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222</v>
      </c>
      <c r="G8" s="82" t="s">
        <v>224</v>
      </c>
      <c r="H8" s="81">
        <v>0</v>
      </c>
      <c r="I8" s="81">
        <v>0</v>
      </c>
      <c r="J8" s="103" t="s">
        <v>248</v>
      </c>
      <c r="K8" s="104" t="s">
        <v>250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293</v>
      </c>
      <c r="C9" s="80" t="s">
        <v>297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301</v>
      </c>
      <c r="C10" s="80" t="s">
        <v>299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302</v>
      </c>
      <c r="C11" s="80" t="s">
        <v>303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310</v>
      </c>
      <c r="C12" s="80" t="s">
        <v>309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204</v>
      </c>
      <c r="B13" s="83" t="s">
        <v>314</v>
      </c>
      <c r="C13" s="80" t="s">
        <v>315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204</v>
      </c>
      <c r="B14" s="83" t="s">
        <v>316</v>
      </c>
      <c r="C14" s="80" t="s">
        <v>320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5:DU982">
    <cfRule type="expression" dxfId="285" priority="272" stopIfTrue="1">
      <formula>$A15&lt;&gt;""</formula>
    </cfRule>
  </conditionalFormatting>
  <conditionalFormatting sqref="BN14:BQ14">
    <cfRule type="expression" dxfId="255" priority="16" stopIfTrue="1">
      <formula>$A28&lt;&gt;""</formula>
    </cfRule>
  </conditionalFormatting>
  <conditionalFormatting sqref="A7:DU7">
    <cfRule type="expression" dxfId="254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2015-10-13T06:03:07Z</cp:lastPrinted>
  <dcterms:created xsi:type="dcterms:W3CDTF">2008-01-24T06:28:57Z</dcterms:created>
  <dcterms:modified xsi:type="dcterms:W3CDTF">2019-12-13T07:55:20Z</dcterms:modified>
</cp:coreProperties>
</file>