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CL20" i="34"/>
  <c r="AF20" i="34" s="1"/>
  <c r="CK20" i="34"/>
  <c r="AE20" i="34" s="1"/>
  <c r="CJ20" i="34"/>
  <c r="AD20" i="34" s="1"/>
  <c r="CI20" i="34"/>
  <c r="AC20" i="34" s="1"/>
  <c r="CH20" i="34"/>
  <c r="AB20" i="34" s="1"/>
  <c r="CC20" i="34"/>
  <c r="W20" i="34" s="1"/>
  <c r="CB20" i="34"/>
  <c r="V20" i="34" s="1"/>
  <c r="BY20" i="34"/>
  <c r="S20" i="34" s="1"/>
  <c r="BX20" i="34"/>
  <c r="R20" i="34" s="1"/>
  <c r="BW20" i="34"/>
  <c r="Q20" i="34" s="1"/>
  <c r="BV20" i="34"/>
  <c r="P20" i="34" s="1"/>
  <c r="BR20" i="34"/>
  <c r="L20" i="34" s="1"/>
  <c r="BM20" i="34"/>
  <c r="G20" i="34" s="1"/>
  <c r="BL20" i="34"/>
  <c r="F20" i="34" s="1"/>
  <c r="D20" i="32"/>
  <c r="CE20" i="34"/>
  <c r="Y20" i="34" s="1"/>
  <c r="CD20" i="34"/>
  <c r="X20" i="34" s="1"/>
  <c r="BS20" i="34"/>
  <c r="M20" i="34" s="1"/>
  <c r="BQ20" i="34"/>
  <c r="K20" i="34" s="1"/>
  <c r="BP20" i="34"/>
  <c r="J20" i="34" s="1"/>
  <c r="D20" i="31"/>
  <c r="CF20" i="34"/>
  <c r="Z20" i="34" s="1"/>
  <c r="BZ20" i="34"/>
  <c r="T20" i="34" s="1"/>
  <c r="D20" i="30"/>
  <c r="W20" i="1" s="1"/>
  <c r="BT20" i="34"/>
  <c r="N20" i="34" s="1"/>
  <c r="D20" i="29"/>
  <c r="V20" i="1" s="1"/>
  <c r="D20" i="28"/>
  <c r="U20" i="1" s="1"/>
  <c r="D20" i="27"/>
  <c r="T20" i="1" s="1"/>
  <c r="D20" i="26"/>
  <c r="S20" i="1" s="1"/>
  <c r="BN20" i="34"/>
  <c r="H20" i="34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N20" i="1"/>
  <c r="I20" i="1"/>
  <c r="H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J19" i="1"/>
  <c r="CK19" i="34"/>
  <c r="AE19" i="34" s="1"/>
  <c r="CJ19" i="34"/>
  <c r="AD19" i="34" s="1"/>
  <c r="CI19" i="34"/>
  <c r="AC19" i="34" s="1"/>
  <c r="CE19" i="34"/>
  <c r="Y19" i="34" s="1"/>
  <c r="CD19" i="34"/>
  <c r="X19" i="34" s="1"/>
  <c r="CC19" i="34"/>
  <c r="W19" i="34" s="1"/>
  <c r="CA19" i="34"/>
  <c r="U19" i="34" s="1"/>
  <c r="BX19" i="34"/>
  <c r="R19" i="34" s="1"/>
  <c r="BW19" i="34"/>
  <c r="Q19" i="34" s="1"/>
  <c r="BS19" i="34"/>
  <c r="M19" i="34" s="1"/>
  <c r="BR19" i="34"/>
  <c r="L19" i="34" s="1"/>
  <c r="BM19" i="34"/>
  <c r="G19" i="34" s="1"/>
  <c r="D19" i="32"/>
  <c r="CG19" i="34"/>
  <c r="AA19" i="34" s="1"/>
  <c r="CF19" i="34"/>
  <c r="Z19" i="34" s="1"/>
  <c r="BO19" i="34"/>
  <c r="I19" i="34" s="1"/>
  <c r="BN19" i="34"/>
  <c r="H19" i="34" s="1"/>
  <c r="CL19" i="34"/>
  <c r="AF19" i="34" s="1"/>
  <c r="BZ19" i="34"/>
  <c r="T19" i="34" s="1"/>
  <c r="BY19" i="34"/>
  <c r="S19" i="34" s="1"/>
  <c r="BQ19" i="34"/>
  <c r="K19" i="34" s="1"/>
  <c r="BP19" i="34"/>
  <c r="J19" i="34" s="1"/>
  <c r="D19" i="30"/>
  <c r="W19" i="1" s="1"/>
  <c r="CB19" i="34"/>
  <c r="V19" i="34" s="1"/>
  <c r="BV19" i="34"/>
  <c r="P19" i="34" s="1"/>
  <c r="BT19" i="34"/>
  <c r="N19" i="34" s="1"/>
  <c r="D19" i="29"/>
  <c r="V19" i="1" s="1"/>
  <c r="CH19" i="34"/>
  <c r="AB19" i="34" s="1"/>
  <c r="D19" i="28"/>
  <c r="U19" i="1" s="1"/>
  <c r="BL19" i="34"/>
  <c r="F19" i="34" s="1"/>
  <c r="D19" i="27"/>
  <c r="T19" i="1" s="1"/>
  <c r="D19" i="26"/>
  <c r="S19" i="1" s="1"/>
  <c r="D19" i="25"/>
  <c r="R19" i="1" s="1"/>
  <c r="BU19" i="34"/>
  <c r="O19" i="34" s="1"/>
  <c r="AG19" i="34"/>
  <c r="O19" i="1" s="1"/>
  <c r="D19" i="22"/>
  <c r="AH19" i="33"/>
  <c r="AF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K19" i="1"/>
  <c r="I19" i="1"/>
  <c r="H19" i="1"/>
  <c r="AY18" i="3"/>
  <c r="AP18" i="3"/>
  <c r="AD18" i="3"/>
  <c r="AB18" i="3" s="1"/>
  <c r="S18" i="3"/>
  <c r="Q18" i="3" s="1"/>
  <c r="P18" i="3"/>
  <c r="O18" i="3"/>
  <c r="F18" i="1" s="1"/>
  <c r="N18" i="1"/>
  <c r="K18" i="1"/>
  <c r="J18" i="1"/>
  <c r="CL18" i="34"/>
  <c r="AF18" i="34" s="1"/>
  <c r="CJ18" i="34"/>
  <c r="AD18" i="34" s="1"/>
  <c r="CI18" i="34"/>
  <c r="AC18" i="34" s="1"/>
  <c r="CH18" i="34"/>
  <c r="AB18" i="34" s="1"/>
  <c r="CB18" i="34"/>
  <c r="V18" i="34" s="1"/>
  <c r="BV18" i="34"/>
  <c r="P18" i="34" s="1"/>
  <c r="BQ18" i="34"/>
  <c r="K18" i="34" s="1"/>
  <c r="BP18" i="34"/>
  <c r="J18" i="34" s="1"/>
  <c r="BM18" i="34"/>
  <c r="G18" i="34" s="1"/>
  <c r="BL18" i="34"/>
  <c r="F18" i="34" s="1"/>
  <c r="D18" i="32"/>
  <c r="CF18" i="34"/>
  <c r="Z18" i="34" s="1"/>
  <c r="CD18" i="34"/>
  <c r="X18" i="34" s="1"/>
  <c r="D18" i="31"/>
  <c r="CK18" i="34"/>
  <c r="AE18" i="34" s="1"/>
  <c r="CC18" i="34"/>
  <c r="W18" i="34" s="1"/>
  <c r="D18" i="30"/>
  <c r="W18" i="1" s="1"/>
  <c r="BN18" i="34"/>
  <c r="H18" i="34" s="1"/>
  <c r="BZ18" i="34"/>
  <c r="T18" i="34" s="1"/>
  <c r="BY18" i="34"/>
  <c r="S18" i="34" s="1"/>
  <c r="BX18" i="34"/>
  <c r="R18" i="34" s="1"/>
  <c r="D18" i="29"/>
  <c r="V18" i="1" s="1"/>
  <c r="D18" i="28"/>
  <c r="U18" i="1" s="1"/>
  <c r="BS18" i="34"/>
  <c r="M18" i="34" s="1"/>
  <c r="BR18" i="34"/>
  <c r="L18" i="34" s="1"/>
  <c r="D18" i="27"/>
  <c r="T18" i="1" s="1"/>
  <c r="BT18" i="34"/>
  <c r="N18" i="34" s="1"/>
  <c r="CE18" i="34"/>
  <c r="Y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AH18" i="33"/>
  <c r="D18" i="22"/>
  <c r="D18" i="21"/>
  <c r="D18" i="20"/>
  <c r="D18" i="19"/>
  <c r="D18" i="18"/>
  <c r="D18" i="17"/>
  <c r="D18" i="16"/>
  <c r="AC18" i="1"/>
  <c r="AB18" i="1"/>
  <c r="M18" i="1"/>
  <c r="L18" i="1"/>
  <c r="I18" i="1"/>
  <c r="H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D17" i="34"/>
  <c r="X17" i="34" s="1"/>
  <c r="CB17" i="34"/>
  <c r="V17" i="34" s="1"/>
  <c r="BY17" i="34"/>
  <c r="S17" i="34" s="1"/>
  <c r="BX17" i="34"/>
  <c r="R17" i="34" s="1"/>
  <c r="BS17" i="34"/>
  <c r="M17" i="34" s="1"/>
  <c r="BQ17" i="34"/>
  <c r="K17" i="34" s="1"/>
  <c r="BP17" i="34"/>
  <c r="J17" i="34" s="1"/>
  <c r="BM17" i="34"/>
  <c r="G17" i="34" s="1"/>
  <c r="BL17" i="34"/>
  <c r="F17" i="34" s="1"/>
  <c r="D17" i="32"/>
  <c r="CF17" i="34"/>
  <c r="Z17" i="34" s="1"/>
  <c r="CE17" i="34"/>
  <c r="Y17" i="34" s="1"/>
  <c r="D17" i="31"/>
  <c r="BV17" i="34"/>
  <c r="P17" i="34" s="1"/>
  <c r="BR17" i="34"/>
  <c r="L17" i="34" s="1"/>
  <c r="BZ17" i="34"/>
  <c r="T17" i="34" s="1"/>
  <c r="BT17" i="34"/>
  <c r="N17" i="34" s="1"/>
  <c r="D17" i="30"/>
  <c r="W17" i="1" s="1"/>
  <c r="D17" i="29"/>
  <c r="V17" i="1" s="1"/>
  <c r="D17" i="28"/>
  <c r="U17" i="1" s="1"/>
  <c r="D17" i="27"/>
  <c r="T17" i="1" s="1"/>
  <c r="D17" i="26"/>
  <c r="S17" i="1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AH17" i="33"/>
  <c r="D17" i="20"/>
  <c r="D17" i="19"/>
  <c r="D17" i="18"/>
  <c r="D17" i="17"/>
  <c r="D17" i="16"/>
  <c r="D17" i="15"/>
  <c r="D17" i="14"/>
  <c r="AC17" i="1"/>
  <c r="N17" i="1"/>
  <c r="I17" i="1"/>
  <c r="H17" i="1"/>
  <c r="AY16" i="3"/>
  <c r="AP16" i="3"/>
  <c r="AD16" i="3"/>
  <c r="S16" i="3"/>
  <c r="Q16" i="3" s="1"/>
  <c r="O16" i="3"/>
  <c r="AB16" i="1" s="1"/>
  <c r="N16" i="1"/>
  <c r="M16" i="1"/>
  <c r="K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C16" i="34"/>
  <c r="W16" i="34" s="1"/>
  <c r="CB16" i="34"/>
  <c r="V16" i="34" s="1"/>
  <c r="BW16" i="34"/>
  <c r="Q16" i="34" s="1"/>
  <c r="BP16" i="34"/>
  <c r="J16" i="34" s="1"/>
  <c r="BN16" i="34"/>
  <c r="H16" i="34" s="1"/>
  <c r="BM16" i="34"/>
  <c r="G16" i="34" s="1"/>
  <c r="BL16" i="34"/>
  <c r="F16" i="34" s="1"/>
  <c r="D16" i="32"/>
  <c r="CH16" i="34"/>
  <c r="AB16" i="34" s="1"/>
  <c r="CD16" i="34"/>
  <c r="X16" i="34" s="1"/>
  <c r="BY16" i="34"/>
  <c r="S16" i="34" s="1"/>
  <c r="BV16" i="34"/>
  <c r="P16" i="34" s="1"/>
  <c r="BS16" i="34"/>
  <c r="M16" i="34" s="1"/>
  <c r="D16" i="31"/>
  <c r="CE16" i="34"/>
  <c r="Y16" i="34" s="1"/>
  <c r="BR16" i="34"/>
  <c r="L16" i="34" s="1"/>
  <c r="BQ16" i="34"/>
  <c r="K16" i="34" s="1"/>
  <c r="D16" i="30"/>
  <c r="W16" i="1" s="1"/>
  <c r="CF16" i="34"/>
  <c r="Z16" i="34" s="1"/>
  <c r="BX16" i="34"/>
  <c r="R16" i="34" s="1"/>
  <c r="D16" i="29"/>
  <c r="V16" i="1" s="1"/>
  <c r="D16" i="28"/>
  <c r="U16" i="1" s="1"/>
  <c r="BZ16" i="34"/>
  <c r="T16" i="34" s="1"/>
  <c r="D16" i="27"/>
  <c r="T16" i="1" s="1"/>
  <c r="BT16" i="34"/>
  <c r="N16" i="34" s="1"/>
  <c r="D16" i="26"/>
  <c r="S16" i="1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AH16" i="33"/>
  <c r="D16" i="19"/>
  <c r="D16" i="18"/>
  <c r="D16" i="17"/>
  <c r="D16" i="16"/>
  <c r="D16" i="15"/>
  <c r="D16" i="14"/>
  <c r="AC16" i="1"/>
  <c r="L16" i="1"/>
  <c r="I16" i="1"/>
  <c r="H16" i="1"/>
  <c r="F16" i="1"/>
  <c r="AY15" i="3"/>
  <c r="AP15" i="3"/>
  <c r="AD15" i="1" s="1"/>
  <c r="AD15" i="3"/>
  <c r="AB15" i="3" s="1"/>
  <c r="S15" i="3"/>
  <c r="Q15" i="3" s="1"/>
  <c r="O15" i="3"/>
  <c r="AB15" i="1" s="1"/>
  <c r="L15" i="1"/>
  <c r="E15" i="3"/>
  <c r="E15" i="1" s="1"/>
  <c r="CL15" i="34"/>
  <c r="AF15" i="34" s="1"/>
  <c r="CJ15" i="34"/>
  <c r="AD15" i="34" s="1"/>
  <c r="CI15" i="34"/>
  <c r="AC15" i="34" s="1"/>
  <c r="CH15" i="34"/>
  <c r="AB15" i="34" s="1"/>
  <c r="CB15" i="34"/>
  <c r="V15" i="34" s="1"/>
  <c r="BZ15" i="34"/>
  <c r="T15" i="34" s="1"/>
  <c r="BX15" i="34"/>
  <c r="R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D15" i="32"/>
  <c r="BY15" i="34"/>
  <c r="S15" i="34" s="1"/>
  <c r="BM15" i="34"/>
  <c r="G15" i="34" s="1"/>
  <c r="BL15" i="34"/>
  <c r="F15" i="34" s="1"/>
  <c r="D15" i="31"/>
  <c r="CF15" i="34"/>
  <c r="Z15" i="34" s="1"/>
  <c r="CE15" i="34"/>
  <c r="Y15" i="34" s="1"/>
  <c r="CD15" i="34"/>
  <c r="X15" i="34" s="1"/>
  <c r="CC15" i="34"/>
  <c r="W15" i="34" s="1"/>
  <c r="D15" i="30"/>
  <c r="W15" i="1" s="1"/>
  <c r="CA15" i="34"/>
  <c r="U15" i="34" s="1"/>
  <c r="BU15" i="34"/>
  <c r="O15" i="34" s="1"/>
  <c r="BO15" i="34"/>
  <c r="I15" i="34" s="1"/>
  <c r="BN15" i="34"/>
  <c r="H15" i="34" s="1"/>
  <c r="D15" i="29"/>
  <c r="V15" i="1" s="1"/>
  <c r="CK15" i="34"/>
  <c r="AE15" i="34" s="1"/>
  <c r="D15" i="28"/>
  <c r="U15" i="1" s="1"/>
  <c r="D15" i="27"/>
  <c r="T15" i="1" s="1"/>
  <c r="CG15" i="34"/>
  <c r="AA15" i="34" s="1"/>
  <c r="BT15" i="34"/>
  <c r="N15" i="34" s="1"/>
  <c r="AG15" i="34"/>
  <c r="O15" i="1" s="1"/>
  <c r="D15" i="22"/>
  <c r="AF15" i="33"/>
  <c r="D15" i="21"/>
  <c r="D15" i="20"/>
  <c r="D15" i="19"/>
  <c r="AH15" i="33"/>
  <c r="D15" i="17"/>
  <c r="D15" i="16"/>
  <c r="D15" i="15"/>
  <c r="D15" i="14"/>
  <c r="D15" i="13"/>
  <c r="D15" i="8"/>
  <c r="N15" i="1"/>
  <c r="M15" i="1"/>
  <c r="K15" i="1"/>
  <c r="J15" i="1"/>
  <c r="I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CB14" i="34"/>
  <c r="V14" i="34" s="1"/>
  <c r="BY14" i="34"/>
  <c r="S14" i="34" s="1"/>
  <c r="BX14" i="34"/>
  <c r="R14" i="34" s="1"/>
  <c r="BW14" i="34"/>
  <c r="Q14" i="34" s="1"/>
  <c r="BV14" i="34"/>
  <c r="P14" i="34" s="1"/>
  <c r="BS14" i="34"/>
  <c r="M14" i="34" s="1"/>
  <c r="BR14" i="34"/>
  <c r="L14" i="34" s="1"/>
  <c r="BQ14" i="34"/>
  <c r="K14" i="34" s="1"/>
  <c r="BP14" i="34"/>
  <c r="BL14" i="34"/>
  <c r="F14" i="34" s="1"/>
  <c r="BK14" i="34"/>
  <c r="D14" i="32"/>
  <c r="CE14" i="34"/>
  <c r="Y14" i="34" s="1"/>
  <c r="BM14" i="34"/>
  <c r="G14" i="34" s="1"/>
  <c r="D14" i="31"/>
  <c r="D14" i="30"/>
  <c r="W14" i="1" s="1"/>
  <c r="BZ14" i="34"/>
  <c r="T14" i="34" s="1"/>
  <c r="D14" i="29"/>
  <c r="V14" i="1" s="1"/>
  <c r="D14" i="28"/>
  <c r="U14" i="1" s="1"/>
  <c r="BT14" i="34"/>
  <c r="N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AH14" i="33"/>
  <c r="D14" i="17"/>
  <c r="D14" i="16"/>
  <c r="D14" i="15"/>
  <c r="D14" i="14"/>
  <c r="AC14" i="1"/>
  <c r="AB14" i="1"/>
  <c r="N14" i="1"/>
  <c r="M14" i="1"/>
  <c r="AY13" i="3"/>
  <c r="AP13" i="3"/>
  <c r="AD13" i="3"/>
  <c r="AB13" i="3" s="1"/>
  <c r="S13" i="3"/>
  <c r="P13" i="3"/>
  <c r="O13" i="3"/>
  <c r="AB13" i="1" s="1"/>
  <c r="F13" i="3"/>
  <c r="CL13" i="34"/>
  <c r="AF13" i="34" s="1"/>
  <c r="CK13" i="34"/>
  <c r="AE13" i="34" s="1"/>
  <c r="CE13" i="34"/>
  <c r="Y13" i="34" s="1"/>
  <c r="BZ13" i="34"/>
  <c r="T13" i="34" s="1"/>
  <c r="BY13" i="34"/>
  <c r="S13" i="34" s="1"/>
  <c r="BV13" i="34"/>
  <c r="P13" i="34" s="1"/>
  <c r="BT13" i="34"/>
  <c r="N13" i="34" s="1"/>
  <c r="BS13" i="34"/>
  <c r="M13" i="34" s="1"/>
  <c r="BP13" i="34"/>
  <c r="J13" i="34" s="1"/>
  <c r="BN13" i="34"/>
  <c r="H13" i="34" s="1"/>
  <c r="D13" i="32"/>
  <c r="CJ13" i="34"/>
  <c r="AD13" i="34" s="1"/>
  <c r="CD13" i="34"/>
  <c r="X13" i="34" s="1"/>
  <c r="BR13" i="34"/>
  <c r="L13" i="34" s="1"/>
  <c r="D13" i="31"/>
  <c r="BX13" i="34"/>
  <c r="R13" i="34" s="1"/>
  <c r="D13" i="30"/>
  <c r="W13" i="1" s="1"/>
  <c r="CI13" i="34"/>
  <c r="AC13" i="34" s="1"/>
  <c r="CF13" i="34"/>
  <c r="Z13" i="34" s="1"/>
  <c r="BW13" i="34"/>
  <c r="Q13" i="34" s="1"/>
  <c r="D13" i="29"/>
  <c r="V13" i="1" s="1"/>
  <c r="CG13" i="34"/>
  <c r="AA13" i="34" s="1"/>
  <c r="CA13" i="34"/>
  <c r="U13" i="34" s="1"/>
  <c r="BO13" i="34"/>
  <c r="I13" i="34" s="1"/>
  <c r="CH13" i="34"/>
  <c r="AB13" i="34" s="1"/>
  <c r="D13" i="27"/>
  <c r="T13" i="1" s="1"/>
  <c r="BU13" i="34"/>
  <c r="O13" i="34" s="1"/>
  <c r="D13" i="26"/>
  <c r="S13" i="1" s="1"/>
  <c r="CB13" i="34"/>
  <c r="V13" i="34" s="1"/>
  <c r="D13" i="25"/>
  <c r="R13" i="1" s="1"/>
  <c r="CC13" i="34"/>
  <c r="W13" i="34" s="1"/>
  <c r="BQ13" i="34"/>
  <c r="K13" i="34" s="1"/>
  <c r="AG13" i="34"/>
  <c r="O13" i="1" s="1"/>
  <c r="D13" i="22"/>
  <c r="D13" i="21"/>
  <c r="AF13" i="33"/>
  <c r="D13" i="19"/>
  <c r="D13" i="18"/>
  <c r="AH13" i="33"/>
  <c r="D13" i="17"/>
  <c r="D13" i="16"/>
  <c r="D13" i="15"/>
  <c r="D13" i="14"/>
  <c r="D13" i="13"/>
  <c r="D13" i="8"/>
  <c r="AC13" i="1"/>
  <c r="N13" i="1"/>
  <c r="M13" i="1"/>
  <c r="L13" i="1"/>
  <c r="K13" i="1"/>
  <c r="J13" i="1"/>
  <c r="I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B12" i="34"/>
  <c r="V12" i="34" s="1"/>
  <c r="BW12" i="34"/>
  <c r="Q12" i="34" s="1"/>
  <c r="BR12" i="34"/>
  <c r="L12" i="34" s="1"/>
  <c r="BQ12" i="34"/>
  <c r="K12" i="34" s="1"/>
  <c r="BP12" i="34"/>
  <c r="D12" i="32"/>
  <c r="CC12" i="34"/>
  <c r="W12" i="34" s="1"/>
  <c r="BN12" i="34"/>
  <c r="H12" i="34" s="1"/>
  <c r="BM12" i="34"/>
  <c r="G12" i="34" s="1"/>
  <c r="BL12" i="34"/>
  <c r="F12" i="34" s="1"/>
  <c r="D12" i="31"/>
  <c r="BZ12" i="34"/>
  <c r="T12" i="34" s="1"/>
  <c r="BY12" i="34"/>
  <c r="S12" i="34" s="1"/>
  <c r="BX12" i="34"/>
  <c r="R12" i="34" s="1"/>
  <c r="BV12" i="34"/>
  <c r="P12" i="34" s="1"/>
  <c r="D12" i="30"/>
  <c r="W12" i="1" s="1"/>
  <c r="D12" i="29"/>
  <c r="V12" i="1" s="1"/>
  <c r="D12" i="28"/>
  <c r="U12" i="1" s="1"/>
  <c r="CF12" i="34"/>
  <c r="Z12" i="34" s="1"/>
  <c r="CA12" i="34"/>
  <c r="U12" i="34" s="1"/>
  <c r="BT12" i="34"/>
  <c r="N12" i="34" s="1"/>
  <c r="D12" i="27"/>
  <c r="T12" i="1" s="1"/>
  <c r="CE12" i="34"/>
  <c r="Y12" i="34" s="1"/>
  <c r="BS12" i="34"/>
  <c r="M12" i="34" s="1"/>
  <c r="D12" i="25"/>
  <c r="R12" i="1" s="1"/>
  <c r="CG12" i="34"/>
  <c r="AA12" i="34" s="1"/>
  <c r="BU12" i="34"/>
  <c r="O12" i="34" s="1"/>
  <c r="BO12" i="34"/>
  <c r="I12" i="34" s="1"/>
  <c r="D12" i="22"/>
  <c r="D12" i="21"/>
  <c r="D12" i="20"/>
  <c r="AH12" i="33"/>
  <c r="AF12" i="33"/>
  <c r="D12" i="19"/>
  <c r="D12" i="18"/>
  <c r="D12" i="17"/>
  <c r="D12" i="16"/>
  <c r="D12" i="15"/>
  <c r="D12" i="14"/>
  <c r="D12" i="13"/>
  <c r="AC12" i="1"/>
  <c r="N12" i="1"/>
  <c r="H12" i="1"/>
  <c r="AY11" i="3"/>
  <c r="AP11" i="3"/>
  <c r="AC11" i="1"/>
  <c r="O11" i="3"/>
  <c r="AD11" i="3"/>
  <c r="AB11" i="3" s="1"/>
  <c r="S11" i="3"/>
  <c r="Q11" i="3" s="1"/>
  <c r="N11" i="1"/>
  <c r="L11" i="1"/>
  <c r="K11" i="1"/>
  <c r="J11" i="1"/>
  <c r="E11" i="3"/>
  <c r="E11" i="1" s="1"/>
  <c r="CL11" i="34"/>
  <c r="AF11" i="34" s="1"/>
  <c r="CK11" i="34"/>
  <c r="AE11" i="34" s="1"/>
  <c r="CJ11" i="34"/>
  <c r="AD11" i="34" s="1"/>
  <c r="CI11" i="34"/>
  <c r="AC11" i="34" s="1"/>
  <c r="CF11" i="34"/>
  <c r="Z11" i="34" s="1"/>
  <c r="CE11" i="34"/>
  <c r="Y11" i="34" s="1"/>
  <c r="CC11" i="34"/>
  <c r="W11" i="34" s="1"/>
  <c r="BW11" i="34"/>
  <c r="Q11" i="34" s="1"/>
  <c r="BT11" i="34"/>
  <c r="N11" i="34" s="1"/>
  <c r="BS11" i="34"/>
  <c r="M11" i="34" s="1"/>
  <c r="BR11" i="34"/>
  <c r="L11" i="34" s="1"/>
  <c r="BQ11" i="34"/>
  <c r="K11" i="34" s="1"/>
  <c r="D11" i="32"/>
  <c r="CD11" i="34"/>
  <c r="X11" i="34" s="1"/>
  <c r="BN11" i="34"/>
  <c r="H11" i="34" s="1"/>
  <c r="BM11" i="34"/>
  <c r="G11" i="34" s="1"/>
  <c r="BL11" i="34"/>
  <c r="F11" i="34" s="1"/>
  <c r="D11" i="31"/>
  <c r="CA11" i="34"/>
  <c r="U11" i="34" s="1"/>
  <c r="BZ11" i="34"/>
  <c r="T11" i="34" s="1"/>
  <c r="BY11" i="34"/>
  <c r="S11" i="34" s="1"/>
  <c r="BX11" i="34"/>
  <c r="R11" i="34" s="1"/>
  <c r="D11" i="30"/>
  <c r="W11" i="1" s="1"/>
  <c r="D11" i="29"/>
  <c r="V11" i="1" s="1"/>
  <c r="D11" i="28"/>
  <c r="U11" i="1" s="1"/>
  <c r="BU11" i="34"/>
  <c r="O11" i="34" s="1"/>
  <c r="D11" i="27"/>
  <c r="T11" i="1" s="1"/>
  <c r="CH11" i="34"/>
  <c r="AB11" i="34" s="1"/>
  <c r="CB11" i="34"/>
  <c r="V11" i="34" s="1"/>
  <c r="BV11" i="34"/>
  <c r="BP11" i="34"/>
  <c r="J11" i="34" s="1"/>
  <c r="D11" i="25"/>
  <c r="R11" i="1" s="1"/>
  <c r="CG11" i="34"/>
  <c r="AA11" i="34" s="1"/>
  <c r="BO11" i="34"/>
  <c r="AG11" i="34"/>
  <c r="O11" i="1" s="1"/>
  <c r="D11" i="22"/>
  <c r="D11" i="21"/>
  <c r="AF11" i="33"/>
  <c r="D11" i="20"/>
  <c r="D11" i="19"/>
  <c r="D11" i="18"/>
  <c r="D11" i="17"/>
  <c r="AH11" i="33"/>
  <c r="D11" i="16"/>
  <c r="D11" i="15"/>
  <c r="D11" i="14"/>
  <c r="M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N7" i="1" s="1"/>
  <c r="I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E10" i="34"/>
  <c r="Y10" i="34" s="1"/>
  <c r="CD10" i="34"/>
  <c r="X10" i="34" s="1"/>
  <c r="CB10" i="34"/>
  <c r="V10" i="34" s="1"/>
  <c r="BQ10" i="34"/>
  <c r="K10" i="34" s="1"/>
  <c r="BP10" i="34"/>
  <c r="J10" i="34" s="1"/>
  <c r="D10" i="32"/>
  <c r="CC10" i="34"/>
  <c r="W10" i="34" s="1"/>
  <c r="BZ10" i="34"/>
  <c r="T10" i="34" s="1"/>
  <c r="BM10" i="34"/>
  <c r="G10" i="34" s="1"/>
  <c r="BL10" i="34"/>
  <c r="F10" i="34" s="1"/>
  <c r="BK10" i="34"/>
  <c r="BY10" i="34"/>
  <c r="S10" i="34" s="1"/>
  <c r="BX10" i="34"/>
  <c r="R10" i="34" s="1"/>
  <c r="BW10" i="34"/>
  <c r="Q10" i="34" s="1"/>
  <c r="BV10" i="34"/>
  <c r="P10" i="34" s="1"/>
  <c r="D10" i="28"/>
  <c r="U10" i="1" s="1"/>
  <c r="BT10" i="34"/>
  <c r="N10" i="34" s="1"/>
  <c r="BS10" i="34"/>
  <c r="M10" i="34" s="1"/>
  <c r="BR10" i="34"/>
  <c r="L10" i="34" s="1"/>
  <c r="D10" i="26"/>
  <c r="S10" i="1" s="1"/>
  <c r="BN10" i="34"/>
  <c r="H10" i="34" s="1"/>
  <c r="CG10" i="34"/>
  <c r="AA10" i="34" s="1"/>
  <c r="CA10" i="34"/>
  <c r="U10" i="34" s="1"/>
  <c r="BU10" i="34"/>
  <c r="O10" i="34" s="1"/>
  <c r="BO10" i="34"/>
  <c r="AG10" i="34"/>
  <c r="O10" i="1" s="1"/>
  <c r="AF10" i="33"/>
  <c r="D10" i="22"/>
  <c r="D10" i="21"/>
  <c r="AH10" i="33"/>
  <c r="D10" i="19"/>
  <c r="D10" i="18"/>
  <c r="D10" i="17"/>
  <c r="D10" i="16"/>
  <c r="D10" i="15"/>
  <c r="D10" i="14"/>
  <c r="D10" i="13"/>
  <c r="M10" i="1"/>
  <c r="L10" i="1"/>
  <c r="AY9" i="3"/>
  <c r="AP9" i="3"/>
  <c r="AD9" i="3"/>
  <c r="AB9" i="3" s="1"/>
  <c r="S9" i="3"/>
  <c r="Q9" i="3" s="1"/>
  <c r="O9" i="3"/>
  <c r="F9" i="1" s="1"/>
  <c r="N9" i="1"/>
  <c r="I9" i="1"/>
  <c r="L9" i="1"/>
  <c r="K9" i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W9" i="34"/>
  <c r="Q9" i="34" s="1"/>
  <c r="BV9" i="34"/>
  <c r="P9" i="34" s="1"/>
  <c r="BS9" i="34"/>
  <c r="M9" i="34" s="1"/>
  <c r="BQ9" i="34"/>
  <c r="K9" i="34" s="1"/>
  <c r="BP9" i="34"/>
  <c r="J9" i="34" s="1"/>
  <c r="BM9" i="34"/>
  <c r="G9" i="34" s="1"/>
  <c r="BL9" i="34"/>
  <c r="F9" i="34" s="1"/>
  <c r="BK9" i="34"/>
  <c r="D9" i="32"/>
  <c r="CE9" i="34"/>
  <c r="Y9" i="34" s="1"/>
  <c r="BR9" i="34"/>
  <c r="L9" i="34" s="1"/>
  <c r="D9" i="31"/>
  <c r="CF9" i="34"/>
  <c r="Z9" i="34" s="1"/>
  <c r="D9" i="30"/>
  <c r="W9" i="1" s="1"/>
  <c r="D9" i="29"/>
  <c r="V9" i="1" s="1"/>
  <c r="BZ9" i="34"/>
  <c r="T9" i="34" s="1"/>
  <c r="BY9" i="34"/>
  <c r="S9" i="34" s="1"/>
  <c r="BX9" i="34"/>
  <c r="R9" i="34" s="1"/>
  <c r="D9" i="28"/>
  <c r="U9" i="1" s="1"/>
  <c r="D9" i="27"/>
  <c r="T9" i="1" s="1"/>
  <c r="BT9" i="34"/>
  <c r="N9" i="34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F9" i="33"/>
  <c r="R9" i="23"/>
  <c r="O9" i="23"/>
  <c r="O10" i="23" s="1"/>
  <c r="D9" i="22"/>
  <c r="AH9" i="33"/>
  <c r="D9" i="21"/>
  <c r="D9" i="20"/>
  <c r="D9" i="19"/>
  <c r="D9" i="18"/>
  <c r="D9" i="17"/>
  <c r="D9" i="16"/>
  <c r="D9" i="15"/>
  <c r="AC9" i="33"/>
  <c r="D9" i="14"/>
  <c r="AC9" i="1"/>
  <c r="M9" i="1"/>
  <c r="M7" i="1" s="1"/>
  <c r="E9" i="1"/>
  <c r="AY8" i="3"/>
  <c r="AP8" i="3"/>
  <c r="AC8" i="1"/>
  <c r="AD8" i="3"/>
  <c r="AB8" i="3" s="1"/>
  <c r="S8" i="3"/>
  <c r="Q8" i="3" s="1"/>
  <c r="P8" i="3"/>
  <c r="O8" i="3"/>
  <c r="AB8" i="1" s="1"/>
  <c r="N8" i="1"/>
  <c r="K8" i="1"/>
  <c r="K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G8" i="34"/>
  <c r="AA8" i="34" s="1"/>
  <c r="CF8" i="34"/>
  <c r="Z8" i="34" s="1"/>
  <c r="CE8" i="34"/>
  <c r="Y8" i="34" s="1"/>
  <c r="CC8" i="34"/>
  <c r="W8" i="34" s="1"/>
  <c r="BZ8" i="34"/>
  <c r="T8" i="34" s="1"/>
  <c r="BY8" i="34"/>
  <c r="S8" i="34" s="1"/>
  <c r="BX8" i="34"/>
  <c r="R8" i="34" s="1"/>
  <c r="BW8" i="34"/>
  <c r="Q8" i="34" s="1"/>
  <c r="BR8" i="34"/>
  <c r="L8" i="34" s="1"/>
  <c r="BQ8" i="34"/>
  <c r="K8" i="34" s="1"/>
  <c r="BO8" i="34"/>
  <c r="D8" i="32"/>
  <c r="CD8" i="34"/>
  <c r="X8" i="34" s="1"/>
  <c r="BS8" i="34"/>
  <c r="M8" i="34" s="1"/>
  <c r="D8" i="31"/>
  <c r="BN8" i="34"/>
  <c r="H8" i="34" s="1"/>
  <c r="BM8" i="34"/>
  <c r="G8" i="34" s="1"/>
  <c r="D8" i="30"/>
  <c r="W8" i="1" s="1"/>
  <c r="D8" i="29"/>
  <c r="V8" i="1" s="1"/>
  <c r="BU8" i="34"/>
  <c r="O8" i="34" s="1"/>
  <c r="BT8" i="34"/>
  <c r="N8" i="34" s="1"/>
  <c r="D8" i="28"/>
  <c r="U8" i="1" s="1"/>
  <c r="D8" i="27"/>
  <c r="T8" i="1" s="1"/>
  <c r="CH8" i="34"/>
  <c r="AB8" i="34" s="1"/>
  <c r="AB7" i="34" s="1"/>
  <c r="CB8" i="34"/>
  <c r="V8" i="34" s="1"/>
  <c r="BV8" i="34"/>
  <c r="P8" i="34" s="1"/>
  <c r="BP8" i="34"/>
  <c r="J8" i="34" s="1"/>
  <c r="CA8" i="34"/>
  <c r="U8" i="34" s="1"/>
  <c r="AG8" i="34"/>
  <c r="O8" i="1" s="1"/>
  <c r="AG8" i="23"/>
  <c r="AG9" i="23" s="1"/>
  <c r="AG9" i="33" s="1"/>
  <c r="AE8" i="23"/>
  <c r="AE9" i="23" s="1"/>
  <c r="AD8" i="23"/>
  <c r="AD9" i="23" s="1"/>
  <c r="AC8" i="23"/>
  <c r="AC9" i="23" s="1"/>
  <c r="AC10" i="23" s="1"/>
  <c r="AC11" i="23" s="1"/>
  <c r="AB8" i="23"/>
  <c r="AB9" i="23" s="1"/>
  <c r="AA8" i="23"/>
  <c r="Z8" i="23"/>
  <c r="Z8" i="33" s="1"/>
  <c r="Y8" i="23"/>
  <c r="Y8" i="33" s="1"/>
  <c r="X8" i="23"/>
  <c r="X8" i="33" s="1"/>
  <c r="W8" i="23"/>
  <c r="W9" i="23" s="1"/>
  <c r="W10" i="23" s="1"/>
  <c r="W10" i="33" s="1"/>
  <c r="V8" i="23"/>
  <c r="V9" i="23" s="1"/>
  <c r="U8" i="23"/>
  <c r="U9" i="23" s="1"/>
  <c r="U9" i="33" s="1"/>
  <c r="T8" i="23"/>
  <c r="T8" i="33" s="1"/>
  <c r="S8" i="23"/>
  <c r="S8" i="33" s="1"/>
  <c r="R8" i="23"/>
  <c r="R8" i="33" s="1"/>
  <c r="Q8" i="23"/>
  <c r="Q9" i="23" s="1"/>
  <c r="Q10" i="23" s="1"/>
  <c r="Q10" i="33" s="1"/>
  <c r="P8" i="23"/>
  <c r="P8" i="33" s="1"/>
  <c r="O8" i="23"/>
  <c r="N8" i="23"/>
  <c r="N9" i="23" s="1"/>
  <c r="M8" i="23"/>
  <c r="M8" i="33" s="1"/>
  <c r="L8" i="23"/>
  <c r="L8" i="33" s="1"/>
  <c r="K8" i="23"/>
  <c r="K9" i="23" s="1"/>
  <c r="K10" i="23" s="1"/>
  <c r="K10" i="33" s="1"/>
  <c r="J8" i="23"/>
  <c r="J8" i="33" s="1"/>
  <c r="I8" i="23"/>
  <c r="I8" i="33" s="1"/>
  <c r="H8" i="23"/>
  <c r="H8" i="33" s="1"/>
  <c r="G8" i="23"/>
  <c r="G9" i="23" s="1"/>
  <c r="F8" i="23"/>
  <c r="F9" i="23" s="1"/>
  <c r="E8" i="23"/>
  <c r="E9" i="23" s="1"/>
  <c r="AF8" i="33"/>
  <c r="D8" i="22"/>
  <c r="D8" i="21"/>
  <c r="D8" i="20"/>
  <c r="AB8" i="33"/>
  <c r="D8" i="19"/>
  <c r="O8" i="33"/>
  <c r="D8" i="18"/>
  <c r="D8" i="17"/>
  <c r="D8" i="16"/>
  <c r="AH8" i="33"/>
  <c r="D8" i="14"/>
  <c r="W8" i="33"/>
  <c r="Q8" i="33"/>
  <c r="M8" i="1"/>
  <c r="L8" i="1"/>
  <c r="L7" i="1" s="1"/>
  <c r="I8" i="1"/>
  <c r="I7" i="1" s="1"/>
  <c r="H8" i="1"/>
  <c r="AC7" i="1" l="1"/>
  <c r="AB9" i="1"/>
  <c r="AB20" i="1"/>
  <c r="F10" i="1"/>
  <c r="AB12" i="1"/>
  <c r="AB17" i="1"/>
  <c r="V7" i="34"/>
  <c r="X7" i="34"/>
  <c r="R7" i="34"/>
  <c r="AA7" i="34"/>
  <c r="V7" i="1"/>
  <c r="S7" i="34"/>
  <c r="AC7" i="34"/>
  <c r="BO7" i="34"/>
  <c r="H7" i="34"/>
  <c r="N7" i="34"/>
  <c r="L7" i="34"/>
  <c r="Y7" i="34"/>
  <c r="AF7" i="34"/>
  <c r="U7" i="34"/>
  <c r="AE7" i="34"/>
  <c r="T7" i="34"/>
  <c r="O7" i="34"/>
  <c r="M7" i="34"/>
  <c r="Z7" i="34"/>
  <c r="AD7" i="34"/>
  <c r="K7" i="34"/>
  <c r="BU7" i="34"/>
  <c r="CA7" i="34"/>
  <c r="CG7" i="34"/>
  <c r="BP7" i="34"/>
  <c r="BV7" i="34"/>
  <c r="CB7" i="34"/>
  <c r="CH7" i="34"/>
  <c r="BQ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0" i="3"/>
  <c r="P11" i="3"/>
  <c r="P16" i="3"/>
  <c r="P20" i="3"/>
  <c r="D20" i="3" s="1"/>
  <c r="P14" i="3"/>
  <c r="P15" i="3"/>
  <c r="P19" i="3"/>
  <c r="P9" i="3"/>
  <c r="D9" i="3" s="1"/>
  <c r="U10" i="23"/>
  <c r="Q11" i="23"/>
  <c r="K8" i="33"/>
  <c r="J9" i="23"/>
  <c r="J9" i="33" s="1"/>
  <c r="E8" i="33"/>
  <c r="AB10" i="23"/>
  <c r="AB11" i="23" s="1"/>
  <c r="AB9" i="33"/>
  <c r="E10" i="23"/>
  <c r="E9" i="33"/>
  <c r="K9" i="33"/>
  <c r="AC8" i="33"/>
  <c r="V8" i="33"/>
  <c r="W9" i="33"/>
  <c r="AE8" i="33"/>
  <c r="S9" i="23"/>
  <c r="W11" i="23"/>
  <c r="W12" i="23" s="1"/>
  <c r="G10" i="23"/>
  <c r="G11" i="23" s="1"/>
  <c r="G12" i="23" s="1"/>
  <c r="G13" i="23" s="1"/>
  <c r="G14" i="23" s="1"/>
  <c r="G9" i="33"/>
  <c r="AE9" i="33"/>
  <c r="AE10" i="23"/>
  <c r="N9" i="33"/>
  <c r="N10" i="23"/>
  <c r="O11" i="23"/>
  <c r="O10" i="33"/>
  <c r="V9" i="33"/>
  <c r="V10" i="23"/>
  <c r="AC12" i="23"/>
  <c r="AC11" i="33"/>
  <c r="AB10" i="33"/>
  <c r="F10" i="23"/>
  <c r="F10" i="33" s="1"/>
  <c r="AD9" i="33"/>
  <c r="AD10" i="23"/>
  <c r="N8" i="33"/>
  <c r="H9" i="23"/>
  <c r="H10" i="23" s="1"/>
  <c r="H11" i="23" s="1"/>
  <c r="X9" i="23"/>
  <c r="U10" i="33"/>
  <c r="U11" i="23"/>
  <c r="Q11" i="33"/>
  <c r="Q12" i="23"/>
  <c r="AD8" i="33"/>
  <c r="O9" i="33"/>
  <c r="I9" i="23"/>
  <c r="I10" i="23" s="1"/>
  <c r="P9" i="23"/>
  <c r="Y9" i="23"/>
  <c r="AC10" i="33"/>
  <c r="R9" i="33"/>
  <c r="R10" i="23"/>
  <c r="L9" i="23"/>
  <c r="U8" i="33"/>
  <c r="AG8" i="33"/>
  <c r="Q9" i="33"/>
  <c r="M9" i="23"/>
  <c r="T9" i="23"/>
  <c r="K11" i="23"/>
  <c r="AA8" i="33"/>
  <c r="AA9" i="23"/>
  <c r="S9" i="33"/>
  <c r="S10" i="23"/>
  <c r="J10" i="23"/>
  <c r="AG10" i="23"/>
  <c r="Z9" i="23"/>
  <c r="D8" i="23"/>
  <c r="AH7" i="33"/>
  <c r="AF7" i="33"/>
  <c r="G20" i="1"/>
  <c r="AM20" i="3"/>
  <c r="AD20" i="1"/>
  <c r="X20" i="1"/>
  <c r="BK20" i="34"/>
  <c r="BJ20" i="34" s="1"/>
  <c r="D20" i="25"/>
  <c r="R20" i="1" s="1"/>
  <c r="P20" i="1"/>
  <c r="Q20" i="1" s="1"/>
  <c r="AE19" i="1"/>
  <c r="AM19" i="3"/>
  <c r="F19" i="1"/>
  <c r="G19" i="1"/>
  <c r="F19" i="3"/>
  <c r="E19" i="3"/>
  <c r="X19" i="1"/>
  <c r="Y19" i="1" s="1"/>
  <c r="D19" i="31"/>
  <c r="BK19" i="34"/>
  <c r="AD18" i="1"/>
  <c r="AE18" i="1" s="1"/>
  <c r="AM18" i="3"/>
  <c r="G18" i="1"/>
  <c r="F18" i="3"/>
  <c r="E18" i="3"/>
  <c r="X18" i="1"/>
  <c r="BK18" i="34"/>
  <c r="E18" i="34" s="1"/>
  <c r="BW18" i="34"/>
  <c r="Q18" i="34" s="1"/>
  <c r="D18" i="26"/>
  <c r="S18" i="1" s="1"/>
  <c r="D18" i="15"/>
  <c r="D18" i="14"/>
  <c r="D18" i="13"/>
  <c r="D18" i="8"/>
  <c r="D17" i="3"/>
  <c r="G17" i="1"/>
  <c r="P17" i="1" s="1"/>
  <c r="Q17" i="1" s="1"/>
  <c r="AM17" i="3"/>
  <c r="AD17" i="1"/>
  <c r="AE17" i="1" s="1"/>
  <c r="X17" i="1"/>
  <c r="BW17" i="34"/>
  <c r="Q17" i="34" s="1"/>
  <c r="CC17" i="34"/>
  <c r="W17" i="34" s="1"/>
  <c r="W7" i="34" s="1"/>
  <c r="BK17" i="34"/>
  <c r="Y17" i="1"/>
  <c r="D17" i="13"/>
  <c r="D17" i="8"/>
  <c r="D16" i="3"/>
  <c r="AB16" i="3"/>
  <c r="AM16" i="3"/>
  <c r="AD16" i="1"/>
  <c r="AE16" i="1" s="1"/>
  <c r="J16" i="1"/>
  <c r="G16" i="1" s="1"/>
  <c r="P16" i="1" s="1"/>
  <c r="Q16" i="1" s="1"/>
  <c r="X16" i="1"/>
  <c r="Y16" i="1" s="1"/>
  <c r="BK16" i="34"/>
  <c r="BJ16" i="34" s="1"/>
  <c r="D16" i="13"/>
  <c r="D16" i="8"/>
  <c r="F15" i="1"/>
  <c r="AM15" i="3"/>
  <c r="AC15" i="1"/>
  <c r="AE15" i="1" s="1"/>
  <c r="G15" i="1"/>
  <c r="F15" i="3"/>
  <c r="D15" i="3" s="1"/>
  <c r="X15" i="1"/>
  <c r="BK15" i="34"/>
  <c r="BJ15" i="34" s="1"/>
  <c r="D15" i="26"/>
  <c r="S15" i="1" s="1"/>
  <c r="D15" i="25"/>
  <c r="R15" i="1" s="1"/>
  <c r="D15" i="18"/>
  <c r="D14" i="3"/>
  <c r="AD14" i="1"/>
  <c r="AE14" i="1" s="1"/>
  <c r="AM14" i="3"/>
  <c r="H14" i="1"/>
  <c r="G14" i="1" s="1"/>
  <c r="X14" i="1"/>
  <c r="Y14" i="1" s="1"/>
  <c r="BJ14" i="34"/>
  <c r="E14" i="34"/>
  <c r="J14" i="34"/>
  <c r="P14" i="1"/>
  <c r="Q14" i="1" s="1"/>
  <c r="D14" i="18"/>
  <c r="D14" i="13"/>
  <c r="D14" i="8"/>
  <c r="F13" i="1"/>
  <c r="G13" i="1"/>
  <c r="AD13" i="1"/>
  <c r="AE13" i="1" s="1"/>
  <c r="AM13" i="3"/>
  <c r="Q13" i="3"/>
  <c r="E13" i="3"/>
  <c r="X13" i="1"/>
  <c r="BL13" i="34"/>
  <c r="F13" i="34" s="1"/>
  <c r="BK13" i="34"/>
  <c r="E13" i="34" s="1"/>
  <c r="D13" i="28"/>
  <c r="U13" i="1" s="1"/>
  <c r="U7" i="1" s="1"/>
  <c r="BM13" i="34"/>
  <c r="BM7" i="34" s="1"/>
  <c r="D13" i="20"/>
  <c r="G12" i="1"/>
  <c r="AD12" i="1"/>
  <c r="AM12" i="3"/>
  <c r="X12" i="1"/>
  <c r="BK12" i="34"/>
  <c r="E12" i="34" s="1"/>
  <c r="D12" i="26"/>
  <c r="S12" i="1" s="1"/>
  <c r="J12" i="34"/>
  <c r="AG12" i="34"/>
  <c r="G12" i="33"/>
  <c r="D12" i="8"/>
  <c r="G11" i="1"/>
  <c r="AB11" i="1"/>
  <c r="F11" i="1"/>
  <c r="AM11" i="3"/>
  <c r="AD11" i="1"/>
  <c r="F11" i="3"/>
  <c r="X11" i="1"/>
  <c r="BK11" i="34"/>
  <c r="E11" i="34" s="1"/>
  <c r="D11" i="26"/>
  <c r="S11" i="1" s="1"/>
  <c r="P11" i="34"/>
  <c r="P7" i="34" s="1"/>
  <c r="I11" i="34"/>
  <c r="D11" i="13"/>
  <c r="D11" i="8"/>
  <c r="D10" i="3"/>
  <c r="AD10" i="1"/>
  <c r="AM10" i="3"/>
  <c r="AE10" i="1"/>
  <c r="H10" i="1"/>
  <c r="G10" i="1" s="1"/>
  <c r="P10" i="1" s="1"/>
  <c r="Q10" i="1" s="1"/>
  <c r="X10" i="1"/>
  <c r="D10" i="31"/>
  <c r="D10" i="30"/>
  <c r="W10" i="1" s="1"/>
  <c r="W7" i="1" s="1"/>
  <c r="D10" i="29"/>
  <c r="V10" i="1" s="1"/>
  <c r="D10" i="27"/>
  <c r="T10" i="1" s="1"/>
  <c r="T7" i="1" s="1"/>
  <c r="E10" i="34"/>
  <c r="BJ10" i="34"/>
  <c r="D10" i="25"/>
  <c r="R10" i="1" s="1"/>
  <c r="I10" i="34"/>
  <c r="D10" i="20"/>
  <c r="H10" i="33"/>
  <c r="D10" i="8"/>
  <c r="AD9" i="1"/>
  <c r="AE9" i="1" s="1"/>
  <c r="AM9" i="3"/>
  <c r="H9" i="1"/>
  <c r="G9" i="1" s="1"/>
  <c r="P9" i="1" s="1"/>
  <c r="Q9" i="1" s="1"/>
  <c r="X9" i="1"/>
  <c r="D9" i="26"/>
  <c r="S9" i="1" s="1"/>
  <c r="E9" i="34"/>
  <c r="BJ9" i="34"/>
  <c r="D9" i="25"/>
  <c r="R9" i="1" s="1"/>
  <c r="I9" i="34"/>
  <c r="H9" i="33"/>
  <c r="F9" i="33"/>
  <c r="D9" i="13"/>
  <c r="D9" i="8"/>
  <c r="F8" i="1"/>
  <c r="D8" i="3"/>
  <c r="AM8" i="3"/>
  <c r="AD8" i="1"/>
  <c r="J8" i="1"/>
  <c r="X8" i="1"/>
  <c r="BK8" i="34"/>
  <c r="BL8" i="34"/>
  <c r="D8" i="26"/>
  <c r="S8" i="1" s="1"/>
  <c r="D8" i="25"/>
  <c r="R8" i="1" s="1"/>
  <c r="R7" i="1" s="1"/>
  <c r="I8" i="34"/>
  <c r="F8" i="33"/>
  <c r="D8" i="15"/>
  <c r="G8" i="33"/>
  <c r="D8" i="13"/>
  <c r="D8" i="8"/>
  <c r="AE8" i="1" l="1"/>
  <c r="AD7" i="1"/>
  <c r="AE20" i="1"/>
  <c r="AE12" i="1"/>
  <c r="P15" i="1"/>
  <c r="Q15" i="1" s="1"/>
  <c r="AB7" i="1"/>
  <c r="F7" i="1"/>
  <c r="G8" i="1"/>
  <c r="J7" i="1"/>
  <c r="H7" i="1"/>
  <c r="J7" i="34"/>
  <c r="Q7" i="34"/>
  <c r="I7" i="34"/>
  <c r="S7" i="1"/>
  <c r="E8" i="34"/>
  <c r="BK7" i="34"/>
  <c r="CC7" i="34"/>
  <c r="F8" i="34"/>
  <c r="F7" i="34" s="1"/>
  <c r="BL7" i="34"/>
  <c r="BW7" i="34"/>
  <c r="D11" i="3"/>
  <c r="O12" i="1"/>
  <c r="O7" i="1" s="1"/>
  <c r="P12" i="3"/>
  <c r="D12" i="3" s="1"/>
  <c r="W11" i="33"/>
  <c r="E10" i="33"/>
  <c r="E11" i="23"/>
  <c r="I9" i="33"/>
  <c r="AG10" i="33"/>
  <c r="AG11" i="23"/>
  <c r="Y10" i="23"/>
  <c r="Y9" i="33"/>
  <c r="AB12" i="23"/>
  <c r="AB11" i="33"/>
  <c r="O12" i="23"/>
  <c r="O11" i="33"/>
  <c r="G15" i="23"/>
  <c r="G14" i="33"/>
  <c r="J10" i="33"/>
  <c r="J11" i="23"/>
  <c r="W13" i="23"/>
  <c r="W12" i="33"/>
  <c r="P10" i="23"/>
  <c r="P9" i="33"/>
  <c r="AD10" i="33"/>
  <c r="AD11" i="23"/>
  <c r="N11" i="23"/>
  <c r="N10" i="33"/>
  <c r="S10" i="33"/>
  <c r="S11" i="23"/>
  <c r="L9" i="33"/>
  <c r="L10" i="23"/>
  <c r="I11" i="23"/>
  <c r="I10" i="33"/>
  <c r="U11" i="33"/>
  <c r="U12" i="23"/>
  <c r="T9" i="33"/>
  <c r="T10" i="23"/>
  <c r="R10" i="33"/>
  <c r="R11" i="23"/>
  <c r="F11" i="23"/>
  <c r="V10" i="33"/>
  <c r="V11" i="23"/>
  <c r="AA10" i="23"/>
  <c r="AA9" i="33"/>
  <c r="M10" i="23"/>
  <c r="M9" i="33"/>
  <c r="X9" i="33"/>
  <c r="X10" i="23"/>
  <c r="D9" i="23"/>
  <c r="K11" i="33"/>
  <c r="K12" i="23"/>
  <c r="AC13" i="23"/>
  <c r="AC12" i="33"/>
  <c r="AE10" i="33"/>
  <c r="AE11" i="23"/>
  <c r="G10" i="33"/>
  <c r="G11" i="33"/>
  <c r="G13" i="33"/>
  <c r="Z10" i="23"/>
  <c r="Z9" i="33"/>
  <c r="Q13" i="23"/>
  <c r="Q12" i="33"/>
  <c r="H12" i="23"/>
  <c r="H11" i="33"/>
  <c r="X7" i="1"/>
  <c r="Y12" i="1"/>
  <c r="Y20" i="1"/>
  <c r="Y9" i="1"/>
  <c r="Y18" i="1"/>
  <c r="Y15" i="1"/>
  <c r="E20" i="34"/>
  <c r="D20" i="34" s="1"/>
  <c r="D19" i="3"/>
  <c r="E19" i="1"/>
  <c r="P19" i="1" s="1"/>
  <c r="Q19" i="1" s="1"/>
  <c r="BJ19" i="34"/>
  <c r="E19" i="34"/>
  <c r="D19" i="34" s="1"/>
  <c r="D18" i="3"/>
  <c r="E18" i="1"/>
  <c r="P18" i="1" s="1"/>
  <c r="Q18" i="1" s="1"/>
  <c r="D18" i="34"/>
  <c r="BJ18" i="34"/>
  <c r="BJ17" i="34"/>
  <c r="E17" i="34"/>
  <c r="D17" i="34" s="1"/>
  <c r="E16" i="34"/>
  <c r="D16" i="34" s="1"/>
  <c r="E15" i="34"/>
  <c r="D15" i="34" s="1"/>
  <c r="D14" i="34"/>
  <c r="D13" i="3"/>
  <c r="E13" i="1"/>
  <c r="Y13" i="1"/>
  <c r="BJ13" i="34"/>
  <c r="G13" i="34"/>
  <c r="BJ12" i="34"/>
  <c r="D12" i="34"/>
  <c r="AE11" i="1"/>
  <c r="P11" i="1"/>
  <c r="Q11" i="1" s="1"/>
  <c r="Y11" i="1"/>
  <c r="BJ11" i="34"/>
  <c r="D11" i="34"/>
  <c r="Y10" i="1"/>
  <c r="D10" i="34"/>
  <c r="D9" i="34"/>
  <c r="BJ8" i="34"/>
  <c r="Y8" i="1"/>
  <c r="D8" i="33"/>
  <c r="P8" i="1" l="1"/>
  <c r="Q8" i="1" s="1"/>
  <c r="G7" i="1"/>
  <c r="P13" i="1"/>
  <c r="Q13" i="1" s="1"/>
  <c r="E7" i="1"/>
  <c r="AE7" i="1"/>
  <c r="E7" i="34"/>
  <c r="D8" i="34"/>
  <c r="D13" i="34"/>
  <c r="G7" i="34"/>
  <c r="BJ7" i="34"/>
  <c r="P12" i="1"/>
  <c r="D9" i="33"/>
  <c r="D9" i="1" s="1"/>
  <c r="E12" i="23"/>
  <c r="E11" i="33"/>
  <c r="AC14" i="23"/>
  <c r="AC13" i="33"/>
  <c r="V11" i="33"/>
  <c r="V12" i="23"/>
  <c r="AD11" i="33"/>
  <c r="AD12" i="23"/>
  <c r="H12" i="33"/>
  <c r="H13" i="23"/>
  <c r="K13" i="23"/>
  <c r="K12" i="33"/>
  <c r="M11" i="23"/>
  <c r="M10" i="33"/>
  <c r="F12" i="23"/>
  <c r="F11" i="33"/>
  <c r="U12" i="33"/>
  <c r="U13" i="23"/>
  <c r="S11" i="33"/>
  <c r="S12" i="23"/>
  <c r="AB12" i="33"/>
  <c r="AB13" i="23"/>
  <c r="L11" i="23"/>
  <c r="L10" i="33"/>
  <c r="O13" i="23"/>
  <c r="O12" i="33"/>
  <c r="Q14" i="23"/>
  <c r="Q13" i="33"/>
  <c r="AE11" i="33"/>
  <c r="AE12" i="23"/>
  <c r="AA10" i="33"/>
  <c r="AA11" i="23"/>
  <c r="X10" i="33"/>
  <c r="X11" i="23"/>
  <c r="R11" i="33"/>
  <c r="R12" i="23"/>
  <c r="Y10" i="33"/>
  <c r="Y11" i="23"/>
  <c r="T10" i="33"/>
  <c r="T11" i="23"/>
  <c r="J11" i="33"/>
  <c r="J12" i="23"/>
  <c r="D10" i="23"/>
  <c r="P10" i="33"/>
  <c r="P11" i="23"/>
  <c r="G16" i="23"/>
  <c r="G15" i="33"/>
  <c r="Z11" i="23"/>
  <c r="Z10" i="33"/>
  <c r="I12" i="23"/>
  <c r="I11" i="33"/>
  <c r="N11" i="33"/>
  <c r="N12" i="23"/>
  <c r="W14" i="23"/>
  <c r="W13" i="33"/>
  <c r="AG11" i="33"/>
  <c r="AG12" i="23"/>
  <c r="Y7" i="1"/>
  <c r="D8" i="1"/>
  <c r="D7" i="34" l="1"/>
  <c r="Q12" i="1"/>
  <c r="P7" i="1"/>
  <c r="Q7" i="1" s="1"/>
  <c r="E13" i="23"/>
  <c r="E12" i="33"/>
  <c r="D10" i="33"/>
  <c r="D11" i="23"/>
  <c r="D10" i="1"/>
  <c r="G17" i="23"/>
  <c r="G16" i="33"/>
  <c r="O13" i="33"/>
  <c r="O14" i="23"/>
  <c r="F13" i="23"/>
  <c r="F12" i="33"/>
  <c r="V13" i="23"/>
  <c r="V12" i="33"/>
  <c r="P11" i="33"/>
  <c r="P12" i="23"/>
  <c r="T11" i="33"/>
  <c r="T12" i="23"/>
  <c r="X11" i="33"/>
  <c r="X12" i="23"/>
  <c r="AE12" i="33"/>
  <c r="AE13" i="23"/>
  <c r="S12" i="33"/>
  <c r="S13" i="23"/>
  <c r="K14" i="23"/>
  <c r="K13" i="33"/>
  <c r="L11" i="33"/>
  <c r="L12" i="23"/>
  <c r="AC15" i="23"/>
  <c r="AC14" i="33"/>
  <c r="H14" i="23"/>
  <c r="H13" i="33"/>
  <c r="Z11" i="33"/>
  <c r="Z12" i="23"/>
  <c r="Y11" i="33"/>
  <c r="Y12" i="23"/>
  <c r="U13" i="33"/>
  <c r="U14" i="23"/>
  <c r="W14" i="33"/>
  <c r="W15" i="23"/>
  <c r="AD12" i="33"/>
  <c r="AD13" i="23"/>
  <c r="AG12" i="33"/>
  <c r="AG13" i="23"/>
  <c r="I12" i="33"/>
  <c r="I13" i="23"/>
  <c r="Q14" i="33"/>
  <c r="Q15" i="23"/>
  <c r="AB14" i="23"/>
  <c r="AB13" i="33"/>
  <c r="N13" i="23"/>
  <c r="N12" i="33"/>
  <c r="J13" i="23"/>
  <c r="J12" i="33"/>
  <c r="R12" i="33"/>
  <c r="R13" i="23"/>
  <c r="AA11" i="33"/>
  <c r="AA12" i="23"/>
  <c r="M11" i="33"/>
  <c r="M12" i="23"/>
  <c r="E14" i="23" l="1"/>
  <c r="E13" i="33"/>
  <c r="AB15" i="23"/>
  <c r="AB14" i="33"/>
  <c r="Z12" i="33"/>
  <c r="Z13" i="23"/>
  <c r="AC16" i="23"/>
  <c r="AC15" i="33"/>
  <c r="S13" i="33"/>
  <c r="S14" i="23"/>
  <c r="T12" i="33"/>
  <c r="T13" i="23"/>
  <c r="G17" i="33"/>
  <c r="G18" i="23"/>
  <c r="Q15" i="33"/>
  <c r="Q16" i="23"/>
  <c r="AG13" i="33"/>
  <c r="AG14" i="23"/>
  <c r="L12" i="33"/>
  <c r="L13" i="23"/>
  <c r="F13" i="33"/>
  <c r="F14" i="23"/>
  <c r="AA12" i="33"/>
  <c r="AA13" i="23"/>
  <c r="M12" i="33"/>
  <c r="M13" i="23"/>
  <c r="U14" i="33"/>
  <c r="U15" i="23"/>
  <c r="R13" i="33"/>
  <c r="R14" i="23"/>
  <c r="AE14" i="23"/>
  <c r="AE13" i="33"/>
  <c r="P13" i="23"/>
  <c r="P12" i="33"/>
  <c r="D12" i="23"/>
  <c r="AD14" i="23"/>
  <c r="AD13" i="33"/>
  <c r="O15" i="23"/>
  <c r="O14" i="33"/>
  <c r="D11" i="33"/>
  <c r="N13" i="33"/>
  <c r="N14" i="23"/>
  <c r="Y12" i="33"/>
  <c r="Y13" i="23"/>
  <c r="H14" i="33"/>
  <c r="H15" i="23"/>
  <c r="K14" i="33"/>
  <c r="K15" i="23"/>
  <c r="X12" i="33"/>
  <c r="X13" i="23"/>
  <c r="J13" i="33"/>
  <c r="J14" i="23"/>
  <c r="I13" i="33"/>
  <c r="I14" i="23"/>
  <c r="W15" i="33"/>
  <c r="W16" i="23"/>
  <c r="V14" i="23"/>
  <c r="V13" i="33"/>
  <c r="D12" i="33" l="1"/>
  <c r="D12" i="1" s="1"/>
  <c r="E15" i="23"/>
  <c r="E14" i="33"/>
  <c r="AD15" i="23"/>
  <c r="AD14" i="33"/>
  <c r="AC16" i="33"/>
  <c r="AC17" i="23"/>
  <c r="I14" i="33"/>
  <c r="I15" i="23"/>
  <c r="R15" i="23"/>
  <c r="R14" i="33"/>
  <c r="L13" i="33"/>
  <c r="L14" i="23"/>
  <c r="T13" i="33"/>
  <c r="T14" i="23"/>
  <c r="Z13" i="33"/>
  <c r="Z14" i="23"/>
  <c r="X13" i="33"/>
  <c r="X14" i="23"/>
  <c r="AA13" i="33"/>
  <c r="AA14" i="23"/>
  <c r="AG14" i="33"/>
  <c r="AG15" i="23"/>
  <c r="S14" i="33"/>
  <c r="S15" i="23"/>
  <c r="N14" i="33"/>
  <c r="N15" i="23"/>
  <c r="M14" i="23"/>
  <c r="M13" i="33"/>
  <c r="Y13" i="33"/>
  <c r="Y14" i="23"/>
  <c r="P13" i="33"/>
  <c r="P14" i="23"/>
  <c r="J14" i="33"/>
  <c r="J15" i="23"/>
  <c r="K15" i="33"/>
  <c r="K16" i="23"/>
  <c r="O15" i="33"/>
  <c r="O16" i="23"/>
  <c r="U15" i="33"/>
  <c r="U16" i="23"/>
  <c r="D13" i="23"/>
  <c r="G18" i="33"/>
  <c r="G19" i="23"/>
  <c r="AB15" i="33"/>
  <c r="AB16" i="23"/>
  <c r="H16" i="23"/>
  <c r="H15" i="33"/>
  <c r="D11" i="1"/>
  <c r="V14" i="33"/>
  <c r="V15" i="23"/>
  <c r="W17" i="23"/>
  <c r="W16" i="33"/>
  <c r="AE15" i="23"/>
  <c r="AE14" i="33"/>
  <c r="F15" i="23"/>
  <c r="F14" i="33"/>
  <c r="Q17" i="23"/>
  <c r="Q16" i="33"/>
  <c r="D14" i="23" l="1"/>
  <c r="D13" i="33"/>
  <c r="E16" i="23"/>
  <c r="E15" i="33"/>
  <c r="D13" i="1"/>
  <c r="G19" i="33"/>
  <c r="G20" i="23"/>
  <c r="G20" i="33" s="1"/>
  <c r="R16" i="23"/>
  <c r="R15" i="33"/>
  <c r="AD15" i="33"/>
  <c r="AD16" i="23"/>
  <c r="T14" i="33"/>
  <c r="T15" i="23"/>
  <c r="Y15" i="23"/>
  <c r="Y14" i="33"/>
  <c r="S16" i="23"/>
  <c r="S15" i="33"/>
  <c r="X15" i="23"/>
  <c r="X14" i="33"/>
  <c r="I16" i="23"/>
  <c r="I15" i="33"/>
  <c r="F15" i="33"/>
  <c r="F16" i="23"/>
  <c r="H17" i="23"/>
  <c r="H16" i="33"/>
  <c r="U16" i="33"/>
  <c r="U17" i="23"/>
  <c r="J15" i="33"/>
  <c r="J16" i="23"/>
  <c r="AG15" i="33"/>
  <c r="AG16" i="23"/>
  <c r="L14" i="33"/>
  <c r="L15" i="23"/>
  <c r="AC17" i="33"/>
  <c r="AC18" i="23"/>
  <c r="AB16" i="33"/>
  <c r="AB17" i="23"/>
  <c r="M14" i="33"/>
  <c r="M15" i="23"/>
  <c r="Q17" i="33"/>
  <c r="Q18" i="23"/>
  <c r="W17" i="33"/>
  <c r="W18" i="23"/>
  <c r="K17" i="23"/>
  <c r="K16" i="33"/>
  <c r="V15" i="33"/>
  <c r="V16" i="23"/>
  <c r="AE16" i="23"/>
  <c r="AE15" i="33"/>
  <c r="O16" i="33"/>
  <c r="O17" i="23"/>
  <c r="P14" i="33"/>
  <c r="P15" i="23"/>
  <c r="N16" i="23"/>
  <c r="N15" i="33"/>
  <c r="AA14" i="33"/>
  <c r="AA15" i="23"/>
  <c r="Z14" i="33"/>
  <c r="Z15" i="23"/>
  <c r="E17" i="23" l="1"/>
  <c r="E16" i="33"/>
  <c r="D14" i="33"/>
  <c r="G7" i="33"/>
  <c r="D14" i="1"/>
  <c r="L16" i="23"/>
  <c r="L15" i="33"/>
  <c r="S16" i="33"/>
  <c r="S17" i="23"/>
  <c r="AD17" i="23"/>
  <c r="AD16" i="33"/>
  <c r="Q19" i="23"/>
  <c r="Q18" i="33"/>
  <c r="AG16" i="33"/>
  <c r="AG17" i="23"/>
  <c r="I16" i="33"/>
  <c r="I17" i="23"/>
  <c r="Y16" i="23"/>
  <c r="Y15" i="33"/>
  <c r="Z15" i="33"/>
  <c r="Z16" i="23"/>
  <c r="H17" i="33"/>
  <c r="H18" i="23"/>
  <c r="P16" i="23"/>
  <c r="P15" i="33"/>
  <c r="W18" i="33"/>
  <c r="W19" i="23"/>
  <c r="AA15" i="33"/>
  <c r="AA16" i="23"/>
  <c r="M16" i="23"/>
  <c r="M15" i="33"/>
  <c r="AC18" i="33"/>
  <c r="AC19" i="23"/>
  <c r="J16" i="33"/>
  <c r="J17" i="23"/>
  <c r="D15" i="23"/>
  <c r="X16" i="23"/>
  <c r="X15" i="33"/>
  <c r="T15" i="33"/>
  <c r="T16" i="23"/>
  <c r="R16" i="33"/>
  <c r="R17" i="23"/>
  <c r="AE17" i="23"/>
  <c r="AE16" i="33"/>
  <c r="AB17" i="33"/>
  <c r="AB18" i="23"/>
  <c r="U17" i="33"/>
  <c r="U18" i="23"/>
  <c r="V17" i="23"/>
  <c r="V16" i="33"/>
  <c r="O18" i="23"/>
  <c r="O17" i="33"/>
  <c r="N16" i="33"/>
  <c r="N17" i="23"/>
  <c r="K18" i="23"/>
  <c r="K17" i="33"/>
  <c r="F17" i="23"/>
  <c r="F16" i="33"/>
  <c r="D15" i="33" l="1"/>
  <c r="D16" i="23"/>
  <c r="E17" i="33"/>
  <c r="E18" i="23"/>
  <c r="D15" i="1"/>
  <c r="R17" i="33"/>
  <c r="R18" i="23"/>
  <c r="J17" i="33"/>
  <c r="J18" i="23"/>
  <c r="AA16" i="33"/>
  <c r="AA17" i="23"/>
  <c r="H19" i="23"/>
  <c r="H18" i="33"/>
  <c r="I17" i="33"/>
  <c r="I18" i="23"/>
  <c r="P16" i="33"/>
  <c r="P17" i="23"/>
  <c r="AB19" i="23"/>
  <c r="AB18" i="33"/>
  <c r="T16" i="33"/>
  <c r="T17" i="23"/>
  <c r="Q19" i="33"/>
  <c r="Q20" i="23"/>
  <c r="Q20" i="33" s="1"/>
  <c r="Q7" i="33" s="1"/>
  <c r="O19" i="23"/>
  <c r="O18" i="33"/>
  <c r="AC20" i="23"/>
  <c r="AC20" i="33" s="1"/>
  <c r="AC19" i="33"/>
  <c r="W19" i="33"/>
  <c r="W20" i="23"/>
  <c r="W20" i="33" s="1"/>
  <c r="W7" i="33" s="1"/>
  <c r="Z16" i="33"/>
  <c r="Z17" i="23"/>
  <c r="AG17" i="33"/>
  <c r="AG18" i="23"/>
  <c r="L16" i="33"/>
  <c r="L17" i="23"/>
  <c r="N18" i="23"/>
  <c r="N17" i="33"/>
  <c r="M16" i="33"/>
  <c r="M17" i="23"/>
  <c r="F18" i="23"/>
  <c r="F17" i="33"/>
  <c r="AD18" i="23"/>
  <c r="AD17" i="33"/>
  <c r="U19" i="23"/>
  <c r="U18" i="33"/>
  <c r="Y16" i="33"/>
  <c r="Y17" i="23"/>
  <c r="K19" i="23"/>
  <c r="K18" i="33"/>
  <c r="V17" i="33"/>
  <c r="V18" i="23"/>
  <c r="AE17" i="33"/>
  <c r="AE18" i="23"/>
  <c r="X16" i="33"/>
  <c r="X17" i="23"/>
  <c r="S18" i="23"/>
  <c r="S17" i="33"/>
  <c r="D16" i="33" l="1"/>
  <c r="D16" i="1" s="1"/>
  <c r="E18" i="33"/>
  <c r="E19" i="23"/>
  <c r="AC7" i="33"/>
  <c r="X18" i="23"/>
  <c r="X17" i="33"/>
  <c r="T17" i="33"/>
  <c r="T18" i="23"/>
  <c r="I19" i="23"/>
  <c r="I18" i="33"/>
  <c r="J18" i="33"/>
  <c r="J19" i="23"/>
  <c r="K20" i="23"/>
  <c r="K20" i="33" s="1"/>
  <c r="K19" i="33"/>
  <c r="Z18" i="23"/>
  <c r="Z17" i="33"/>
  <c r="AE18" i="33"/>
  <c r="AE19" i="23"/>
  <c r="N19" i="23"/>
  <c r="N18" i="33"/>
  <c r="O20" i="23"/>
  <c r="O20" i="33" s="1"/>
  <c r="O19" i="33"/>
  <c r="R18" i="33"/>
  <c r="R19" i="23"/>
  <c r="F19" i="23"/>
  <c r="F18" i="33"/>
  <c r="L17" i="33"/>
  <c r="L18" i="23"/>
  <c r="AB19" i="33"/>
  <c r="AB20" i="23"/>
  <c r="AB20" i="33" s="1"/>
  <c r="AB7" i="33" s="1"/>
  <c r="H19" i="33"/>
  <c r="H20" i="23"/>
  <c r="H20" i="33" s="1"/>
  <c r="H7" i="33" s="1"/>
  <c r="Y18" i="23"/>
  <c r="Y17" i="33"/>
  <c r="V18" i="33"/>
  <c r="V19" i="23"/>
  <c r="D17" i="23"/>
  <c r="P17" i="33"/>
  <c r="P18" i="23"/>
  <c r="AA17" i="33"/>
  <c r="AA18" i="23"/>
  <c r="AD19" i="23"/>
  <c r="AD18" i="33"/>
  <c r="S18" i="33"/>
  <c r="S19" i="23"/>
  <c r="U20" i="23"/>
  <c r="U20" i="33" s="1"/>
  <c r="U19" i="33"/>
  <c r="M18" i="23"/>
  <c r="D18" i="23" s="1"/>
  <c r="M17" i="33"/>
  <c r="AG18" i="33"/>
  <c r="AG19" i="23"/>
  <c r="E20" i="23" l="1"/>
  <c r="E20" i="33" s="1"/>
  <c r="E19" i="33"/>
  <c r="D17" i="33"/>
  <c r="D17" i="1" s="1"/>
  <c r="O7" i="33"/>
  <c r="Z19" i="23"/>
  <c r="Z18" i="33"/>
  <c r="I19" i="33"/>
  <c r="I20" i="23"/>
  <c r="I20" i="33" s="1"/>
  <c r="I7" i="33" s="1"/>
  <c r="T18" i="33"/>
  <c r="T19" i="23"/>
  <c r="K7" i="33"/>
  <c r="M18" i="33"/>
  <c r="M19" i="23"/>
  <c r="AD19" i="33"/>
  <c r="AD20" i="23"/>
  <c r="AD20" i="33" s="1"/>
  <c r="AD7" i="33" s="1"/>
  <c r="V19" i="33"/>
  <c r="V20" i="23"/>
  <c r="V20" i="33" s="1"/>
  <c r="V7" i="33" s="1"/>
  <c r="N19" i="33"/>
  <c r="N20" i="23"/>
  <c r="N20" i="33" s="1"/>
  <c r="L18" i="33"/>
  <c r="L19" i="23"/>
  <c r="R19" i="33"/>
  <c r="R20" i="23"/>
  <c r="R20" i="33" s="1"/>
  <c r="R7" i="33" s="1"/>
  <c r="AE19" i="33"/>
  <c r="AE20" i="23"/>
  <c r="AE20" i="33" s="1"/>
  <c r="J20" i="23"/>
  <c r="J20" i="33" s="1"/>
  <c r="J19" i="33"/>
  <c r="F20" i="23"/>
  <c r="F19" i="33"/>
  <c r="AA18" i="33"/>
  <c r="AA19" i="23"/>
  <c r="U7" i="33"/>
  <c r="AG19" i="33"/>
  <c r="AG20" i="23"/>
  <c r="AG20" i="33" s="1"/>
  <c r="AG7" i="33" s="1"/>
  <c r="S19" i="33"/>
  <c r="S20" i="23"/>
  <c r="S20" i="33" s="1"/>
  <c r="S7" i="33" s="1"/>
  <c r="P18" i="33"/>
  <c r="P19" i="23"/>
  <c r="Y18" i="33"/>
  <c r="Y19" i="23"/>
  <c r="X18" i="33"/>
  <c r="X19" i="23"/>
  <c r="D18" i="33" l="1"/>
  <c r="D18" i="1" s="1"/>
  <c r="AE7" i="33"/>
  <c r="N7" i="33"/>
  <c r="E7" i="33"/>
  <c r="L20" i="23"/>
  <c r="L20" i="33" s="1"/>
  <c r="L19" i="33"/>
  <c r="AA19" i="33"/>
  <c r="AA20" i="23"/>
  <c r="AA20" i="33" s="1"/>
  <c r="AA7" i="33" s="1"/>
  <c r="X20" i="23"/>
  <c r="X20" i="33" s="1"/>
  <c r="X19" i="33"/>
  <c r="M19" i="33"/>
  <c r="M20" i="23"/>
  <c r="M20" i="33" s="1"/>
  <c r="M7" i="33" s="1"/>
  <c r="J7" i="33"/>
  <c r="F20" i="33"/>
  <c r="D19" i="23"/>
  <c r="Z20" i="23"/>
  <c r="Z20" i="33" s="1"/>
  <c r="Z19" i="33"/>
  <c r="Y20" i="23"/>
  <c r="Y20" i="33" s="1"/>
  <c r="Y19" i="33"/>
  <c r="P19" i="33"/>
  <c r="P20" i="23"/>
  <c r="P20" i="33" s="1"/>
  <c r="T19" i="33"/>
  <c r="T20" i="23"/>
  <c r="T20" i="33" s="1"/>
  <c r="T7" i="33" s="1"/>
  <c r="D19" i="33" l="1"/>
  <c r="D19" i="1" s="1"/>
  <c r="D20" i="33"/>
  <c r="F7" i="33"/>
  <c r="Y7" i="33"/>
  <c r="X7" i="33"/>
  <c r="D20" i="23"/>
  <c r="D7" i="23" s="1"/>
  <c r="P7" i="33"/>
  <c r="Z7" i="33"/>
  <c r="L7" i="33"/>
  <c r="D20" i="1" l="1"/>
  <c r="D7" i="1" s="1"/>
  <c r="D7" i="33"/>
</calcChain>
</file>

<file path=xl/sharedStrings.xml><?xml version="1.0" encoding="utf-8"?>
<sst xmlns="http://schemas.openxmlformats.org/spreadsheetml/2006/main" count="2786" uniqueCount="382">
  <si>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</si>
  <si>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</si>
  <si>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</si>
  <si>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</si>
  <si>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</si>
  <si>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</si>
  <si>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</si>
  <si>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</si>
  <si>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</si>
  <si>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</si>
  <si>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</si>
  <si>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</si>
  <si>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</si>
  <si>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</si>
  <si>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</si>
  <si>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</si>
  <si>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</si>
  <si>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</si>
  <si>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</si>
  <si>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</si>
  <si>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</si>
  <si>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</si>
  <si>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</si>
  <si>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</si>
  <si>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</si>
  <si>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</si>
  <si>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</si>
  <si>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</si>
  <si>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</si>
  <si>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</si>
  <si>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</si>
  <si>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</si>
  <si>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</si>
  <si>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</si>
  <si>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</si>
  <si>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</si>
  <si>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</si>
  <si>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</si>
  <si>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</si>
  <si>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</si>
  <si>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</si>
  <si>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</si>
  <si>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</si>
  <si>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</si>
  <si>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</si>
  <si>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</si>
  <si>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</si>
  <si>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</si>
  <si>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</si>
  <si>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</si>
  <si>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</si>
  <si>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</si>
  <si>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</si>
  <si>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</si>
  <si>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</si>
  <si>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</si>
  <si>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</si>
  <si>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</si>
  <si>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</si>
  <si>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</si>
  <si>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</si>
  <si>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</si>
  <si>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</si>
  <si>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</si>
  <si>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</si>
  <si>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</si>
  <si>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</si>
  <si>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</si>
  <si>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</si>
  <si>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</si>
  <si>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</si>
  <si>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</si>
  <si>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</si>
  <si>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</si>
  <si>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</si>
  <si>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</si>
  <si>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</si>
  <si>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</si>
  <si>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</si>
  <si>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</si>
  <si>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</si>
  <si>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</si>
  <si>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</si>
  <si>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</si>
  <si>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</si>
  <si>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</si>
  <si>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</si>
  <si>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</si>
  <si>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</si>
  <si>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</si>
  <si>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</si>
  <si>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</si>
  <si>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</si>
  <si>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</si>
  <si>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</si>
  <si>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</si>
  <si>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</si>
  <si>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</si>
  <si>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</si>
  <si>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</si>
  <si>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</si>
  <si>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</si>
  <si>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</si>
  <si>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</si>
  <si>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</si>
  <si>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</si>
  <si>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</si>
  <si>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</si>
  <si>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</si>
  <si>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</si>
  <si>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</si>
  <si>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</si>
  <si>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</si>
  <si>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</si>
  <si>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</si>
  <si>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</si>
  <si>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</si>
  <si>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</si>
  <si>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</si>
  <si>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</si>
  <si>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山口県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</si>
  <si>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</si>
  <si>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</si>
  <si>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</si>
  <si>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</si>
  <si>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</si>
  <si>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</si>
  <si>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</si>
  <si>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</si>
  <si>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山口県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</si>
  <si>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</si>
  <si>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</si>
  <si>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</si>
  <si>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</si>
  <si>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</si>
  <si>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山口県</t>
    <phoneticPr fontId="2"/>
  </si>
  <si>
    <t>萩市</t>
    <phoneticPr fontId="2"/>
  </si>
  <si>
    <t>35204</t>
    <phoneticPr fontId="2"/>
  </si>
  <si>
    <t>35204</t>
    <phoneticPr fontId="2"/>
  </si>
  <si>
    <t>萩市</t>
    <phoneticPr fontId="2"/>
  </si>
  <si>
    <t>35204</t>
    <phoneticPr fontId="2"/>
  </si>
  <si>
    <t>35204</t>
    <phoneticPr fontId="2"/>
  </si>
  <si>
    <t>山口県</t>
    <phoneticPr fontId="2"/>
  </si>
  <si>
    <t>35204</t>
    <phoneticPr fontId="2"/>
  </si>
  <si>
    <t>萩市</t>
    <phoneticPr fontId="2"/>
  </si>
  <si>
    <t>萩市</t>
    <phoneticPr fontId="2"/>
  </si>
  <si>
    <t>山口県</t>
    <phoneticPr fontId="2"/>
  </si>
  <si>
    <t>山口県</t>
    <phoneticPr fontId="2"/>
  </si>
  <si>
    <t>山口県</t>
    <phoneticPr fontId="2"/>
  </si>
  <si>
    <t>35206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</si>
  <si>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</si>
  <si>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</si>
  <si>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</si>
  <si>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</si>
  <si>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</si>
  <si>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</si>
  <si>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</si>
  <si>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</si>
  <si>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</si>
  <si>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</si>
  <si>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</si>
  <si>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</si>
  <si>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山口県</t>
    <phoneticPr fontId="2"/>
  </si>
  <si>
    <t>35206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</si>
  <si>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</si>
  <si>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</si>
  <si>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</si>
  <si>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</si>
  <si>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</si>
  <si>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</si>
  <si>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</si>
  <si>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</si>
  <si>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山口県</t>
    <phoneticPr fontId="2"/>
  </si>
  <si>
    <t>防府市</t>
    <phoneticPr fontId="2"/>
  </si>
  <si>
    <t>35206</t>
    <phoneticPr fontId="2"/>
  </si>
  <si>
    <t>防府市</t>
    <phoneticPr fontId="2"/>
  </si>
  <si>
    <t>山口県</t>
    <phoneticPr fontId="2"/>
  </si>
  <si>
    <t>35207</t>
    <phoneticPr fontId="2"/>
  </si>
  <si>
    <t>下松市</t>
    <phoneticPr fontId="2"/>
  </si>
  <si>
    <t>山口県</t>
    <phoneticPr fontId="2"/>
  </si>
  <si>
    <t>下松市</t>
    <phoneticPr fontId="2"/>
  </si>
  <si>
    <t>35207</t>
    <phoneticPr fontId="2"/>
  </si>
  <si>
    <t>下松市</t>
    <phoneticPr fontId="2"/>
  </si>
  <si>
    <t>下松市</t>
    <phoneticPr fontId="2"/>
  </si>
  <si>
    <t>35207</t>
    <phoneticPr fontId="2"/>
  </si>
  <si>
    <t>35207</t>
    <phoneticPr fontId="2"/>
  </si>
  <si>
    <t>35207</t>
    <phoneticPr fontId="2"/>
  </si>
  <si>
    <t>35207</t>
    <phoneticPr fontId="2"/>
  </si>
  <si>
    <t>山口県</t>
    <phoneticPr fontId="2"/>
  </si>
  <si>
    <t>35207</t>
    <phoneticPr fontId="2"/>
  </si>
  <si>
    <t>35207</t>
    <phoneticPr fontId="2"/>
  </si>
  <si>
    <t>下松市</t>
    <phoneticPr fontId="2"/>
  </si>
  <si>
    <t>下松市</t>
    <phoneticPr fontId="2"/>
  </si>
  <si>
    <t>35207</t>
    <phoneticPr fontId="2"/>
  </si>
  <si>
    <t>下松市</t>
    <phoneticPr fontId="2"/>
  </si>
  <si>
    <t>35207</t>
    <phoneticPr fontId="2"/>
  </si>
  <si>
    <t>下松市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</si>
  <si>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</si>
  <si>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</si>
  <si>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</si>
  <si>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</si>
  <si>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岩国市</t>
    <phoneticPr fontId="2"/>
  </si>
  <si>
    <t>岩国市</t>
    <phoneticPr fontId="2"/>
  </si>
  <si>
    <t>岩国市</t>
    <phoneticPr fontId="2"/>
  </si>
  <si>
    <t>35208</t>
    <phoneticPr fontId="2"/>
  </si>
  <si>
    <t>35208</t>
    <phoneticPr fontId="2"/>
  </si>
  <si>
    <t>岩国市</t>
    <phoneticPr fontId="2"/>
  </si>
  <si>
    <t>35208</t>
    <phoneticPr fontId="2"/>
  </si>
  <si>
    <t>山口県</t>
    <phoneticPr fontId="2"/>
  </si>
  <si>
    <t>35208</t>
    <phoneticPr fontId="2"/>
  </si>
  <si>
    <t>山口県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</si>
  <si>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</si>
  <si>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</si>
  <si>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</si>
  <si>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</si>
  <si>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岩国市</t>
    <phoneticPr fontId="2"/>
  </si>
  <si>
    <t>35210</t>
    <phoneticPr fontId="2"/>
  </si>
  <si>
    <t>光市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</si>
  <si>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</si>
  <si>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</si>
  <si>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</si>
  <si>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</si>
  <si>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</si>
  <si>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</si>
  <si>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</si>
  <si>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</si>
  <si>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</si>
  <si>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光市</t>
    <phoneticPr fontId="2"/>
  </si>
  <si>
    <t>35210</t>
    <phoneticPr fontId="2"/>
  </si>
  <si>
    <t>35210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</si>
  <si>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</si>
  <si>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</si>
  <si>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</si>
  <si>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</si>
  <si>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山口県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</si>
  <si>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</si>
  <si>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</si>
  <si>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</si>
  <si>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</si>
  <si>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</si>
  <si>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</si>
  <si>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</si>
  <si>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35211</t>
    <phoneticPr fontId="2"/>
  </si>
  <si>
    <t>山口県</t>
    <phoneticPr fontId="2"/>
  </si>
  <si>
    <t>35211</t>
    <phoneticPr fontId="2"/>
  </si>
  <si>
    <t>長門市</t>
    <phoneticPr fontId="2"/>
  </si>
  <si>
    <t>長門市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</si>
  <si>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</si>
  <si>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</si>
  <si>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</si>
  <si>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</si>
  <si>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</si>
  <si>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</si>
  <si>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</si>
  <si>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</si>
  <si>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</si>
  <si>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</si>
  <si>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美祢市</t>
    <phoneticPr fontId="2"/>
  </si>
  <si>
    <t>山口県</t>
    <phoneticPr fontId="2"/>
  </si>
  <si>
    <t>35213</t>
    <phoneticPr fontId="2"/>
  </si>
  <si>
    <t>美祢市</t>
    <phoneticPr fontId="2"/>
  </si>
  <si>
    <t>35213</t>
    <phoneticPr fontId="2"/>
  </si>
  <si>
    <t>山口県</t>
    <phoneticPr fontId="2"/>
  </si>
  <si>
    <t>35213</t>
    <phoneticPr fontId="2"/>
  </si>
  <si>
    <t>35213</t>
    <phoneticPr fontId="2"/>
  </si>
  <si>
    <t>美祢市</t>
    <phoneticPr fontId="2"/>
  </si>
  <si>
    <t>35213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</si>
  <si>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</si>
  <si>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</si>
  <si>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</si>
  <si>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</si>
  <si>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</si>
  <si>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</si>
  <si>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</si>
  <si>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</si>
  <si>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</si>
  <si>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</si>
  <si>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</si>
  <si>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</si>
  <si>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</si>
  <si>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</si>
  <si>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</si>
  <si>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</si>
  <si>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</si>
  <si>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山口県</t>
    <phoneticPr fontId="2"/>
  </si>
  <si>
    <t>35215</t>
    <phoneticPr fontId="2"/>
  </si>
  <si>
    <t>35215</t>
    <phoneticPr fontId="2"/>
  </si>
  <si>
    <t>35305</t>
    <phoneticPr fontId="2"/>
  </si>
  <si>
    <t>周防大島町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</si>
  <si>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</si>
  <si>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</si>
  <si>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</si>
  <si>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</si>
  <si>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</si>
  <si>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35305</t>
    <phoneticPr fontId="2"/>
  </si>
  <si>
    <t>35305</t>
    <phoneticPr fontId="2"/>
  </si>
  <si>
    <t>周防大島町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</si>
  <si>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</si>
  <si>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</si>
  <si>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</si>
  <si>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</si>
  <si>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</si>
  <si>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35305</t>
    <phoneticPr fontId="2"/>
  </si>
  <si>
    <t>周防大島町</t>
    <phoneticPr fontId="2"/>
  </si>
  <si>
    <t>周防大島町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</si>
  <si>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</si>
  <si>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</si>
  <si>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</si>
  <si>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</si>
  <si>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</si>
  <si>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</si>
  <si>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山口県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</si>
  <si>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</si>
  <si>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</si>
  <si>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</si>
  <si>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</si>
  <si>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和木町</t>
    <phoneticPr fontId="2"/>
  </si>
  <si>
    <t>35321</t>
    <phoneticPr fontId="2"/>
  </si>
  <si>
    <t>山口県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</si>
  <si>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</si>
  <si>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</si>
  <si>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</si>
  <si>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</si>
  <si>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</si>
  <si>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</si>
  <si>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</si>
  <si>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</si>
  <si>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</si>
  <si>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</si>
  <si>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</si>
  <si>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</si>
  <si>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</si>
  <si>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上関町</t>
    <phoneticPr fontId="2"/>
  </si>
  <si>
    <t>上関町</t>
    <phoneticPr fontId="2"/>
  </si>
  <si>
    <t>山口県</t>
    <phoneticPr fontId="2"/>
  </si>
  <si>
    <t>35341</t>
    <phoneticPr fontId="2"/>
  </si>
  <si>
    <t>上関町</t>
    <phoneticPr fontId="2"/>
  </si>
  <si>
    <t>山口県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</si>
  <si>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</si>
  <si>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</si>
  <si>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</si>
  <si>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</si>
  <si>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</si>
  <si>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</si>
  <si>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田布施町</t>
    <phoneticPr fontId="2"/>
  </si>
  <si>
    <t>35343</t>
    <phoneticPr fontId="2"/>
  </si>
  <si>
    <t>田布施町</t>
    <phoneticPr fontId="2"/>
  </si>
  <si>
    <t>山口県</t>
    <phoneticPr fontId="2"/>
  </si>
  <si>
    <t>35343</t>
    <phoneticPr fontId="2"/>
  </si>
  <si>
    <t>田布施町</t>
    <phoneticPr fontId="2"/>
  </si>
  <si>
    <t>35343</t>
    <phoneticPr fontId="2"/>
  </si>
  <si>
    <t>山口県</t>
    <phoneticPr fontId="2"/>
  </si>
  <si>
    <t>35343</t>
    <phoneticPr fontId="2"/>
  </si>
  <si>
    <t>山口県</t>
    <phoneticPr fontId="2"/>
  </si>
  <si>
    <t>田布施町</t>
    <phoneticPr fontId="2"/>
  </si>
  <si>
    <t>35344</t>
    <phoneticPr fontId="2"/>
  </si>
  <si>
    <t>平生町</t>
    <phoneticPr fontId="2"/>
  </si>
  <si>
    <t>山口県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</si>
  <si>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</si>
  <si>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</si>
  <si>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</si>
  <si>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</si>
  <si>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</si>
  <si>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</si>
  <si>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</si>
  <si>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</si>
  <si>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</si>
  <si>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</si>
  <si>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</si>
  <si>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</si>
  <si>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</si>
  <si>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</si>
  <si>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</si>
  <si>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</si>
  <si>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</si>
  <si>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</si>
  <si>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山口県</t>
    <phoneticPr fontId="2"/>
  </si>
  <si>
    <t>35000</t>
    <phoneticPr fontId="2"/>
  </si>
  <si>
    <t>-</t>
    <phoneticPr fontId="2"/>
  </si>
  <si>
    <t>35000</t>
    <phoneticPr fontId="2"/>
  </si>
  <si>
    <t>35000</t>
    <phoneticPr fontId="2"/>
  </si>
  <si>
    <t>山口県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</si>
</sst>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134</v>
      </c>
      <c r="B7" s="44" t="s">
        <v>377</v>
      </c>
      <c r="C7" s="45" t="s">
        <v>79</v>
      </c>
      <c r="D7" s="105">
        <f>SUM($D$8:$D$20)</f>
        <v>3307</v>
      </c>
      <c r="E7" s="46">
        <f>SUM($E$8:$E$20)</f>
        <v>341</v>
      </c>
      <c r="F7" s="46">
        <f>SUM($F$8:$F$20)</f>
        <v>2205</v>
      </c>
      <c r="G7" s="46">
        <f>SUM($G$8:$G$20)</f>
        <v>459</v>
      </c>
      <c r="H7" s="46">
        <f>SUM($H$8:$H$20)</f>
        <v>0</v>
      </c>
      <c r="I7" s="46">
        <f>SUM($I$8:$I$20)</f>
        <v>418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41</v>
      </c>
      <c r="O7" s="46">
        <f>SUM($O$8:$O$20)</f>
        <v>192</v>
      </c>
      <c r="P7" s="46">
        <f>SUM($P$8:$P$20)</f>
        <v>3197</v>
      </c>
      <c r="Q7" s="47">
        <f>IF(P7&lt;&gt;0,(O7+E7+G7)/P7*100,"-")</f>
        <v>31.029089771660935</v>
      </c>
      <c r="R7" s="46">
        <f>SUM($R$8:$R$20)</f>
        <v>246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439</v>
      </c>
      <c r="Y7" s="46">
        <f>SUM($Y$8:$Y$20)</f>
        <v>685</v>
      </c>
      <c r="Z7" s="48" t="s">
        <v>378</v>
      </c>
      <c r="AA7" s="48" t="s">
        <v>378</v>
      </c>
      <c r="AB7" s="46">
        <f>SUM($AB$8:$AB$20)</f>
        <v>2205</v>
      </c>
      <c r="AC7" s="46">
        <f>SUM($AC$8:$AC$20)</f>
        <v>0</v>
      </c>
      <c r="AD7" s="46">
        <f>SUM($AD$8:$AD$20)</f>
        <v>0</v>
      </c>
      <c r="AE7" s="46">
        <f>SUM($AE$8:$AE$20)</f>
        <v>2205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134</v>
      </c>
      <c r="B9" s="50" t="s">
        <v>149</v>
      </c>
      <c r="C9" s="49" t="s">
        <v>150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134</v>
      </c>
      <c r="B10" s="50" t="s">
        <v>177</v>
      </c>
      <c r="C10" s="49" t="s">
        <v>178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134</v>
      </c>
      <c r="B11" s="50" t="s">
        <v>197</v>
      </c>
      <c r="C11" s="49" t="s">
        <v>198</v>
      </c>
      <c r="D11" s="71">
        <f>'ごみ搬入量内訳(総括)'!D11</f>
        <v>2233</v>
      </c>
      <c r="E11" s="51">
        <f>ごみ処理量内訳!E11</f>
        <v>2</v>
      </c>
      <c r="F11" s="51">
        <f>ごみ処理量内訳!O11</f>
        <v>1840</v>
      </c>
      <c r="G11" s="51">
        <f>SUM(H11:N11)</f>
        <v>391</v>
      </c>
      <c r="H11" s="51">
        <f>ごみ処理量内訳!G11</f>
        <v>0</v>
      </c>
      <c r="I11" s="51">
        <f>ごみ処理量内訳!L11+ごみ処理量内訳!M11</f>
        <v>350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41</v>
      </c>
      <c r="O11" s="51">
        <f>資源化量内訳!AG11</f>
        <v>0</v>
      </c>
      <c r="P11" s="52">
        <f>SUM(E11,F11,G11,O11)</f>
        <v>2233</v>
      </c>
      <c r="Q11" s="53">
        <f>IF(P11&lt;&gt;0,(O11+E11+G11)/P11*100,"-")</f>
        <v>17.599641737572771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350</v>
      </c>
      <c r="Y11" s="52">
        <f>SUM(R11:X11)</f>
        <v>350</v>
      </c>
      <c r="Z11" s="53"/>
      <c r="AA11" s="53"/>
      <c r="AB11" s="52">
        <f>ごみ処理量内訳!O11</f>
        <v>1840</v>
      </c>
      <c r="AC11" s="52">
        <f>ごみ処理量内訳!AO11</f>
        <v>0</v>
      </c>
      <c r="AD11" s="52">
        <f>ごみ処理量内訳!AP11</f>
        <v>0</v>
      </c>
      <c r="AE11" s="52">
        <f>SUM(AB11:AD11)</f>
        <v>1840</v>
      </c>
    </row>
    <row r="12" spans="1:31" s="10" customFormat="1" ht="12" customHeight="1">
      <c r="A12" s="49" t="s">
        <v>179</v>
      </c>
      <c r="B12" s="50" t="s">
        <v>216</v>
      </c>
      <c r="C12" s="49" t="s">
        <v>217</v>
      </c>
      <c r="D12" s="71">
        <f>'ごみ搬入量内訳(総括)'!D12</f>
        <v>528</v>
      </c>
      <c r="E12" s="51">
        <f>ごみ処理量内訳!E12</f>
        <v>246</v>
      </c>
      <c r="F12" s="51">
        <f>ごみ処理量内訳!O12</f>
        <v>214</v>
      </c>
      <c r="G12" s="51">
        <f>SUM(H12:N12)</f>
        <v>68</v>
      </c>
      <c r="H12" s="51">
        <f>ごみ処理量内訳!G12</f>
        <v>0</v>
      </c>
      <c r="I12" s="51">
        <f>ごみ処理量内訳!L12+ごみ処理量内訳!M12</f>
        <v>68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528</v>
      </c>
      <c r="Q12" s="53">
        <f>IF(P12&lt;&gt;0,(O12+E12+G12)/P12*100,"-")</f>
        <v>59.469696969696969</v>
      </c>
      <c r="R12" s="51">
        <f>'施設資源化量内訳(焼却)'!D12</f>
        <v>246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68</v>
      </c>
      <c r="Y12" s="52">
        <f>SUM(R12:X12)</f>
        <v>314</v>
      </c>
      <c r="Z12" s="53"/>
      <c r="AA12" s="53"/>
      <c r="AB12" s="52">
        <f>ごみ処理量内訳!O12</f>
        <v>214</v>
      </c>
      <c r="AC12" s="52">
        <f>ごみ処理量内訳!AO12</f>
        <v>0</v>
      </c>
      <c r="AD12" s="52">
        <f>ごみ処理量内訳!AP12</f>
        <v>0</v>
      </c>
      <c r="AE12" s="52">
        <f>SUM(AB12:AD12)</f>
        <v>214</v>
      </c>
    </row>
    <row r="13" spans="1:31" s="10" customFormat="1" ht="12" customHeight="1">
      <c r="A13" s="49" t="s">
        <v>234</v>
      </c>
      <c r="B13" s="50" t="s">
        <v>235</v>
      </c>
      <c r="C13" s="49" t="s">
        <v>236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134</v>
      </c>
      <c r="B14" s="50" t="s">
        <v>247</v>
      </c>
      <c r="C14" s="49" t="s">
        <v>248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146</v>
      </c>
      <c r="B15" s="50" t="s">
        <v>267</v>
      </c>
      <c r="C15" s="49" t="s">
        <v>268</v>
      </c>
      <c r="D15" s="71">
        <f>'ごみ搬入量内訳(総括)'!D15</f>
        <v>401</v>
      </c>
      <c r="E15" s="51">
        <f>ごみ処理量内訳!E15</f>
        <v>78</v>
      </c>
      <c r="F15" s="51">
        <f>ごみ処理量内訳!O15</f>
        <v>146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157</v>
      </c>
      <c r="P15" s="52">
        <f>SUM(E15,F15,G15,O15)</f>
        <v>381</v>
      </c>
      <c r="Q15" s="53">
        <f>IF(P15&lt;&gt;0,(O15+E15+G15)/P15*100,"-")</f>
        <v>61.679790026246714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21</v>
      </c>
      <c r="Y15" s="52">
        <f>SUM(R15:X15)</f>
        <v>21</v>
      </c>
      <c r="Z15" s="53"/>
      <c r="AA15" s="53"/>
      <c r="AB15" s="52">
        <f>ごみ処理量内訳!O15</f>
        <v>146</v>
      </c>
      <c r="AC15" s="52">
        <f>ごみ処理量内訳!AO15</f>
        <v>0</v>
      </c>
      <c r="AD15" s="52">
        <f>ごみ処理量内訳!AP15</f>
        <v>0</v>
      </c>
      <c r="AE15" s="52">
        <f>SUM(AB15:AD15)</f>
        <v>146</v>
      </c>
    </row>
    <row r="16" spans="1:31" s="10" customFormat="1" ht="12" customHeight="1">
      <c r="A16" s="49" t="s">
        <v>146</v>
      </c>
      <c r="B16" s="50" t="s">
        <v>287</v>
      </c>
      <c r="C16" s="49" t="s">
        <v>288</v>
      </c>
      <c r="D16" s="71">
        <f>'ごみ搬入量内訳(総括)'!D16</f>
        <v>145</v>
      </c>
      <c r="E16" s="51">
        <f>ごみ処理量内訳!E16</f>
        <v>15</v>
      </c>
      <c r="F16" s="51">
        <f>ごみ処理量内訳!O16</f>
        <v>5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35</v>
      </c>
      <c r="P16" s="52">
        <f>SUM(E16,F16,G16,O16)</f>
        <v>55</v>
      </c>
      <c r="Q16" s="53">
        <f>IF(P16&lt;&gt;0,(O16+E16+G16)/P16*100,"-")</f>
        <v>90.909090909090907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5</v>
      </c>
      <c r="AC16" s="52">
        <f>ごみ処理量内訳!AO16</f>
        <v>0</v>
      </c>
      <c r="AD16" s="52">
        <f>ごみ処理量内訳!AP16</f>
        <v>0</v>
      </c>
      <c r="AE16" s="52">
        <f>SUM(AB16:AD16)</f>
        <v>5</v>
      </c>
    </row>
    <row r="17" spans="1:31" s="10" customFormat="1" ht="12" customHeight="1">
      <c r="A17" s="49" t="s">
        <v>134</v>
      </c>
      <c r="B17" s="50" t="s">
        <v>305</v>
      </c>
      <c r="C17" s="49" t="s">
        <v>306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135</v>
      </c>
      <c r="B18" s="50" t="s">
        <v>326</v>
      </c>
      <c r="C18" s="49" t="s">
        <v>327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134</v>
      </c>
      <c r="B19" s="50" t="s">
        <v>338</v>
      </c>
      <c r="C19" s="49" t="s">
        <v>339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146</v>
      </c>
      <c r="B20" s="50" t="s">
        <v>355</v>
      </c>
      <c r="C20" s="49" t="s">
        <v>356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134</v>
      </c>
      <c r="B8" s="50" t="s">
        <v>123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162</v>
      </c>
      <c r="B9" s="50" t="s">
        <v>152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162</v>
      </c>
      <c r="B10" s="50" t="s">
        <v>186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197</v>
      </c>
      <c r="C11" s="49" t="s">
        <v>200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162</v>
      </c>
      <c r="B12" s="50" t="s">
        <v>219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242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255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280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294</v>
      </c>
      <c r="C16" s="49" t="s">
        <v>297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342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362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440</v>
      </c>
      <c r="E7" s="58">
        <f>SUM($E$8:$E$20)</f>
        <v>314</v>
      </c>
      <c r="F7" s="58">
        <f>SUM($F$8:$F$20)</f>
        <v>0</v>
      </c>
      <c r="G7" s="58">
        <f>SUM($G$8:$G$20)</f>
        <v>22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21</v>
      </c>
      <c r="O7" s="58">
        <f>SUM($O$8:$O$20)</f>
        <v>28</v>
      </c>
      <c r="P7" s="58">
        <f>SUM($P$8:$P$20)</f>
        <v>0</v>
      </c>
      <c r="Q7" s="58">
        <f>SUM($Q$8:$Q$20)</f>
        <v>33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</v>
      </c>
      <c r="Z7" s="58">
        <f>SUM($Z$8:$Z$20)</f>
        <v>21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138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163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187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147</v>
      </c>
      <c r="B11" s="50" t="s">
        <v>205</v>
      </c>
      <c r="C11" s="49" t="s">
        <v>206</v>
      </c>
      <c r="D11" s="39">
        <f>SUM(E11:AH11)</f>
        <v>350</v>
      </c>
      <c r="E11" s="39">
        <v>314</v>
      </c>
      <c r="F11" s="39">
        <v>0</v>
      </c>
      <c r="G11" s="39">
        <v>22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13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1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148</v>
      </c>
      <c r="B12" s="50" t="s">
        <v>219</v>
      </c>
      <c r="C12" s="49" t="s">
        <v>220</v>
      </c>
      <c r="D12" s="39">
        <f>SUM(E12:AH12)</f>
        <v>68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28</v>
      </c>
      <c r="P12" s="39">
        <v>0</v>
      </c>
      <c r="Q12" s="39">
        <v>19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21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242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148</v>
      </c>
      <c r="B14" s="50" t="s">
        <v>250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282</v>
      </c>
      <c r="C15" s="49" t="s">
        <v>270</v>
      </c>
      <c r="D15" s="39">
        <f>SUM(E15:AH15)</f>
        <v>21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294</v>
      </c>
      <c r="C16" s="49" t="s">
        <v>289</v>
      </c>
      <c r="D16" s="39">
        <f>SUM(E16:AH16)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147</v>
      </c>
      <c r="B17" s="50" t="s">
        <v>305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146</v>
      </c>
      <c r="B18" s="50" t="s">
        <v>335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340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147</v>
      </c>
      <c r="B20" s="50" t="s">
        <v>362</v>
      </c>
      <c r="C20" s="49" t="s">
        <v>365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126</v>
      </c>
      <c r="E7" s="58">
        <f>SUM($E$8:$E$20)</f>
        <v>0</v>
      </c>
      <c r="F7" s="58">
        <f>SUM($F$8:$F$20)</f>
        <v>0</v>
      </c>
      <c r="G7" s="58">
        <f>SUM($G$8:$G$20)</f>
        <v>33</v>
      </c>
      <c r="H7" s="58">
        <f>SUM($H$8:$H$20)</f>
        <v>27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25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41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140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154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188</v>
      </c>
      <c r="B10" s="50" t="s">
        <v>189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207</v>
      </c>
      <c r="C11" s="49" t="s">
        <v>200</v>
      </c>
      <c r="D11" s="39">
        <f>SUM(E11:AH11)</f>
        <v>41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41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219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243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188</v>
      </c>
      <c r="B15" s="50" t="s">
        <v>269</v>
      </c>
      <c r="C15" s="49" t="s">
        <v>283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294</v>
      </c>
      <c r="C16" s="49" t="s">
        <v>289</v>
      </c>
      <c r="D16" s="39">
        <f>SUM(E16:AH16)</f>
        <v>85</v>
      </c>
      <c r="E16" s="39">
        <v>0</v>
      </c>
      <c r="F16" s="39">
        <v>0</v>
      </c>
      <c r="G16" s="39">
        <v>33</v>
      </c>
      <c r="H16" s="39">
        <v>27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25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309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188</v>
      </c>
      <c r="B18" s="50" t="s">
        <v>328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362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2205</v>
      </c>
      <c r="E7" s="58">
        <f>SUM($E$8:$E$20)</f>
        <v>0</v>
      </c>
      <c r="F7" s="58">
        <f>SUM($F$8:$F$20)</f>
        <v>4</v>
      </c>
      <c r="G7" s="58">
        <f>SUM($G$8:$G$20)</f>
        <v>0</v>
      </c>
      <c r="H7" s="58">
        <f>SUM($H$8:$H$20)</f>
        <v>386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147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1668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141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164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199</v>
      </c>
      <c r="C11" s="49" t="s">
        <v>200</v>
      </c>
      <c r="D11" s="39">
        <f>SUM(E11:AH11)</f>
        <v>1840</v>
      </c>
      <c r="E11" s="39">
        <v>0</v>
      </c>
      <c r="F11" s="39">
        <v>0</v>
      </c>
      <c r="G11" s="39">
        <v>0</v>
      </c>
      <c r="H11" s="39">
        <v>172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1668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219</v>
      </c>
      <c r="C12" s="49" t="s">
        <v>226</v>
      </c>
      <c r="D12" s="39">
        <f>SUM(E12:AH12)</f>
        <v>214</v>
      </c>
      <c r="E12" s="39">
        <v>0</v>
      </c>
      <c r="F12" s="39">
        <v>0</v>
      </c>
      <c r="G12" s="39">
        <v>0</v>
      </c>
      <c r="H12" s="39">
        <v>214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239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146</v>
      </c>
      <c r="B14" s="50" t="s">
        <v>251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284</v>
      </c>
      <c r="B15" s="50" t="s">
        <v>280</v>
      </c>
      <c r="C15" s="49" t="s">
        <v>272</v>
      </c>
      <c r="D15" s="39">
        <f>SUM(E15:AH15)</f>
        <v>146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146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298</v>
      </c>
      <c r="C16" s="49" t="s">
        <v>289</v>
      </c>
      <c r="D16" s="39">
        <f>SUM(E16:AH16)</f>
        <v>5</v>
      </c>
      <c r="E16" s="39">
        <v>0</v>
      </c>
      <c r="F16" s="39">
        <v>4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305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335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366</v>
      </c>
      <c r="C20" s="49" t="s">
        <v>359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142</v>
      </c>
      <c r="B8" s="50" t="s">
        <v>143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134</v>
      </c>
      <c r="B9" s="50" t="s">
        <v>166</v>
      </c>
      <c r="C9" s="49" t="s">
        <v>167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190</v>
      </c>
      <c r="C10" s="49" t="s">
        <v>180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208</v>
      </c>
      <c r="B11" s="50" t="s">
        <v>209</v>
      </c>
      <c r="C11" s="49" t="s">
        <v>200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146</v>
      </c>
      <c r="B12" s="50" t="s">
        <v>221</v>
      </c>
      <c r="C12" s="49" t="s">
        <v>227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243</v>
      </c>
      <c r="B13" s="50" t="s">
        <v>244</v>
      </c>
      <c r="C13" s="49" t="s">
        <v>245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258</v>
      </c>
      <c r="B14" s="50" t="s">
        <v>259</v>
      </c>
      <c r="C14" s="49" t="s">
        <v>260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280</v>
      </c>
      <c r="C15" s="49" t="s">
        <v>270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134</v>
      </c>
      <c r="B16" s="50" t="s">
        <v>290</v>
      </c>
      <c r="C16" s="49" t="s">
        <v>299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305</v>
      </c>
      <c r="C17" s="49" t="s">
        <v>315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337</v>
      </c>
      <c r="B18" s="50" t="s">
        <v>328</v>
      </c>
      <c r="C18" s="49" t="s">
        <v>332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134</v>
      </c>
      <c r="B20" s="50" t="s">
        <v>367</v>
      </c>
      <c r="C20" s="49" t="s">
        <v>368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877</v>
      </c>
      <c r="E7" s="58">
        <f>SUM($E$8:$E$20)</f>
        <v>506</v>
      </c>
      <c r="F7" s="58">
        <f>SUM($F$8:$F$20)</f>
        <v>0</v>
      </c>
      <c r="G7" s="58">
        <f>SUM($G$8:$G$20)</f>
        <v>22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246</v>
      </c>
      <c r="N7" s="58">
        <f>SUM($N$8:$N$20)</f>
        <v>21</v>
      </c>
      <c r="O7" s="58">
        <f>SUM($O$8:$O$20)</f>
        <v>28</v>
      </c>
      <c r="P7" s="58">
        <f>SUM($P$8:$P$20)</f>
        <v>0</v>
      </c>
      <c r="Q7" s="58">
        <f>SUM($Q$8:$Q$20)</f>
        <v>32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</v>
      </c>
      <c r="Z7" s="58">
        <f>SUM($Z$8:$Z$20)</f>
        <v>21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192</v>
      </c>
      <c r="AH7" s="58">
        <f>SUM($AH$8:$AH$20)</f>
        <v>192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685</v>
      </c>
      <c r="BK7" s="58">
        <f>SUM($BK$8:$BK$20)</f>
        <v>314</v>
      </c>
      <c r="BL7" s="58">
        <f>SUM($BL$8:$BL$20)</f>
        <v>0</v>
      </c>
      <c r="BM7" s="58">
        <f>SUM($BM$8:$BM$20)</f>
        <v>22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246</v>
      </c>
      <c r="BT7" s="58">
        <f>SUM($BT$8:$BT$20)</f>
        <v>21</v>
      </c>
      <c r="BU7" s="58">
        <f>SUM($BU$8:$BU$20)</f>
        <v>28</v>
      </c>
      <c r="BV7" s="58">
        <f>SUM($BV$8:$BV$20)</f>
        <v>0</v>
      </c>
      <c r="BW7" s="58">
        <f>SUM($BW$8:$BW$20)</f>
        <v>32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1</v>
      </c>
      <c r="CF7" s="58">
        <f>SUM($CF$8:$CF$20)</f>
        <v>21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125</v>
      </c>
      <c r="B8" s="50" t="s">
        <v>123</v>
      </c>
      <c r="C8" s="49" t="s">
        <v>133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152</v>
      </c>
      <c r="C9" s="49" t="s">
        <v>168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181</v>
      </c>
      <c r="C10" s="49" t="s">
        <v>191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210</v>
      </c>
      <c r="B11" s="50" t="s">
        <v>199</v>
      </c>
      <c r="C11" s="49" t="s">
        <v>200</v>
      </c>
      <c r="D11" s="39">
        <f>SUM(E11:AF11)</f>
        <v>350</v>
      </c>
      <c r="E11" s="39">
        <f>AH11+BK11</f>
        <v>314</v>
      </c>
      <c r="F11" s="39">
        <f>AI11+BL11</f>
        <v>0</v>
      </c>
      <c r="G11" s="39">
        <f t="shared" si="0"/>
        <v>22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13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1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350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314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22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13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1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134</v>
      </c>
      <c r="B12" s="50" t="s">
        <v>216</v>
      </c>
      <c r="C12" s="49" t="s">
        <v>226</v>
      </c>
      <c r="D12" s="39">
        <f>SUM(E12:AF12)</f>
        <v>314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246</v>
      </c>
      <c r="N12" s="39">
        <f t="shared" si="7"/>
        <v>0</v>
      </c>
      <c r="O12" s="39">
        <f t="shared" si="8"/>
        <v>28</v>
      </c>
      <c r="P12" s="39">
        <f t="shared" si="9"/>
        <v>0</v>
      </c>
      <c r="Q12" s="39">
        <f t="shared" si="10"/>
        <v>19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21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314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246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28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19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21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134</v>
      </c>
      <c r="B14" s="50" t="s">
        <v>261</v>
      </c>
      <c r="C14" s="49" t="s">
        <v>252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280</v>
      </c>
      <c r="C15" s="49" t="s">
        <v>272</v>
      </c>
      <c r="D15" s="39">
        <f>SUM(E15:AF15)</f>
        <v>178</v>
      </c>
      <c r="E15" s="39">
        <f>AH15+BK15</f>
        <v>157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21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157</v>
      </c>
      <c r="AH15" s="39">
        <v>157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21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21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300</v>
      </c>
      <c r="C16" s="49" t="s">
        <v>291</v>
      </c>
      <c r="D16" s="39">
        <f>SUM(E16:AF16)</f>
        <v>35</v>
      </c>
      <c r="E16" s="39">
        <f>AH16+BK16</f>
        <v>35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35</v>
      </c>
      <c r="AH16" s="39">
        <v>35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210</v>
      </c>
      <c r="B17" s="50" t="s">
        <v>317</v>
      </c>
      <c r="C17" s="49" t="s">
        <v>315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340</v>
      </c>
      <c r="C19" s="49" t="s">
        <v>344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134</v>
      </c>
      <c r="B20" s="50" t="s">
        <v>362</v>
      </c>
      <c r="C20" s="49" t="s">
        <v>356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246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246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134</v>
      </c>
      <c r="B8" s="50" t="s">
        <v>128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169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181</v>
      </c>
      <c r="C10" s="49" t="s">
        <v>192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199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219</v>
      </c>
      <c r="C12" s="49" t="s">
        <v>218</v>
      </c>
      <c r="D12" s="39">
        <f>SUM(E12:AF12)</f>
        <v>246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246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239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146</v>
      </c>
      <c r="B14" s="50" t="s">
        <v>247</v>
      </c>
      <c r="C14" s="49" t="s">
        <v>249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269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294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318</v>
      </c>
      <c r="B17" s="50" t="s">
        <v>310</v>
      </c>
      <c r="C17" s="49" t="s">
        <v>319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340</v>
      </c>
      <c r="C19" s="49" t="s">
        <v>344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146</v>
      </c>
      <c r="B20" s="50" t="s">
        <v>369</v>
      </c>
      <c r="C20" s="49" t="s">
        <v>370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380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129</v>
      </c>
      <c r="B8" s="50" t="s">
        <v>123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170</v>
      </c>
      <c r="C9" s="49" t="s">
        <v>171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181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211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224</v>
      </c>
      <c r="C12" s="49" t="s">
        <v>222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242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262</v>
      </c>
      <c r="B14" s="50" t="s">
        <v>263</v>
      </c>
      <c r="C14" s="49" t="s">
        <v>248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274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301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129</v>
      </c>
      <c r="B17" s="50" t="s">
        <v>320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345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362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125</v>
      </c>
      <c r="B8" s="50" t="s">
        <v>123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146</v>
      </c>
      <c r="B9" s="50" t="s">
        <v>158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193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199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228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239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146</v>
      </c>
      <c r="B14" s="50" t="s">
        <v>250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280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302</v>
      </c>
      <c r="C16" s="49" t="s">
        <v>289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321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347</v>
      </c>
      <c r="B19" s="50" t="s">
        <v>348</v>
      </c>
      <c r="C19" s="49" t="s">
        <v>349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360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134</v>
      </c>
      <c r="B8" s="50" t="s">
        <v>123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172</v>
      </c>
      <c r="B9" s="50" t="s">
        <v>160</v>
      </c>
      <c r="C9" s="49" t="s">
        <v>173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177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199</v>
      </c>
      <c r="C11" s="49" t="s">
        <v>212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229</v>
      </c>
      <c r="C12" s="49" t="s">
        <v>218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172</v>
      </c>
      <c r="B14" s="50" t="s">
        <v>250</v>
      </c>
      <c r="C14" s="49" t="s">
        <v>249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269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172</v>
      </c>
      <c r="B16" s="50" t="s">
        <v>295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172</v>
      </c>
      <c r="B17" s="50" t="s">
        <v>305</v>
      </c>
      <c r="C17" s="49" t="s">
        <v>322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350</v>
      </c>
      <c r="C19" s="49" t="s">
        <v>346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364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3307</v>
      </c>
      <c r="E7" s="58">
        <f>SUM($E$8:$E$20)</f>
        <v>511</v>
      </c>
      <c r="F7" s="58">
        <f>SUM($F$8:$F$20)</f>
        <v>4</v>
      </c>
      <c r="G7" s="58">
        <f>SUM($G$8:$G$20)</f>
        <v>55</v>
      </c>
      <c r="H7" s="58">
        <f>SUM($H$8:$H$20)</f>
        <v>413</v>
      </c>
      <c r="I7" s="58">
        <f>SUM($I$8:$I$20)</f>
        <v>0</v>
      </c>
      <c r="J7" s="58">
        <f>SUM($J$8:$J$20)</f>
        <v>0</v>
      </c>
      <c r="K7" s="58">
        <f>SUM($K$8:$K$20)</f>
        <v>2</v>
      </c>
      <c r="L7" s="58">
        <f>SUM($L$8:$L$20)</f>
        <v>0</v>
      </c>
      <c r="M7" s="58">
        <f>SUM($M$8:$M$20)</f>
        <v>335</v>
      </c>
      <c r="N7" s="58">
        <f>SUM($N$8:$N$20)</f>
        <v>193</v>
      </c>
      <c r="O7" s="58">
        <f>SUM($O$8:$O$20)</f>
        <v>28</v>
      </c>
      <c r="P7" s="58">
        <f>SUM($P$8:$P$20)</f>
        <v>0</v>
      </c>
      <c r="Q7" s="58">
        <f>SUM($Q$8:$Q$20)</f>
        <v>33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2</v>
      </c>
      <c r="X7" s="58">
        <f>SUM($X$8:$X$20)</f>
        <v>0</v>
      </c>
      <c r="Y7" s="58">
        <f>SUM($Y$8:$Y$20)</f>
        <v>1</v>
      </c>
      <c r="Z7" s="58">
        <f>SUM($Z$8:$Z$20)</f>
        <v>21</v>
      </c>
      <c r="AA7" s="58">
        <f>SUM($AA$8:$AA$20)</f>
        <v>0</v>
      </c>
      <c r="AB7" s="58">
        <f>SUM($AB$8:$AB$20)</f>
        <v>0</v>
      </c>
      <c r="AC7" s="58">
        <f>SUM($AC$8:$AC$20)</f>
        <v>1668</v>
      </c>
      <c r="AD7" s="58">
        <f>SUM($AD$8:$AD$20)</f>
        <v>0</v>
      </c>
      <c r="AE7" s="58">
        <f>SUM($AE$8:$AE$20)</f>
        <v>41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120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146</v>
      </c>
      <c r="B9" s="50" t="s">
        <v>151</v>
      </c>
      <c r="C9" s="49" t="s">
        <v>150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179</v>
      </c>
      <c r="B10" s="50" t="s">
        <v>177</v>
      </c>
      <c r="C10" s="49" t="s">
        <v>180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134</v>
      </c>
      <c r="B11" s="50" t="s">
        <v>197</v>
      </c>
      <c r="C11" s="49" t="s">
        <v>198</v>
      </c>
      <c r="D11" s="39">
        <f>SUM(E11:AH11)</f>
        <v>2233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314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22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172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2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13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1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1668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41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179</v>
      </c>
      <c r="B12" s="50" t="s">
        <v>216</v>
      </c>
      <c r="C12" s="49" t="s">
        <v>218</v>
      </c>
      <c r="D12" s="39">
        <f>SUM(E12:AH12)</f>
        <v>528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214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246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28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19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21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134</v>
      </c>
      <c r="B13" s="50" t="s">
        <v>237</v>
      </c>
      <c r="C13" s="49" t="s">
        <v>238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146</v>
      </c>
      <c r="B14" s="50" t="s">
        <v>247</v>
      </c>
      <c r="C14" s="49" t="s">
        <v>249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269</v>
      </c>
      <c r="C15" s="49" t="s">
        <v>270</v>
      </c>
      <c r="D15" s="39">
        <f>SUM(E15:AH15)</f>
        <v>401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157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77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167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134</v>
      </c>
      <c r="B16" s="50" t="s">
        <v>287</v>
      </c>
      <c r="C16" s="49" t="s">
        <v>289</v>
      </c>
      <c r="D16" s="39">
        <f>SUM(E16:AH16)</f>
        <v>145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40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4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33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27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12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26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134</v>
      </c>
      <c r="B17" s="50" t="s">
        <v>307</v>
      </c>
      <c r="C17" s="49" t="s">
        <v>308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134</v>
      </c>
      <c r="B18" s="50" t="s">
        <v>328</v>
      </c>
      <c r="C18" s="49" t="s">
        <v>329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134</v>
      </c>
      <c r="B19" s="50" t="s">
        <v>340</v>
      </c>
      <c r="C19" s="49" t="s">
        <v>341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357</v>
      </c>
      <c r="B20" s="50" t="s">
        <v>358</v>
      </c>
      <c r="C20" s="49" t="s">
        <v>359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381</v>
      </c>
      <c r="B7" s="44" t="s">
        <v>380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146</v>
      </c>
      <c r="B8" s="50" t="s">
        <v>123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156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135</v>
      </c>
      <c r="B10" s="50" t="s">
        <v>181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135</v>
      </c>
      <c r="B11" s="50" t="s">
        <v>197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135</v>
      </c>
      <c r="B12" s="50" t="s">
        <v>224</v>
      </c>
      <c r="C12" s="49" t="s">
        <v>220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239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135</v>
      </c>
      <c r="B14" s="50" t="s">
        <v>264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280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294</v>
      </c>
      <c r="C16" s="49" t="s">
        <v>303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135</v>
      </c>
      <c r="B17" s="50" t="s">
        <v>323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351</v>
      </c>
      <c r="B19" s="50" t="s">
        <v>352</v>
      </c>
      <c r="C19" s="49" t="s">
        <v>343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371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125</v>
      </c>
      <c r="B8" s="50" t="s">
        <v>137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174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181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197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146</v>
      </c>
      <c r="B12" s="50" t="s">
        <v>230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176</v>
      </c>
      <c r="B14" s="50" t="s">
        <v>247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176</v>
      </c>
      <c r="B15" s="50" t="s">
        <v>280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290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305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347</v>
      </c>
      <c r="B19" s="50" t="s">
        <v>345</v>
      </c>
      <c r="C19" s="49" t="s">
        <v>343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146</v>
      </c>
      <c r="B20" s="50" t="s">
        <v>372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125</v>
      </c>
      <c r="B8" s="50" t="s">
        <v>132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156</v>
      </c>
      <c r="C9" s="49" t="s">
        <v>175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177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162</v>
      </c>
      <c r="B11" s="50" t="s">
        <v>213</v>
      </c>
      <c r="C11" s="49" t="s">
        <v>214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148</v>
      </c>
      <c r="B12" s="50" t="s">
        <v>219</v>
      </c>
      <c r="C12" s="49" t="s">
        <v>231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239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251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162</v>
      </c>
      <c r="B15" s="50" t="s">
        <v>285</v>
      </c>
      <c r="C15" s="49" t="s">
        <v>270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294</v>
      </c>
      <c r="C16" s="49" t="s">
        <v>303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324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353</v>
      </c>
      <c r="B19" s="50" t="s">
        <v>348</v>
      </c>
      <c r="C19" s="49" t="s">
        <v>343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374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439</v>
      </c>
      <c r="E7" s="58">
        <f>SUM($E$8:$E$20)</f>
        <v>314</v>
      </c>
      <c r="F7" s="58">
        <f>SUM($F$8:$F$20)</f>
        <v>0</v>
      </c>
      <c r="G7" s="58">
        <f>SUM($G$8:$G$20)</f>
        <v>22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21</v>
      </c>
      <c r="O7" s="58">
        <f>SUM($O$8:$O$20)</f>
        <v>28</v>
      </c>
      <c r="P7" s="58">
        <f>SUM($P$8:$P$20)</f>
        <v>0</v>
      </c>
      <c r="Q7" s="58">
        <f>SUM($Q$8:$Q$20)</f>
        <v>32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</v>
      </c>
      <c r="Z7" s="58">
        <f>SUM($Z$8:$Z$20)</f>
        <v>21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147</v>
      </c>
      <c r="B8" s="50" t="s">
        <v>138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147</v>
      </c>
      <c r="B9" s="50" t="s">
        <v>154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177</v>
      </c>
      <c r="C10" s="49" t="s">
        <v>194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147</v>
      </c>
      <c r="B11" s="50" t="s">
        <v>205</v>
      </c>
      <c r="C11" s="49" t="s">
        <v>200</v>
      </c>
      <c r="D11" s="39">
        <f>SUM(E11:AF11)</f>
        <v>350</v>
      </c>
      <c r="E11" s="39">
        <v>314</v>
      </c>
      <c r="F11" s="39">
        <v>0</v>
      </c>
      <c r="G11" s="39">
        <v>22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13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1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232</v>
      </c>
      <c r="C12" s="49" t="s">
        <v>233</v>
      </c>
      <c r="D12" s="39">
        <f>SUM(E12:AF12)</f>
        <v>68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28</v>
      </c>
      <c r="P12" s="39">
        <v>0</v>
      </c>
      <c r="Q12" s="39">
        <v>19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21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242</v>
      </c>
      <c r="C13" s="49" t="s">
        <v>240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147</v>
      </c>
      <c r="B14" s="50" t="s">
        <v>250</v>
      </c>
      <c r="C14" s="49" t="s">
        <v>249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147</v>
      </c>
      <c r="B15" s="50" t="s">
        <v>282</v>
      </c>
      <c r="C15" s="49" t="s">
        <v>272</v>
      </c>
      <c r="D15" s="39">
        <f>SUM(E15:AF15)</f>
        <v>21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147</v>
      </c>
      <c r="B16" s="50" t="s">
        <v>290</v>
      </c>
      <c r="C16" s="49" t="s">
        <v>304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305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147</v>
      </c>
      <c r="B19" s="50" t="s">
        <v>340</v>
      </c>
      <c r="C19" s="49" t="s">
        <v>344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375</v>
      </c>
      <c r="C20" s="49" t="s">
        <v>365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134</v>
      </c>
      <c r="B7" s="44" t="s">
        <v>379</v>
      </c>
      <c r="C7" s="45" t="s">
        <v>79</v>
      </c>
      <c r="D7" s="58">
        <f>SUM($D$8:$D$20)</f>
        <v>3197</v>
      </c>
      <c r="E7" s="58">
        <f>SUM($E$8:$E$20)</f>
        <v>341</v>
      </c>
      <c r="F7" s="58">
        <f>SUM($F$8:$F$20)</f>
        <v>459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418</v>
      </c>
      <c r="M7" s="58">
        <f>SUM($M$8:$M$20)</f>
        <v>0</v>
      </c>
      <c r="N7" s="58">
        <f>SUM($N$8:$N$20)</f>
        <v>41</v>
      </c>
      <c r="O7" s="58">
        <f>SUM($O$8:$O$20)</f>
        <v>2205</v>
      </c>
      <c r="P7" s="58">
        <f>SUM($P$8:$P$20)</f>
        <v>192</v>
      </c>
      <c r="Q7" s="58">
        <f>SUM($Q$8:$Q$20)</f>
        <v>341</v>
      </c>
      <c r="R7" s="58">
        <f>SUM($R$8:$R$20)</f>
        <v>341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685</v>
      </c>
      <c r="AC7" s="58">
        <f>SUM($AC$8:$AC$20)</f>
        <v>246</v>
      </c>
      <c r="AD7" s="58">
        <f>SUM($AD$8:$AD$20)</f>
        <v>439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439</v>
      </c>
      <c r="AK7" s="58">
        <f>SUM($AK$8:$AK$20)</f>
        <v>0</v>
      </c>
      <c r="AL7" s="58">
        <f>SUM($AL$8:$AL$20)</f>
        <v>0</v>
      </c>
      <c r="AM7" s="58">
        <f>SUM($AM$8:$AM$20)</f>
        <v>2205</v>
      </c>
      <c r="AN7" s="58">
        <f>SUM($AN$8:$AN$20)</f>
        <v>2205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148</v>
      </c>
      <c r="B8" s="50" t="s">
        <v>137</v>
      </c>
      <c r="C8" s="49" t="s">
        <v>133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176</v>
      </c>
      <c r="B9" s="50" t="s">
        <v>154</v>
      </c>
      <c r="C9" s="49" t="s">
        <v>150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134</v>
      </c>
      <c r="B10" s="50" t="s">
        <v>195</v>
      </c>
      <c r="C10" s="49" t="s">
        <v>196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176</v>
      </c>
      <c r="B11" s="50" t="s">
        <v>204</v>
      </c>
      <c r="C11" s="49" t="s">
        <v>215</v>
      </c>
      <c r="D11" s="67">
        <f>SUM(E11,F11,O11,P11)</f>
        <v>2233</v>
      </c>
      <c r="E11" s="67">
        <f>R11</f>
        <v>2</v>
      </c>
      <c r="F11" s="67">
        <f>SUM(G11:N11)</f>
        <v>391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350</v>
      </c>
      <c r="M11" s="67">
        <v>0</v>
      </c>
      <c r="N11" s="67">
        <v>41</v>
      </c>
      <c r="O11" s="67">
        <f>AN11</f>
        <v>1840</v>
      </c>
      <c r="P11" s="39">
        <f>資源化量内訳!AG11</f>
        <v>0</v>
      </c>
      <c r="Q11" s="67">
        <f>SUM(R11:S11)</f>
        <v>2</v>
      </c>
      <c r="R11" s="67">
        <v>2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350</v>
      </c>
      <c r="AC11" s="67">
        <v>0</v>
      </c>
      <c r="AD11" s="67">
        <f>SUM(AE11:AK11)</f>
        <v>350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350</v>
      </c>
      <c r="AK11" s="67">
        <v>0</v>
      </c>
      <c r="AL11" s="68" t="s">
        <v>81</v>
      </c>
      <c r="AM11" s="49">
        <f>SUM(AN11:AP11)</f>
        <v>1840</v>
      </c>
      <c r="AN11" s="71">
        <v>1840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134</v>
      </c>
      <c r="B12" s="50" t="s">
        <v>219</v>
      </c>
      <c r="C12" s="49" t="s">
        <v>220</v>
      </c>
      <c r="D12" s="67">
        <f>SUM(E12,F12,O12,P12)</f>
        <v>528</v>
      </c>
      <c r="E12" s="67">
        <f>R12</f>
        <v>246</v>
      </c>
      <c r="F12" s="67">
        <f>SUM(G12:N12)</f>
        <v>68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68</v>
      </c>
      <c r="M12" s="67">
        <v>0</v>
      </c>
      <c r="N12" s="67">
        <v>0</v>
      </c>
      <c r="O12" s="67">
        <f>AN12</f>
        <v>214</v>
      </c>
      <c r="P12" s="39">
        <f>資源化量内訳!AG12</f>
        <v>0</v>
      </c>
      <c r="Q12" s="67">
        <f>SUM(R12:S12)</f>
        <v>246</v>
      </c>
      <c r="R12" s="67">
        <v>246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314</v>
      </c>
      <c r="AC12" s="67">
        <v>246</v>
      </c>
      <c r="AD12" s="67">
        <f>SUM(AE12:AK12)</f>
        <v>68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68</v>
      </c>
      <c r="AK12" s="67">
        <v>0</v>
      </c>
      <c r="AL12" s="68" t="s">
        <v>81</v>
      </c>
      <c r="AM12" s="49">
        <f>SUM(AN12:AP12)</f>
        <v>214</v>
      </c>
      <c r="AN12" s="71">
        <v>214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134</v>
      </c>
      <c r="B13" s="50" t="s">
        <v>242</v>
      </c>
      <c r="C13" s="49" t="s">
        <v>246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176</v>
      </c>
      <c r="B14" s="50" t="s">
        <v>266</v>
      </c>
      <c r="C14" s="49" t="s">
        <v>265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134</v>
      </c>
      <c r="B15" s="50" t="s">
        <v>286</v>
      </c>
      <c r="C15" s="49" t="s">
        <v>270</v>
      </c>
      <c r="D15" s="67">
        <f>SUM(E15,F15,O15,P15)</f>
        <v>381</v>
      </c>
      <c r="E15" s="67">
        <f>R15</f>
        <v>78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146</v>
      </c>
      <c r="P15" s="39">
        <f>資源化量内訳!AG15</f>
        <v>157</v>
      </c>
      <c r="Q15" s="67">
        <f>SUM(R15:S15)</f>
        <v>78</v>
      </c>
      <c r="R15" s="67">
        <v>78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21</v>
      </c>
      <c r="AC15" s="67">
        <v>0</v>
      </c>
      <c r="AD15" s="67">
        <f>SUM(AE15:AK15)</f>
        <v>21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21</v>
      </c>
      <c r="AK15" s="67">
        <v>0</v>
      </c>
      <c r="AL15" s="68" t="s">
        <v>81</v>
      </c>
      <c r="AM15" s="49">
        <f>SUM(AN15:AP15)</f>
        <v>146</v>
      </c>
      <c r="AN15" s="71">
        <v>146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134</v>
      </c>
      <c r="B16" s="50" t="s">
        <v>294</v>
      </c>
      <c r="C16" s="49" t="s">
        <v>303</v>
      </c>
      <c r="D16" s="67">
        <f>SUM(E16,F16,O16,P16)</f>
        <v>55</v>
      </c>
      <c r="E16" s="67">
        <f>R16</f>
        <v>15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5</v>
      </c>
      <c r="P16" s="39">
        <f>資源化量内訳!AG16</f>
        <v>35</v>
      </c>
      <c r="Q16" s="67">
        <f>SUM(R16:S16)</f>
        <v>15</v>
      </c>
      <c r="R16" s="67">
        <v>15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5</v>
      </c>
      <c r="AN16" s="71">
        <v>5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134</v>
      </c>
      <c r="B17" s="50" t="s">
        <v>305</v>
      </c>
      <c r="C17" s="49" t="s">
        <v>308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134</v>
      </c>
      <c r="B18" s="50" t="s">
        <v>328</v>
      </c>
      <c r="C18" s="49" t="s">
        <v>329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176</v>
      </c>
      <c r="B19" s="50" t="s">
        <v>340</v>
      </c>
      <c r="C19" s="49" t="s">
        <v>354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376</v>
      </c>
      <c r="B20" s="50" t="s">
        <v>367</v>
      </c>
      <c r="C20" s="49" t="s">
        <v>356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196</v>
      </c>
      <c r="E7" s="58">
        <f>SUM($E$8:$E$20)</f>
        <v>196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181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219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250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271</v>
      </c>
      <c r="C15" s="49" t="s">
        <v>272</v>
      </c>
      <c r="D15" s="39">
        <f>SUM(E15:AH15)</f>
        <v>157</v>
      </c>
      <c r="E15" s="39">
        <v>157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290</v>
      </c>
      <c r="C16" s="49" t="s">
        <v>291</v>
      </c>
      <c r="D16" s="39">
        <f>SUM(E16:AH16)</f>
        <v>39</v>
      </c>
      <c r="E16" s="39">
        <v>39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309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210</v>
      </c>
      <c r="B18" s="50" t="s">
        <v>330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360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340</v>
      </c>
      <c r="E7" s="58">
        <f>SUM($E$8:$E$20)</f>
        <v>1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2</v>
      </c>
      <c r="L7" s="58">
        <f>SUM($L$8:$L$20)</f>
        <v>0</v>
      </c>
      <c r="M7" s="58">
        <f>SUM($M$8:$M$20)</f>
        <v>335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2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181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199</v>
      </c>
      <c r="C11" s="49" t="s">
        <v>200</v>
      </c>
      <c r="D11" s="39">
        <f>SUM(E11:AH11)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2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146</v>
      </c>
      <c r="B12" s="50" t="s">
        <v>221</v>
      </c>
      <c r="C12" s="49" t="s">
        <v>220</v>
      </c>
      <c r="D12" s="39">
        <f>SUM(E12:AH12)</f>
        <v>246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246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241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251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273</v>
      </c>
      <c r="C15" s="49" t="s">
        <v>270</v>
      </c>
      <c r="D15" s="39">
        <f>SUM(E15:AH15)</f>
        <v>77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77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292</v>
      </c>
      <c r="C16" s="49" t="s">
        <v>289</v>
      </c>
      <c r="D16" s="39">
        <f>SUM(E16:AH16)</f>
        <v>15</v>
      </c>
      <c r="E16" s="39">
        <v>1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12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2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310</v>
      </c>
      <c r="C17" s="49" t="s">
        <v>308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330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340</v>
      </c>
      <c r="C19" s="49" t="s">
        <v>344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360</v>
      </c>
      <c r="C20" s="49" t="s">
        <v>361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129</v>
      </c>
      <c r="B8" s="50" t="s">
        <v>123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184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199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216</v>
      </c>
      <c r="C12" s="49" t="s">
        <v>222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239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146</v>
      </c>
      <c r="B14" s="50" t="s">
        <v>247</v>
      </c>
      <c r="C14" s="49" t="s">
        <v>249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274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146</v>
      </c>
      <c r="B16" s="50" t="s">
        <v>293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311</v>
      </c>
      <c r="B17" s="50" t="s">
        <v>312</v>
      </c>
      <c r="C17" s="49" t="s">
        <v>313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328</v>
      </c>
      <c r="C18" s="49" t="s">
        <v>332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347</v>
      </c>
      <c r="B20" s="50" t="s">
        <v>362</v>
      </c>
      <c r="C20" s="49" t="s">
        <v>359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181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219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276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294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328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146</v>
      </c>
      <c r="B20" s="50" t="s">
        <v>360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134</v>
      </c>
      <c r="B8" s="50" t="s">
        <v>132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160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146</v>
      </c>
      <c r="B10" s="50" t="s">
        <v>185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172</v>
      </c>
      <c r="B11" s="50" t="s">
        <v>199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224</v>
      </c>
      <c r="C12" s="49" t="s">
        <v>225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242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251</v>
      </c>
      <c r="C14" s="49" t="s">
        <v>253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172</v>
      </c>
      <c r="B15" s="50" t="s">
        <v>278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295</v>
      </c>
      <c r="C16" s="49" t="s">
        <v>296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172</v>
      </c>
      <c r="B17" s="50" t="s">
        <v>309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172</v>
      </c>
      <c r="B18" s="50" t="s">
        <v>330</v>
      </c>
      <c r="C18" s="49" t="s">
        <v>333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172</v>
      </c>
      <c r="B20" s="50" t="s">
        <v>364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135</v>
      </c>
      <c r="B8" s="50" t="s">
        <v>132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135</v>
      </c>
      <c r="B9" s="50" t="s">
        <v>156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177</v>
      </c>
      <c r="C10" s="49" t="s">
        <v>180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199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135</v>
      </c>
      <c r="B12" s="50" t="s">
        <v>224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239</v>
      </c>
      <c r="C13" s="49" t="s">
        <v>240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135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135</v>
      </c>
      <c r="B15" s="50" t="s">
        <v>269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290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305</v>
      </c>
      <c r="C17" s="49" t="s">
        <v>316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135</v>
      </c>
      <c r="B18" s="50" t="s">
        <v>330</v>
      </c>
      <c r="C18" s="49" t="s">
        <v>331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360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134</v>
      </c>
      <c r="B7" s="44" t="s">
        <v>379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125</v>
      </c>
      <c r="B8" s="50" t="s">
        <v>137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154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181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204</v>
      </c>
      <c r="C11" s="49" t="s">
        <v>200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224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242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176</v>
      </c>
      <c r="B14" s="50" t="s">
        <v>254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269</v>
      </c>
      <c r="C15" s="49" t="s">
        <v>279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294</v>
      </c>
      <c r="C16" s="49" t="s">
        <v>289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176</v>
      </c>
      <c r="B17" s="50" t="s">
        <v>305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334</v>
      </c>
      <c r="B18" s="50" t="s">
        <v>335</v>
      </c>
      <c r="C18" s="49" t="s">
        <v>329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342</v>
      </c>
      <c r="C19" s="49" t="s">
        <v>343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360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2019-12-13T07:54:31Z</dcterms:modified>
</cp:coreProperties>
</file>