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4広島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ごみ処理概要!$2:$29</definedName>
    <definedName name="_xlnm.Print_Area" localSheetId="23">ごみ処理量内訳!$2:$29</definedName>
    <definedName name="_xlnm.Print_Area" localSheetId="9">'ごみ搬入量内訳(セメント)'!$2:$29</definedName>
    <definedName name="_xlnm.Print_Area" localSheetId="11">'ごみ搬入量内訳(その他)'!$2:$29</definedName>
    <definedName name="_xlnm.Print_Area" localSheetId="7">'ごみ搬入量内訳(メタン化)'!$2:$29</definedName>
    <definedName name="_xlnm.Print_Area" localSheetId="13">'ごみ搬入量内訳(海洋投入)'!$2:$29</definedName>
    <definedName name="_xlnm.Print_Area" localSheetId="10">'ごみ搬入量内訳(資源化等)'!$2:$29</definedName>
    <definedName name="_xlnm.Print_Area" localSheetId="6">'ごみ搬入量内訳(飼料化)'!$2:$29</definedName>
    <definedName name="_xlnm.Print_Area" localSheetId="3">'ごみ搬入量内訳(焼却)'!$2:$29</definedName>
    <definedName name="_xlnm.Print_Area" localSheetId="4">'ごみ搬入量内訳(粗大)'!$2:$29</definedName>
    <definedName name="_xlnm.Print_Area" localSheetId="1">'ごみ搬入量内訳(総括)'!$2:$29</definedName>
    <definedName name="_xlnm.Print_Area" localSheetId="5">'ごみ搬入量内訳(堆肥化)'!$2:$29</definedName>
    <definedName name="_xlnm.Print_Area" localSheetId="2">'ごみ搬入量内訳(直接資源化)'!$2:$29</definedName>
    <definedName name="_xlnm.Print_Area" localSheetId="12">'ごみ搬入量内訳(直接埋立)'!$2:$29</definedName>
    <definedName name="_xlnm.Print_Area" localSheetId="8">'ごみ搬入量内訳(燃料化)'!$2:$29</definedName>
    <definedName name="_xlnm.Print_Area" localSheetId="21">'施設資源化量内訳(セメント)'!$2:$29</definedName>
    <definedName name="_xlnm.Print_Area" localSheetId="19">'施設資源化量内訳(メタン化)'!$2:$29</definedName>
    <definedName name="_xlnm.Print_Area" localSheetId="22">'施設資源化量内訳(資源化等)'!$2:$29</definedName>
    <definedName name="_xlnm.Print_Area" localSheetId="18">'施設資源化量内訳(飼料化)'!$2:$29</definedName>
    <definedName name="_xlnm.Print_Area" localSheetId="15">'施設資源化量内訳(焼却)'!$2:$29</definedName>
    <definedName name="_xlnm.Print_Area" localSheetId="16">'施設資源化量内訳(粗大)'!$2:$29</definedName>
    <definedName name="_xlnm.Print_Area" localSheetId="17">'施設資源化量内訳(堆肥化)'!$2:$29</definedName>
    <definedName name="_xlnm.Print_Area" localSheetId="20">'施設資源化量内訳(燃料化)'!$2:$29</definedName>
    <definedName name="_xlnm.Print_Area" localSheetId="14">資源化量内訳!$2:$29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9" i="3"/>
  <c r="AP29" i="3"/>
  <c r="AD29" i="1" s="1"/>
  <c r="AD29" i="3"/>
  <c r="AB29" i="3" s="1"/>
  <c r="S29" i="3"/>
  <c r="Q29" i="3" s="1"/>
  <c r="P29" i="3"/>
  <c r="O29" i="3"/>
  <c r="F29" i="1" s="1"/>
  <c r="I29" i="1"/>
  <c r="K29" i="1"/>
  <c r="J29" i="1"/>
  <c r="F29" i="3"/>
  <c r="E29" i="3"/>
  <c r="E29" i="1" s="1"/>
  <c r="CJ29" i="34"/>
  <c r="AD29" i="34" s="1"/>
  <c r="CI29" i="34"/>
  <c r="AC29" i="34" s="1"/>
  <c r="CF29" i="34"/>
  <c r="Z29" i="34" s="1"/>
  <c r="CE29" i="34"/>
  <c r="Y29" i="34" s="1"/>
  <c r="CA29" i="34"/>
  <c r="U29" i="34" s="1"/>
  <c r="BW29" i="34"/>
  <c r="Q29" i="34" s="1"/>
  <c r="BP29" i="34"/>
  <c r="J29" i="34" s="1"/>
  <c r="BO29" i="34"/>
  <c r="I29" i="34" s="1"/>
  <c r="D29" i="32"/>
  <c r="CB29" i="34"/>
  <c r="V29" i="34" s="1"/>
  <c r="BL29" i="34"/>
  <c r="F29" i="34" s="1"/>
  <c r="D29" i="31"/>
  <c r="BT29" i="34"/>
  <c r="N29" i="34" s="1"/>
  <c r="BS29" i="34"/>
  <c r="M29" i="34" s="1"/>
  <c r="D29" i="30"/>
  <c r="W29" i="1" s="1"/>
  <c r="BX29" i="34"/>
  <c r="R29" i="34" s="1"/>
  <c r="D29" i="29"/>
  <c r="V29" i="1" s="1"/>
  <c r="D29" i="28"/>
  <c r="U29" i="1" s="1"/>
  <c r="CL29" i="34"/>
  <c r="AF29" i="34" s="1"/>
  <c r="D29" i="27"/>
  <c r="T29" i="1" s="1"/>
  <c r="D29" i="26"/>
  <c r="S29" i="1" s="1"/>
  <c r="D29" i="25"/>
  <c r="R29" i="1" s="1"/>
  <c r="CK29" i="34"/>
  <c r="AE29" i="34" s="1"/>
  <c r="CH29" i="34"/>
  <c r="AB29" i="34" s="1"/>
  <c r="CG29" i="34"/>
  <c r="AA29" i="34" s="1"/>
  <c r="CD29" i="34"/>
  <c r="X29" i="34" s="1"/>
  <c r="CC29" i="34"/>
  <c r="W29" i="34" s="1"/>
  <c r="BZ29" i="34"/>
  <c r="T29" i="34" s="1"/>
  <c r="BY29" i="34"/>
  <c r="S29" i="34" s="1"/>
  <c r="BV29" i="34"/>
  <c r="P29" i="34" s="1"/>
  <c r="BU29" i="34"/>
  <c r="O29" i="34" s="1"/>
  <c r="BR29" i="34"/>
  <c r="L29" i="34" s="1"/>
  <c r="BQ29" i="34"/>
  <c r="K29" i="34" s="1"/>
  <c r="BN29" i="34"/>
  <c r="H29" i="34" s="1"/>
  <c r="BM29" i="34"/>
  <c r="G29" i="34" s="1"/>
  <c r="AG29" i="34"/>
  <c r="O29" i="1" s="1"/>
  <c r="D29" i="22"/>
  <c r="AF29" i="33"/>
  <c r="D29" i="21"/>
  <c r="D29" i="20"/>
  <c r="D29" i="19"/>
  <c r="D29" i="18"/>
  <c r="D29" i="17"/>
  <c r="D29" i="16"/>
  <c r="D29" i="15"/>
  <c r="D29" i="14"/>
  <c r="AH29" i="33"/>
  <c r="D29" i="13"/>
  <c r="D29" i="8"/>
  <c r="AC29" i="1"/>
  <c r="AB29" i="1"/>
  <c r="N29" i="1"/>
  <c r="M29" i="1"/>
  <c r="L29" i="1"/>
  <c r="H29" i="1"/>
  <c r="AY28" i="3"/>
  <c r="AP28" i="3"/>
  <c r="AD28" i="1" s="1"/>
  <c r="AC28" i="1"/>
  <c r="AD28" i="3"/>
  <c r="AB28" i="3" s="1"/>
  <c r="S28" i="3"/>
  <c r="Q28" i="3" s="1"/>
  <c r="O28" i="3"/>
  <c r="I28" i="1"/>
  <c r="J28" i="1"/>
  <c r="F28" i="3"/>
  <c r="E28" i="3"/>
  <c r="E28" i="1" s="1"/>
  <c r="CJ28" i="34"/>
  <c r="AD28" i="34" s="1"/>
  <c r="CI28" i="34"/>
  <c r="AC28" i="34" s="1"/>
  <c r="CA28" i="34"/>
  <c r="U28" i="34" s="1"/>
  <c r="BZ28" i="34"/>
  <c r="T28" i="34" s="1"/>
  <c r="BX28" i="34"/>
  <c r="R28" i="34" s="1"/>
  <c r="BW28" i="34"/>
  <c r="Q28" i="34" s="1"/>
  <c r="BT28" i="34"/>
  <c r="N28" i="34" s="1"/>
  <c r="BS28" i="34"/>
  <c r="M28" i="34" s="1"/>
  <c r="BR28" i="34"/>
  <c r="L28" i="34" s="1"/>
  <c r="BO28" i="34"/>
  <c r="I28" i="34" s="1"/>
  <c r="D28" i="32"/>
  <c r="CE28" i="34"/>
  <c r="Y28" i="34" s="1"/>
  <c r="D28" i="31"/>
  <c r="CF28" i="34"/>
  <c r="Z28" i="34" s="1"/>
  <c r="CD28" i="34"/>
  <c r="X28" i="34" s="1"/>
  <c r="BP28" i="34"/>
  <c r="J28" i="34" s="1"/>
  <c r="D28" i="30"/>
  <c r="W28" i="1" s="1"/>
  <c r="CH28" i="34"/>
  <c r="AB28" i="34" s="1"/>
  <c r="CB28" i="34"/>
  <c r="V28" i="34" s="1"/>
  <c r="D28" i="29"/>
  <c r="V28" i="1" s="1"/>
  <c r="BV28" i="34"/>
  <c r="P28" i="34" s="1"/>
  <c r="BL28" i="34"/>
  <c r="F28" i="34" s="1"/>
  <c r="D28" i="28"/>
  <c r="U28" i="1" s="1"/>
  <c r="D28" i="27"/>
  <c r="T28" i="1" s="1"/>
  <c r="D28" i="26"/>
  <c r="S28" i="1" s="1"/>
  <c r="CL28" i="34"/>
  <c r="AF28" i="34" s="1"/>
  <c r="BN28" i="34"/>
  <c r="H28" i="34" s="1"/>
  <c r="D28" i="25"/>
  <c r="R28" i="1" s="1"/>
  <c r="CK28" i="34"/>
  <c r="AE28" i="34" s="1"/>
  <c r="CG28" i="34"/>
  <c r="AA28" i="34" s="1"/>
  <c r="CC28" i="34"/>
  <c r="W28" i="34" s="1"/>
  <c r="BY28" i="34"/>
  <c r="S28" i="34" s="1"/>
  <c r="BU28" i="34"/>
  <c r="O28" i="34" s="1"/>
  <c r="BQ28" i="34"/>
  <c r="K28" i="34" s="1"/>
  <c r="BM28" i="34"/>
  <c r="G28" i="34" s="1"/>
  <c r="AG28" i="34"/>
  <c r="O28" i="1" s="1"/>
  <c r="AH28" i="33"/>
  <c r="AF28" i="33"/>
  <c r="D28" i="22"/>
  <c r="D28" i="21"/>
  <c r="D28" i="20"/>
  <c r="D28" i="19"/>
  <c r="D28" i="18"/>
  <c r="D28" i="17"/>
  <c r="D28" i="16"/>
  <c r="D28" i="15"/>
  <c r="D28" i="14"/>
  <c r="D28" i="13"/>
  <c r="D28" i="8"/>
  <c r="AB28" i="1"/>
  <c r="N28" i="1"/>
  <c r="M28" i="1"/>
  <c r="L28" i="1"/>
  <c r="K28" i="1"/>
  <c r="H28" i="1"/>
  <c r="F28" i="1"/>
  <c r="AY27" i="3"/>
  <c r="AP27" i="3"/>
  <c r="AD27" i="1" s="1"/>
  <c r="AC27" i="1"/>
  <c r="AD27" i="3"/>
  <c r="AB27" i="3" s="1"/>
  <c r="S27" i="3"/>
  <c r="Q27" i="3" s="1"/>
  <c r="O27" i="3"/>
  <c r="AB27" i="1" s="1"/>
  <c r="I27" i="1"/>
  <c r="M27" i="1"/>
  <c r="J27" i="1"/>
  <c r="F27" i="3"/>
  <c r="E27" i="3"/>
  <c r="E27" i="1" s="1"/>
  <c r="CJ27" i="34"/>
  <c r="AD27" i="34" s="1"/>
  <c r="CI27" i="34"/>
  <c r="AC27" i="34" s="1"/>
  <c r="CF27" i="34"/>
  <c r="Z27" i="34" s="1"/>
  <c r="CE27" i="34"/>
  <c r="Y27" i="34" s="1"/>
  <c r="CA27" i="34"/>
  <c r="U27" i="34" s="1"/>
  <c r="BW27" i="34"/>
  <c r="Q27" i="34" s="1"/>
  <c r="BT27" i="34"/>
  <c r="N27" i="34" s="1"/>
  <c r="BS27" i="34"/>
  <c r="M27" i="34" s="1"/>
  <c r="BP27" i="34"/>
  <c r="J27" i="34" s="1"/>
  <c r="BL27" i="34"/>
  <c r="F27" i="34" s="1"/>
  <c r="D27" i="32"/>
  <c r="CH27" i="34"/>
  <c r="AB27" i="34" s="1"/>
  <c r="BX27" i="34"/>
  <c r="R27" i="34" s="1"/>
  <c r="BN27" i="34"/>
  <c r="H27" i="34" s="1"/>
  <c r="D27" i="31"/>
  <c r="CB27" i="34"/>
  <c r="V27" i="34" s="1"/>
  <c r="BO27" i="34"/>
  <c r="I27" i="34" s="1"/>
  <c r="D27" i="30"/>
  <c r="W27" i="1" s="1"/>
  <c r="D27" i="29"/>
  <c r="V27" i="1" s="1"/>
  <c r="BV27" i="34"/>
  <c r="P27" i="34" s="1"/>
  <c r="D27" i="28"/>
  <c r="U27" i="1" s="1"/>
  <c r="BR27" i="34"/>
  <c r="L27" i="34" s="1"/>
  <c r="D27" i="27"/>
  <c r="T27" i="1" s="1"/>
  <c r="D27" i="26"/>
  <c r="S27" i="1" s="1"/>
  <c r="CL27" i="34"/>
  <c r="AF27" i="34" s="1"/>
  <c r="CD27" i="34"/>
  <c r="X27" i="34" s="1"/>
  <c r="BZ27" i="34"/>
  <c r="T27" i="34" s="1"/>
  <c r="D27" i="25"/>
  <c r="R27" i="1" s="1"/>
  <c r="CK27" i="34"/>
  <c r="AE27" i="34" s="1"/>
  <c r="CG27" i="34"/>
  <c r="AA27" i="34" s="1"/>
  <c r="CC27" i="34"/>
  <c r="W27" i="34" s="1"/>
  <c r="BY27" i="34"/>
  <c r="S27" i="34" s="1"/>
  <c r="BU27" i="34"/>
  <c r="O27" i="34" s="1"/>
  <c r="BQ27" i="34"/>
  <c r="K27" i="34" s="1"/>
  <c r="BM27" i="34"/>
  <c r="G27" i="34" s="1"/>
  <c r="AG27" i="34"/>
  <c r="O27" i="1" s="1"/>
  <c r="AF27" i="33"/>
  <c r="AH27" i="33"/>
  <c r="D27" i="22"/>
  <c r="D27" i="21"/>
  <c r="D27" i="20"/>
  <c r="D27" i="19"/>
  <c r="D27" i="18"/>
  <c r="D27" i="17"/>
  <c r="D27" i="16"/>
  <c r="D27" i="15"/>
  <c r="D27" i="14"/>
  <c r="D27" i="13"/>
  <c r="D27" i="8"/>
  <c r="N27" i="1"/>
  <c r="L27" i="1"/>
  <c r="K27" i="1"/>
  <c r="H27" i="1"/>
  <c r="AY26" i="3"/>
  <c r="AP26" i="3"/>
  <c r="AD26" i="1" s="1"/>
  <c r="AD26" i="3"/>
  <c r="S26" i="3"/>
  <c r="Q26" i="3" s="1"/>
  <c r="O26" i="3"/>
  <c r="AB26" i="1" s="1"/>
  <c r="I26" i="1"/>
  <c r="F26" i="3"/>
  <c r="E26" i="3"/>
  <c r="CL26" i="34"/>
  <c r="AF26" i="34" s="1"/>
  <c r="CH26" i="34"/>
  <c r="AB26" i="34" s="1"/>
  <c r="CF26" i="34"/>
  <c r="Z26" i="34" s="1"/>
  <c r="CB26" i="34"/>
  <c r="V26" i="34" s="1"/>
  <c r="BZ26" i="34"/>
  <c r="T26" i="34" s="1"/>
  <c r="BT26" i="34"/>
  <c r="N26" i="34" s="1"/>
  <c r="BR26" i="34"/>
  <c r="L26" i="34" s="1"/>
  <c r="BP26" i="34"/>
  <c r="J26" i="34" s="1"/>
  <c r="BN26" i="34"/>
  <c r="H26" i="34" s="1"/>
  <c r="D26" i="32"/>
  <c r="CJ26" i="34"/>
  <c r="AD26" i="34" s="1"/>
  <c r="BX26" i="34"/>
  <c r="R26" i="34" s="1"/>
  <c r="D26" i="31"/>
  <c r="BV26" i="34"/>
  <c r="P26" i="34" s="1"/>
  <c r="D26" i="30"/>
  <c r="W26" i="1" s="1"/>
  <c r="CD26" i="34"/>
  <c r="X26" i="34" s="1"/>
  <c r="D26" i="29"/>
  <c r="V26" i="1" s="1"/>
  <c r="CI26" i="34"/>
  <c r="AC26" i="34" s="1"/>
  <c r="CA26" i="34"/>
  <c r="U26" i="34" s="1"/>
  <c r="BW26" i="34"/>
  <c r="Q26" i="34" s="1"/>
  <c r="BS26" i="34"/>
  <c r="M26" i="34" s="1"/>
  <c r="BO26" i="34"/>
  <c r="I26" i="34" s="1"/>
  <c r="D26" i="28"/>
  <c r="U26" i="1" s="1"/>
  <c r="D26" i="27"/>
  <c r="T26" i="1" s="1"/>
  <c r="CC26" i="34"/>
  <c r="W26" i="34" s="1"/>
  <c r="BM26" i="34"/>
  <c r="G26" i="34" s="1"/>
  <c r="D26" i="26"/>
  <c r="S26" i="1" s="1"/>
  <c r="D26" i="25"/>
  <c r="R26" i="1" s="1"/>
  <c r="CK26" i="34"/>
  <c r="AE26" i="34" s="1"/>
  <c r="CG26" i="34"/>
  <c r="AA26" i="34" s="1"/>
  <c r="CE26" i="34"/>
  <c r="Y26" i="34" s="1"/>
  <c r="BY26" i="34"/>
  <c r="S26" i="34" s="1"/>
  <c r="BU26" i="34"/>
  <c r="O26" i="34" s="1"/>
  <c r="BQ26" i="34"/>
  <c r="K26" i="34" s="1"/>
  <c r="AG26" i="34"/>
  <c r="O26" i="1" s="1"/>
  <c r="AF26" i="33"/>
  <c r="D26" i="22"/>
  <c r="D26" i="21"/>
  <c r="D26" i="20"/>
  <c r="D26" i="19"/>
  <c r="AH26" i="33"/>
  <c r="D26" i="18"/>
  <c r="D26" i="17"/>
  <c r="D26" i="16"/>
  <c r="D26" i="15"/>
  <c r="D26" i="14"/>
  <c r="D26" i="13"/>
  <c r="D26" i="8"/>
  <c r="AC26" i="1"/>
  <c r="N26" i="1"/>
  <c r="M26" i="1"/>
  <c r="L26" i="1"/>
  <c r="K26" i="1"/>
  <c r="J26" i="1"/>
  <c r="H26" i="1"/>
  <c r="AY25" i="3"/>
  <c r="AP25" i="3"/>
  <c r="AD25" i="1" s="1"/>
  <c r="AD25" i="3"/>
  <c r="AB25" i="3" s="1"/>
  <c r="S25" i="3"/>
  <c r="Q25" i="3" s="1"/>
  <c r="P25" i="3"/>
  <c r="O25" i="3"/>
  <c r="F25" i="1" s="1"/>
  <c r="I25" i="1"/>
  <c r="K25" i="1"/>
  <c r="J25" i="1"/>
  <c r="F25" i="3"/>
  <c r="E25" i="3"/>
  <c r="E25" i="1" s="1"/>
  <c r="CJ25" i="34"/>
  <c r="AD25" i="34" s="1"/>
  <c r="CI25" i="34"/>
  <c r="AC25" i="34" s="1"/>
  <c r="CE25" i="34"/>
  <c r="Y25" i="34" s="1"/>
  <c r="CD25" i="34"/>
  <c r="X25" i="34" s="1"/>
  <c r="BX25" i="34"/>
  <c r="R25" i="34" s="1"/>
  <c r="BW25" i="34"/>
  <c r="Q25" i="34" s="1"/>
  <c r="BT25" i="34"/>
  <c r="N25" i="34" s="1"/>
  <c r="BS25" i="34"/>
  <c r="M25" i="34" s="1"/>
  <c r="BP25" i="34"/>
  <c r="J25" i="34" s="1"/>
  <c r="BO25" i="34"/>
  <c r="I25" i="34" s="1"/>
  <c r="BN25" i="34"/>
  <c r="H25" i="34" s="1"/>
  <c r="D25" i="32"/>
  <c r="CF25" i="34"/>
  <c r="Z25" i="34" s="1"/>
  <c r="CB25" i="34"/>
  <c r="V25" i="34" s="1"/>
  <c r="CA25" i="34"/>
  <c r="U25" i="34" s="1"/>
  <c r="BR25" i="34"/>
  <c r="L25" i="34" s="1"/>
  <c r="D25" i="31"/>
  <c r="CH25" i="34"/>
  <c r="AB25" i="34" s="1"/>
  <c r="D25" i="30"/>
  <c r="W25" i="1" s="1"/>
  <c r="BL25" i="34"/>
  <c r="F25" i="34" s="1"/>
  <c r="D25" i="29"/>
  <c r="V25" i="1" s="1"/>
  <c r="D25" i="28"/>
  <c r="U25" i="1" s="1"/>
  <c r="CL25" i="34"/>
  <c r="AF25" i="34" s="1"/>
  <c r="D25" i="27"/>
  <c r="T25" i="1" s="1"/>
  <c r="BV25" i="34"/>
  <c r="P25" i="34" s="1"/>
  <c r="D25" i="26"/>
  <c r="S25" i="1" s="1"/>
  <c r="BZ25" i="34"/>
  <c r="T25" i="34" s="1"/>
  <c r="D25" i="25"/>
  <c r="R25" i="1" s="1"/>
  <c r="CK25" i="34"/>
  <c r="AE25" i="34" s="1"/>
  <c r="CG25" i="34"/>
  <c r="AA25" i="34" s="1"/>
  <c r="CC25" i="34"/>
  <c r="W25" i="34" s="1"/>
  <c r="BY25" i="34"/>
  <c r="S25" i="34" s="1"/>
  <c r="BU25" i="34"/>
  <c r="O25" i="34" s="1"/>
  <c r="BQ25" i="34"/>
  <c r="K25" i="34" s="1"/>
  <c r="BM25" i="34"/>
  <c r="G25" i="34" s="1"/>
  <c r="AG25" i="34"/>
  <c r="O25" i="1" s="1"/>
  <c r="D25" i="22"/>
  <c r="D25" i="21"/>
  <c r="D25" i="20"/>
  <c r="D25" i="19"/>
  <c r="AF25" i="33"/>
  <c r="D25" i="18"/>
  <c r="AH25" i="33"/>
  <c r="D25" i="17"/>
  <c r="D25" i="16"/>
  <c r="D25" i="15"/>
  <c r="D25" i="14"/>
  <c r="D25" i="13"/>
  <c r="D25" i="8"/>
  <c r="AC25" i="1"/>
  <c r="AB25" i="1"/>
  <c r="N25" i="1"/>
  <c r="M25" i="1"/>
  <c r="L25" i="1"/>
  <c r="H25" i="1"/>
  <c r="AY24" i="3"/>
  <c r="AP24" i="3"/>
  <c r="AD24" i="1" s="1"/>
  <c r="AD24" i="3"/>
  <c r="AB24" i="3" s="1"/>
  <c r="S24" i="3"/>
  <c r="Q24" i="3" s="1"/>
  <c r="O24" i="3"/>
  <c r="F24" i="1" s="1"/>
  <c r="I24" i="1"/>
  <c r="F24" i="3"/>
  <c r="E24" i="3"/>
  <c r="E24" i="1" s="1"/>
  <c r="CJ24" i="34"/>
  <c r="AD24" i="34" s="1"/>
  <c r="CI24" i="34"/>
  <c r="AC24" i="34" s="1"/>
  <c r="CF24" i="34"/>
  <c r="Z24" i="34" s="1"/>
  <c r="CE24" i="34"/>
  <c r="Y24" i="34" s="1"/>
  <c r="CA24" i="34"/>
  <c r="U24" i="34" s="1"/>
  <c r="BX24" i="34"/>
  <c r="R24" i="34" s="1"/>
  <c r="BW24" i="34"/>
  <c r="Q24" i="34" s="1"/>
  <c r="BV24" i="34"/>
  <c r="P24" i="34" s="1"/>
  <c r="BP24" i="34"/>
  <c r="J24" i="34" s="1"/>
  <c r="BO24" i="34"/>
  <c r="I24" i="34" s="1"/>
  <c r="BL24" i="34"/>
  <c r="F24" i="34" s="1"/>
  <c r="D24" i="32"/>
  <c r="CB24" i="34"/>
  <c r="V24" i="34" s="1"/>
  <c r="BS24" i="34"/>
  <c r="M24" i="34" s="1"/>
  <c r="D24" i="31"/>
  <c r="BT24" i="34"/>
  <c r="N24" i="34" s="1"/>
  <c r="D24" i="30"/>
  <c r="W24" i="1" s="1"/>
  <c r="BZ24" i="34"/>
  <c r="T24" i="34" s="1"/>
  <c r="D24" i="29"/>
  <c r="V24" i="1" s="1"/>
  <c r="D24" i="28"/>
  <c r="U24" i="1" s="1"/>
  <c r="CH24" i="34"/>
  <c r="AB24" i="34" s="1"/>
  <c r="BR24" i="34"/>
  <c r="L24" i="34" s="1"/>
  <c r="D24" i="27"/>
  <c r="T24" i="1" s="1"/>
  <c r="D24" i="26"/>
  <c r="S24" i="1" s="1"/>
  <c r="CL24" i="34"/>
  <c r="AF24" i="34" s="1"/>
  <c r="CD24" i="34"/>
  <c r="X24" i="34" s="1"/>
  <c r="BN24" i="34"/>
  <c r="H24" i="34" s="1"/>
  <c r="D24" i="25"/>
  <c r="R24" i="1" s="1"/>
  <c r="CK24" i="34"/>
  <c r="AE24" i="34" s="1"/>
  <c r="CG24" i="34"/>
  <c r="AA24" i="34" s="1"/>
  <c r="CC24" i="34"/>
  <c r="W24" i="34" s="1"/>
  <c r="BY24" i="34"/>
  <c r="S24" i="34" s="1"/>
  <c r="BU24" i="34"/>
  <c r="O24" i="34" s="1"/>
  <c r="BQ24" i="34"/>
  <c r="K24" i="34" s="1"/>
  <c r="BM24" i="34"/>
  <c r="G24" i="34" s="1"/>
  <c r="AG24" i="34"/>
  <c r="O24" i="1" s="1"/>
  <c r="AF24" i="33"/>
  <c r="D24" i="22"/>
  <c r="AH24" i="33"/>
  <c r="D24" i="21"/>
  <c r="D24" i="20"/>
  <c r="D24" i="19"/>
  <c r="D24" i="18"/>
  <c r="D24" i="16"/>
  <c r="D24" i="15"/>
  <c r="AB24" i="1"/>
  <c r="N24" i="1"/>
  <c r="M24" i="1"/>
  <c r="L24" i="1"/>
  <c r="K24" i="1"/>
  <c r="J24" i="1"/>
  <c r="H24" i="1"/>
  <c r="AY23" i="3"/>
  <c r="AP23" i="3"/>
  <c r="AD23" i="1" s="1"/>
  <c r="AC23" i="1"/>
  <c r="AD23" i="3"/>
  <c r="AB23" i="3" s="1"/>
  <c r="S23" i="3"/>
  <c r="Q23" i="3" s="1"/>
  <c r="O23" i="3"/>
  <c r="F23" i="1" s="1"/>
  <c r="I23" i="1"/>
  <c r="F23" i="3"/>
  <c r="E23" i="3"/>
  <c r="CL23" i="34"/>
  <c r="AF23" i="34" s="1"/>
  <c r="CI23" i="34"/>
  <c r="AC23" i="34" s="1"/>
  <c r="CH23" i="34"/>
  <c r="AB23" i="34" s="1"/>
  <c r="CF23" i="34"/>
  <c r="Z23" i="34" s="1"/>
  <c r="CE23" i="34"/>
  <c r="Y23" i="34" s="1"/>
  <c r="CD23" i="34"/>
  <c r="X23" i="34" s="1"/>
  <c r="CA23" i="34"/>
  <c r="U23" i="34" s="1"/>
  <c r="BX23" i="34"/>
  <c r="R23" i="34" s="1"/>
  <c r="BW23" i="34"/>
  <c r="Q23" i="34" s="1"/>
  <c r="BP23" i="34"/>
  <c r="J23" i="34" s="1"/>
  <c r="BL23" i="34"/>
  <c r="F23" i="34" s="1"/>
  <c r="D23" i="32"/>
  <c r="BT23" i="34"/>
  <c r="N23" i="34" s="1"/>
  <c r="BS23" i="34"/>
  <c r="M23" i="34" s="1"/>
  <c r="BN23" i="34"/>
  <c r="H23" i="34" s="1"/>
  <c r="D23" i="31"/>
  <c r="CJ23" i="34"/>
  <c r="AD23" i="34" s="1"/>
  <c r="BR23" i="34"/>
  <c r="L23" i="34" s="1"/>
  <c r="BO23" i="34"/>
  <c r="I23" i="34" s="1"/>
  <c r="D23" i="30"/>
  <c r="W23" i="1" s="1"/>
  <c r="D23" i="29"/>
  <c r="V23" i="1" s="1"/>
  <c r="BV23" i="34"/>
  <c r="P23" i="34" s="1"/>
  <c r="D23" i="28"/>
  <c r="U23" i="1" s="1"/>
  <c r="CB23" i="34"/>
  <c r="V23" i="34" s="1"/>
  <c r="D23" i="27"/>
  <c r="T23" i="1" s="1"/>
  <c r="D23" i="26"/>
  <c r="S23" i="1" s="1"/>
  <c r="BZ23" i="34"/>
  <c r="T23" i="34" s="1"/>
  <c r="D23" i="25"/>
  <c r="R23" i="1" s="1"/>
  <c r="CK23" i="34"/>
  <c r="AE23" i="34" s="1"/>
  <c r="CG23" i="34"/>
  <c r="AA23" i="34" s="1"/>
  <c r="CC23" i="34"/>
  <c r="W23" i="34" s="1"/>
  <c r="BY23" i="34"/>
  <c r="S23" i="34" s="1"/>
  <c r="BU23" i="34"/>
  <c r="O23" i="34" s="1"/>
  <c r="BQ23" i="34"/>
  <c r="K23" i="34" s="1"/>
  <c r="BM23" i="34"/>
  <c r="G23" i="34" s="1"/>
  <c r="AG23" i="34"/>
  <c r="O23" i="1" s="1"/>
  <c r="AF23" i="33"/>
  <c r="D23" i="22"/>
  <c r="AH23" i="33"/>
  <c r="D23" i="21"/>
  <c r="D23" i="20"/>
  <c r="D23" i="19"/>
  <c r="D23" i="18"/>
  <c r="D23" i="17"/>
  <c r="D23" i="16"/>
  <c r="D23" i="15"/>
  <c r="D23" i="14"/>
  <c r="D23" i="13"/>
  <c r="D23" i="8"/>
  <c r="N23" i="1"/>
  <c r="M23" i="1"/>
  <c r="L23" i="1"/>
  <c r="K23" i="1"/>
  <c r="J23" i="1"/>
  <c r="E23" i="1"/>
  <c r="AY22" i="3"/>
  <c r="AP22" i="3"/>
  <c r="AD22" i="1" s="1"/>
  <c r="AD22" i="3"/>
  <c r="AB22" i="3" s="1"/>
  <c r="S22" i="3"/>
  <c r="Q22" i="3" s="1"/>
  <c r="O22" i="3"/>
  <c r="F22" i="1" s="1"/>
  <c r="I22" i="1"/>
  <c r="F22" i="3"/>
  <c r="E22" i="3"/>
  <c r="E22" i="1" s="1"/>
  <c r="CJ22" i="34"/>
  <c r="AD22" i="34" s="1"/>
  <c r="CI22" i="34"/>
  <c r="AC22" i="34" s="1"/>
  <c r="CH22" i="34"/>
  <c r="AB22" i="34" s="1"/>
  <c r="CF22" i="34"/>
  <c r="Z22" i="34" s="1"/>
  <c r="CE22" i="34"/>
  <c r="Y22" i="34" s="1"/>
  <c r="CB22" i="34"/>
  <c r="V22" i="34" s="1"/>
  <c r="CA22" i="34"/>
  <c r="U22" i="34" s="1"/>
  <c r="BW22" i="34"/>
  <c r="Q22" i="34" s="1"/>
  <c r="BV22" i="34"/>
  <c r="P22" i="34" s="1"/>
  <c r="BO22" i="34"/>
  <c r="I22" i="34" s="1"/>
  <c r="BL22" i="34"/>
  <c r="F22" i="34" s="1"/>
  <c r="D22" i="32"/>
  <c r="BT22" i="34"/>
  <c r="N22" i="34" s="1"/>
  <c r="BS22" i="34"/>
  <c r="M22" i="34" s="1"/>
  <c r="D22" i="31"/>
  <c r="BX22" i="34"/>
  <c r="R22" i="34" s="1"/>
  <c r="BP22" i="34"/>
  <c r="J22" i="34" s="1"/>
  <c r="D22" i="30"/>
  <c r="W22" i="1" s="1"/>
  <c r="D22" i="29"/>
  <c r="V22" i="1" s="1"/>
  <c r="CD22" i="34"/>
  <c r="X22" i="34" s="1"/>
  <c r="BZ22" i="34"/>
  <c r="T22" i="34" s="1"/>
  <c r="BN22" i="34"/>
  <c r="H22" i="34" s="1"/>
  <c r="D22" i="28"/>
  <c r="U22" i="1" s="1"/>
  <c r="D22" i="27"/>
  <c r="T22" i="1" s="1"/>
  <c r="CL22" i="34"/>
  <c r="AF22" i="34" s="1"/>
  <c r="D22" i="26"/>
  <c r="S22" i="1" s="1"/>
  <c r="BR22" i="34"/>
  <c r="L22" i="34" s="1"/>
  <c r="D22" i="25"/>
  <c r="R22" i="1" s="1"/>
  <c r="CK22" i="34"/>
  <c r="AE22" i="34" s="1"/>
  <c r="CG22" i="34"/>
  <c r="AA22" i="34" s="1"/>
  <c r="CC22" i="34"/>
  <c r="W22" i="34" s="1"/>
  <c r="BY22" i="34"/>
  <c r="S22" i="34" s="1"/>
  <c r="BU22" i="34"/>
  <c r="O22" i="34" s="1"/>
  <c r="BQ22" i="34"/>
  <c r="K22" i="34" s="1"/>
  <c r="BM22" i="34"/>
  <c r="G22" i="34" s="1"/>
  <c r="AG22" i="34"/>
  <c r="O22" i="1" s="1"/>
  <c r="AF22" i="33"/>
  <c r="D22" i="22"/>
  <c r="D22" i="21"/>
  <c r="D22" i="20"/>
  <c r="D22" i="19"/>
  <c r="D22" i="18"/>
  <c r="AH22" i="33"/>
  <c r="D22" i="17"/>
  <c r="D22" i="16"/>
  <c r="D22" i="15"/>
  <c r="N22" i="1"/>
  <c r="M22" i="1"/>
  <c r="L22" i="1"/>
  <c r="K22" i="1"/>
  <c r="J22" i="1"/>
  <c r="H22" i="1"/>
  <c r="AY21" i="3"/>
  <c r="AP21" i="3"/>
  <c r="AD21" i="1" s="1"/>
  <c r="AD21" i="3"/>
  <c r="AB21" i="3" s="1"/>
  <c r="S21" i="3"/>
  <c r="Q21" i="3" s="1"/>
  <c r="O21" i="3"/>
  <c r="F21" i="1" s="1"/>
  <c r="I21" i="1"/>
  <c r="F21" i="3"/>
  <c r="E21" i="3"/>
  <c r="E21" i="1" s="1"/>
  <c r="CJ21" i="34"/>
  <c r="AD21" i="34" s="1"/>
  <c r="CI21" i="34"/>
  <c r="AC21" i="34" s="1"/>
  <c r="CF21" i="34"/>
  <c r="Z21" i="34" s="1"/>
  <c r="CD21" i="34"/>
  <c r="X21" i="34" s="1"/>
  <c r="CB21" i="34"/>
  <c r="V21" i="34" s="1"/>
  <c r="CA21" i="34"/>
  <c r="U21" i="34" s="1"/>
  <c r="BX21" i="34"/>
  <c r="R21" i="34" s="1"/>
  <c r="BW21" i="34"/>
  <c r="Q21" i="34" s="1"/>
  <c r="BV21" i="34"/>
  <c r="P21" i="34" s="1"/>
  <c r="BS21" i="34"/>
  <c r="M21" i="34" s="1"/>
  <c r="BP21" i="34"/>
  <c r="J21" i="34" s="1"/>
  <c r="BO21" i="34"/>
  <c r="I21" i="34" s="1"/>
  <c r="BN21" i="34"/>
  <c r="H21" i="34" s="1"/>
  <c r="D21" i="32"/>
  <c r="CE21" i="34"/>
  <c r="Y21" i="34" s="1"/>
  <c r="BT21" i="34"/>
  <c r="N21" i="34" s="1"/>
  <c r="BL21" i="34"/>
  <c r="F21" i="34" s="1"/>
  <c r="D21" i="31"/>
  <c r="D21" i="30"/>
  <c r="W21" i="1" s="1"/>
  <c r="D21" i="29"/>
  <c r="V21" i="1" s="1"/>
  <c r="D21" i="28"/>
  <c r="U21" i="1" s="1"/>
  <c r="CL21" i="34"/>
  <c r="AF21" i="34" s="1"/>
  <c r="D21" i="27"/>
  <c r="T21" i="1" s="1"/>
  <c r="D21" i="26"/>
  <c r="S21" i="1" s="1"/>
  <c r="D21" i="25"/>
  <c r="R21" i="1" s="1"/>
  <c r="CK21" i="34"/>
  <c r="AE21" i="34" s="1"/>
  <c r="CH21" i="34"/>
  <c r="AB21" i="34" s="1"/>
  <c r="CG21" i="34"/>
  <c r="AA21" i="34" s="1"/>
  <c r="CC21" i="34"/>
  <c r="W21" i="34" s="1"/>
  <c r="BZ21" i="34"/>
  <c r="T21" i="34" s="1"/>
  <c r="BY21" i="34"/>
  <c r="S21" i="34" s="1"/>
  <c r="BU21" i="34"/>
  <c r="O21" i="34" s="1"/>
  <c r="BR21" i="34"/>
  <c r="L21" i="34" s="1"/>
  <c r="BQ21" i="34"/>
  <c r="K21" i="34" s="1"/>
  <c r="BM21" i="34"/>
  <c r="G21" i="34" s="1"/>
  <c r="AG21" i="34"/>
  <c r="O21" i="1" s="1"/>
  <c r="AF21" i="33"/>
  <c r="D21" i="22"/>
  <c r="D21" i="21"/>
  <c r="AH21" i="33"/>
  <c r="D21" i="20"/>
  <c r="D21" i="19"/>
  <c r="D21" i="18"/>
  <c r="D21" i="17"/>
  <c r="D21" i="16"/>
  <c r="D21" i="15"/>
  <c r="D21" i="14"/>
  <c r="D21" i="13"/>
  <c r="D21" i="8"/>
  <c r="N21" i="1"/>
  <c r="M21" i="1"/>
  <c r="L21" i="1"/>
  <c r="K21" i="1"/>
  <c r="J21" i="1"/>
  <c r="H21" i="1"/>
  <c r="AY20" i="3"/>
  <c r="AP20" i="3"/>
  <c r="AD20" i="1" s="1"/>
  <c r="AC20" i="1"/>
  <c r="AD20" i="3"/>
  <c r="AB20" i="3" s="1"/>
  <c r="S20" i="3"/>
  <c r="Q20" i="3" s="1"/>
  <c r="O20" i="3"/>
  <c r="AB20" i="1" s="1"/>
  <c r="K20" i="1"/>
  <c r="F20" i="3"/>
  <c r="E20" i="3"/>
  <c r="E20" i="1" s="1"/>
  <c r="CL20" i="34"/>
  <c r="AF20" i="34" s="1"/>
  <c r="CI20" i="34"/>
  <c r="AC20" i="34" s="1"/>
  <c r="CH20" i="34"/>
  <c r="AB20" i="34" s="1"/>
  <c r="CE20" i="34"/>
  <c r="Y20" i="34" s="1"/>
  <c r="CB20" i="34"/>
  <c r="V20" i="34" s="1"/>
  <c r="CA20" i="34"/>
  <c r="U20" i="34" s="1"/>
  <c r="BT20" i="34"/>
  <c r="N20" i="34" s="1"/>
  <c r="BS20" i="34"/>
  <c r="M20" i="34" s="1"/>
  <c r="BO20" i="34"/>
  <c r="I20" i="34" s="1"/>
  <c r="D20" i="32"/>
  <c r="BW20" i="34"/>
  <c r="Q20" i="34" s="1"/>
  <c r="D20" i="31"/>
  <c r="CG20" i="34"/>
  <c r="AA20" i="34" s="1"/>
  <c r="CF20" i="34"/>
  <c r="Z20" i="34" s="1"/>
  <c r="CD20" i="34"/>
  <c r="X20" i="34" s="1"/>
  <c r="BZ20" i="34"/>
  <c r="T20" i="34" s="1"/>
  <c r="BX20" i="34"/>
  <c r="R20" i="34" s="1"/>
  <c r="BN20" i="34"/>
  <c r="H20" i="34" s="1"/>
  <c r="BM20" i="34"/>
  <c r="D20" i="30"/>
  <c r="W20" i="1" s="1"/>
  <c r="BU20" i="34"/>
  <c r="O20" i="34" s="1"/>
  <c r="D20" i="29"/>
  <c r="V20" i="1" s="1"/>
  <c r="CK20" i="34"/>
  <c r="AE20" i="34" s="1"/>
  <c r="CJ20" i="34"/>
  <c r="AD20" i="34" s="1"/>
  <c r="CC20" i="34"/>
  <c r="W20" i="34" s="1"/>
  <c r="BQ20" i="34"/>
  <c r="K20" i="34" s="1"/>
  <c r="BP20" i="34"/>
  <c r="J20" i="34" s="1"/>
  <c r="D20" i="28"/>
  <c r="U20" i="1" s="1"/>
  <c r="D20" i="27"/>
  <c r="T20" i="1" s="1"/>
  <c r="BR20" i="34"/>
  <c r="L20" i="34" s="1"/>
  <c r="D20" i="26"/>
  <c r="S20" i="1" s="1"/>
  <c r="D20" i="25"/>
  <c r="R20" i="1" s="1"/>
  <c r="BY20" i="34"/>
  <c r="S20" i="34" s="1"/>
  <c r="BV20" i="34"/>
  <c r="P20" i="34" s="1"/>
  <c r="AG20" i="34"/>
  <c r="O20" i="1" s="1"/>
  <c r="AF20" i="33"/>
  <c r="D20" i="22"/>
  <c r="D20" i="21"/>
  <c r="D20" i="20"/>
  <c r="D20" i="19"/>
  <c r="D20" i="18"/>
  <c r="AH20" i="33"/>
  <c r="D20" i="17"/>
  <c r="D20" i="16"/>
  <c r="D20" i="15"/>
  <c r="D20" i="14"/>
  <c r="D20" i="13"/>
  <c r="D20" i="8"/>
  <c r="N20" i="1"/>
  <c r="M20" i="1"/>
  <c r="L20" i="1"/>
  <c r="I20" i="1"/>
  <c r="H20" i="1"/>
  <c r="F20" i="1"/>
  <c r="AY19" i="3"/>
  <c r="AP19" i="3"/>
  <c r="AD19" i="1" s="1"/>
  <c r="AC19" i="1"/>
  <c r="AD19" i="3"/>
  <c r="AB19" i="3" s="1"/>
  <c r="S19" i="3"/>
  <c r="Q19" i="3" s="1"/>
  <c r="O19" i="3"/>
  <c r="AB19" i="1" s="1"/>
  <c r="I19" i="1"/>
  <c r="M19" i="1"/>
  <c r="J19" i="1"/>
  <c r="F19" i="3"/>
  <c r="E19" i="3"/>
  <c r="E19" i="1" s="1"/>
  <c r="CJ19" i="34"/>
  <c r="AD19" i="34" s="1"/>
  <c r="CI19" i="34"/>
  <c r="AC19" i="34" s="1"/>
  <c r="CB19" i="34"/>
  <c r="V19" i="34" s="1"/>
  <c r="CA19" i="34"/>
  <c r="U19" i="34" s="1"/>
  <c r="BX19" i="34"/>
  <c r="R19" i="34" s="1"/>
  <c r="BW19" i="34"/>
  <c r="Q19" i="34" s="1"/>
  <c r="BT19" i="34"/>
  <c r="N19" i="34" s="1"/>
  <c r="BS19" i="34"/>
  <c r="M19" i="34" s="1"/>
  <c r="BO19" i="34"/>
  <c r="I19" i="34" s="1"/>
  <c r="D19" i="32"/>
  <c r="CE19" i="34"/>
  <c r="Y19" i="34" s="1"/>
  <c r="BP19" i="34"/>
  <c r="J19" i="34" s="1"/>
  <c r="BN19" i="34"/>
  <c r="H19" i="34" s="1"/>
  <c r="D19" i="31"/>
  <c r="CF19" i="34"/>
  <c r="Z19" i="34" s="1"/>
  <c r="BL19" i="34"/>
  <c r="F19" i="34" s="1"/>
  <c r="D19" i="30"/>
  <c r="W19" i="1" s="1"/>
  <c r="D19" i="29"/>
  <c r="V19" i="1" s="1"/>
  <c r="BV19" i="34"/>
  <c r="P19" i="34" s="1"/>
  <c r="D19" i="28"/>
  <c r="U19" i="1" s="1"/>
  <c r="D19" i="27"/>
  <c r="T19" i="1" s="1"/>
  <c r="D19" i="26"/>
  <c r="S19" i="1" s="1"/>
  <c r="D19" i="25"/>
  <c r="R19" i="1" s="1"/>
  <c r="CL19" i="34"/>
  <c r="AF19" i="34" s="1"/>
  <c r="CK19" i="34"/>
  <c r="AE19" i="34" s="1"/>
  <c r="CH19" i="34"/>
  <c r="AB19" i="34" s="1"/>
  <c r="CG19" i="34"/>
  <c r="AA19" i="34" s="1"/>
  <c r="CD19" i="34"/>
  <c r="X19" i="34" s="1"/>
  <c r="CC19" i="34"/>
  <c r="W19" i="34" s="1"/>
  <c r="BZ19" i="34"/>
  <c r="T19" i="34" s="1"/>
  <c r="BY19" i="34"/>
  <c r="S19" i="34" s="1"/>
  <c r="BU19" i="34"/>
  <c r="O19" i="34" s="1"/>
  <c r="BR19" i="34"/>
  <c r="L19" i="34" s="1"/>
  <c r="BQ19" i="34"/>
  <c r="K19" i="34" s="1"/>
  <c r="BM19" i="34"/>
  <c r="G19" i="34" s="1"/>
  <c r="AG19" i="34"/>
  <c r="O19" i="1" s="1"/>
  <c r="AH19" i="33"/>
  <c r="D19" i="22"/>
  <c r="AF19" i="33"/>
  <c r="D19" i="21"/>
  <c r="D19" i="20"/>
  <c r="D19" i="19"/>
  <c r="D19" i="18"/>
  <c r="D19" i="17"/>
  <c r="D19" i="16"/>
  <c r="D19" i="15"/>
  <c r="D19" i="14"/>
  <c r="D19" i="13"/>
  <c r="D19" i="8"/>
  <c r="N19" i="1"/>
  <c r="L19" i="1"/>
  <c r="K19" i="1"/>
  <c r="H19" i="1"/>
  <c r="F19" i="1"/>
  <c r="AY18" i="3"/>
  <c r="AP18" i="3"/>
  <c r="AD18" i="1" s="1"/>
  <c r="AC18" i="1"/>
  <c r="AD18" i="3"/>
  <c r="AB18" i="3" s="1"/>
  <c r="S18" i="3"/>
  <c r="Q18" i="3" s="1"/>
  <c r="O18" i="3"/>
  <c r="F18" i="1" s="1"/>
  <c r="I18" i="1"/>
  <c r="J18" i="1"/>
  <c r="E18" i="3"/>
  <c r="E18" i="1" s="1"/>
  <c r="CJ18" i="34"/>
  <c r="AD18" i="34" s="1"/>
  <c r="CI18" i="34"/>
  <c r="AC18" i="34" s="1"/>
  <c r="CB18" i="34"/>
  <c r="V18" i="34" s="1"/>
  <c r="CA18" i="34"/>
  <c r="U18" i="34" s="1"/>
  <c r="BW18" i="34"/>
  <c r="Q18" i="34" s="1"/>
  <c r="BS18" i="34"/>
  <c r="M18" i="34" s="1"/>
  <c r="BP18" i="34"/>
  <c r="J18" i="34" s="1"/>
  <c r="BO18" i="34"/>
  <c r="I18" i="34" s="1"/>
  <c r="BL18" i="34"/>
  <c r="F18" i="34" s="1"/>
  <c r="D18" i="32"/>
  <c r="CL18" i="34"/>
  <c r="AF18" i="34" s="1"/>
  <c r="CF18" i="34"/>
  <c r="Z18" i="34" s="1"/>
  <c r="CE18" i="34"/>
  <c r="Y18" i="34" s="1"/>
  <c r="BZ18" i="34"/>
  <c r="T18" i="34" s="1"/>
  <c r="BT18" i="34"/>
  <c r="N18" i="34" s="1"/>
  <c r="BN18" i="34"/>
  <c r="H18" i="34" s="1"/>
  <c r="D18" i="31"/>
  <c r="CH18" i="34"/>
  <c r="AB18" i="34" s="1"/>
  <c r="D18" i="30"/>
  <c r="W18" i="1" s="1"/>
  <c r="BX18" i="34"/>
  <c r="R18" i="34" s="1"/>
  <c r="BR18" i="34"/>
  <c r="L18" i="34" s="1"/>
  <c r="D18" i="29"/>
  <c r="V18" i="1" s="1"/>
  <c r="D18" i="28"/>
  <c r="U18" i="1" s="1"/>
  <c r="D18" i="27"/>
  <c r="T18" i="1" s="1"/>
  <c r="D18" i="26"/>
  <c r="S18" i="1" s="1"/>
  <c r="CD18" i="34"/>
  <c r="X18" i="34" s="1"/>
  <c r="BV18" i="34"/>
  <c r="P18" i="34" s="1"/>
  <c r="D18" i="25"/>
  <c r="R18" i="1" s="1"/>
  <c r="CK18" i="34"/>
  <c r="AE18" i="34" s="1"/>
  <c r="CG18" i="34"/>
  <c r="AA18" i="34" s="1"/>
  <c r="CC18" i="34"/>
  <c r="W18" i="34" s="1"/>
  <c r="BY18" i="34"/>
  <c r="S18" i="34" s="1"/>
  <c r="BU18" i="34"/>
  <c r="O18" i="34" s="1"/>
  <c r="BQ18" i="34"/>
  <c r="K18" i="34" s="1"/>
  <c r="BM18" i="34"/>
  <c r="G18" i="34" s="1"/>
  <c r="AG18" i="34"/>
  <c r="O18" i="1" s="1"/>
  <c r="AF18" i="33"/>
  <c r="D18" i="22"/>
  <c r="D18" i="21"/>
  <c r="AH18" i="33"/>
  <c r="D18" i="20"/>
  <c r="D18" i="19"/>
  <c r="D18" i="18"/>
  <c r="D18" i="17"/>
  <c r="D18" i="16"/>
  <c r="D18" i="15"/>
  <c r="D18" i="14"/>
  <c r="D18" i="13"/>
  <c r="D18" i="8"/>
  <c r="AB18" i="1"/>
  <c r="N18" i="1"/>
  <c r="M18" i="1"/>
  <c r="L18" i="1"/>
  <c r="K18" i="1"/>
  <c r="H18" i="1"/>
  <c r="AY17" i="3"/>
  <c r="AP17" i="3"/>
  <c r="AD17" i="1" s="1"/>
  <c r="AC17" i="1"/>
  <c r="AD17" i="3"/>
  <c r="AB17" i="3" s="1"/>
  <c r="S17" i="3"/>
  <c r="Q17" i="3" s="1"/>
  <c r="O17" i="3"/>
  <c r="F17" i="1" s="1"/>
  <c r="I17" i="1"/>
  <c r="F17" i="3"/>
  <c r="E17" i="3"/>
  <c r="CJ17" i="34"/>
  <c r="AD17" i="34" s="1"/>
  <c r="CI17" i="34"/>
  <c r="AC17" i="34" s="1"/>
  <c r="CH17" i="34"/>
  <c r="AB17" i="34" s="1"/>
  <c r="CB17" i="34"/>
  <c r="V17" i="34" s="1"/>
  <c r="CA17" i="34"/>
  <c r="U17" i="34" s="1"/>
  <c r="BW17" i="34"/>
  <c r="Q17" i="34" s="1"/>
  <c r="BV17" i="34"/>
  <c r="P17" i="34" s="1"/>
  <c r="BS17" i="34"/>
  <c r="M17" i="34" s="1"/>
  <c r="BO17" i="34"/>
  <c r="I17" i="34" s="1"/>
  <c r="BL17" i="34"/>
  <c r="F17" i="34" s="1"/>
  <c r="D17" i="32"/>
  <c r="CE17" i="34"/>
  <c r="Y17" i="34" s="1"/>
  <c r="BX17" i="34"/>
  <c r="R17" i="34" s="1"/>
  <c r="BT17" i="34"/>
  <c r="N17" i="34" s="1"/>
  <c r="D17" i="31"/>
  <c r="CF17" i="34"/>
  <c r="Z17" i="34" s="1"/>
  <c r="BP17" i="34"/>
  <c r="J17" i="34" s="1"/>
  <c r="D17" i="30"/>
  <c r="W17" i="1" s="1"/>
  <c r="D17" i="29"/>
  <c r="V17" i="1" s="1"/>
  <c r="CD17" i="34"/>
  <c r="X17" i="34" s="1"/>
  <c r="BN17" i="34"/>
  <c r="H17" i="34" s="1"/>
  <c r="D17" i="28"/>
  <c r="U17" i="1" s="1"/>
  <c r="BZ17" i="34"/>
  <c r="T17" i="34" s="1"/>
  <c r="D17" i="27"/>
  <c r="T17" i="1" s="1"/>
  <c r="D17" i="26"/>
  <c r="S17" i="1" s="1"/>
  <c r="D17" i="25"/>
  <c r="R17" i="1" s="1"/>
  <c r="CL17" i="34"/>
  <c r="AF17" i="34" s="1"/>
  <c r="CK17" i="34"/>
  <c r="AE17" i="34" s="1"/>
  <c r="CG17" i="34"/>
  <c r="AA17" i="34" s="1"/>
  <c r="CC17" i="34"/>
  <c r="W17" i="34" s="1"/>
  <c r="BY17" i="34"/>
  <c r="S17" i="34" s="1"/>
  <c r="BU17" i="34"/>
  <c r="O17" i="34" s="1"/>
  <c r="BR17" i="34"/>
  <c r="L17" i="34" s="1"/>
  <c r="BQ17" i="34"/>
  <c r="K17" i="34" s="1"/>
  <c r="BM17" i="34"/>
  <c r="G17" i="34" s="1"/>
  <c r="AG17" i="34"/>
  <c r="O17" i="1" s="1"/>
  <c r="AF17" i="33"/>
  <c r="D17" i="22"/>
  <c r="D17" i="21"/>
  <c r="D17" i="20"/>
  <c r="D17" i="19"/>
  <c r="D17" i="18"/>
  <c r="AH17" i="33"/>
  <c r="D17" i="17"/>
  <c r="D17" i="16"/>
  <c r="D17" i="15"/>
  <c r="D17" i="14"/>
  <c r="D17" i="13"/>
  <c r="D17" i="8"/>
  <c r="AB17" i="1"/>
  <c r="N17" i="1"/>
  <c r="M17" i="1"/>
  <c r="L17" i="1"/>
  <c r="K17" i="1"/>
  <c r="J17" i="1"/>
  <c r="E17" i="1"/>
  <c r="AY16" i="3"/>
  <c r="AP16" i="3"/>
  <c r="AM16" i="3" s="1"/>
  <c r="AD16" i="3"/>
  <c r="S16" i="3"/>
  <c r="Q16" i="3" s="1"/>
  <c r="O16" i="3"/>
  <c r="AB16" i="1" s="1"/>
  <c r="I16" i="1"/>
  <c r="F16" i="3"/>
  <c r="E16" i="3"/>
  <c r="E16" i="1" s="1"/>
  <c r="CK16" i="34"/>
  <c r="AE16" i="34" s="1"/>
  <c r="CH16" i="34"/>
  <c r="AB16" i="34" s="1"/>
  <c r="CF16" i="34"/>
  <c r="Z16" i="34" s="1"/>
  <c r="CB16" i="34"/>
  <c r="V16" i="34" s="1"/>
  <c r="BX16" i="34"/>
  <c r="R16" i="34" s="1"/>
  <c r="BV16" i="34"/>
  <c r="P16" i="34" s="1"/>
  <c r="BT16" i="34"/>
  <c r="N16" i="34" s="1"/>
  <c r="BP16" i="34"/>
  <c r="J16" i="34" s="1"/>
  <c r="D16" i="32"/>
  <c r="CL16" i="34"/>
  <c r="AF16" i="34" s="1"/>
  <c r="CJ16" i="34"/>
  <c r="AD16" i="34" s="1"/>
  <c r="BZ16" i="34"/>
  <c r="T16" i="34" s="1"/>
  <c r="BU16" i="34"/>
  <c r="O16" i="34" s="1"/>
  <c r="BQ16" i="34"/>
  <c r="K16" i="34" s="1"/>
  <c r="D16" i="31"/>
  <c r="CC16" i="34"/>
  <c r="W16" i="34" s="1"/>
  <c r="BM16" i="34"/>
  <c r="G16" i="34" s="1"/>
  <c r="D16" i="30"/>
  <c r="W16" i="1" s="1"/>
  <c r="D16" i="29"/>
  <c r="V16" i="1" s="1"/>
  <c r="D16" i="28"/>
  <c r="U16" i="1" s="1"/>
  <c r="CI16" i="34"/>
  <c r="AC16" i="34" s="1"/>
  <c r="BW16" i="34"/>
  <c r="Q16" i="34" s="1"/>
  <c r="BS16" i="34"/>
  <c r="M16" i="34" s="1"/>
  <c r="BO16" i="34"/>
  <c r="I16" i="34" s="1"/>
  <c r="D16" i="27"/>
  <c r="T16" i="1" s="1"/>
  <c r="CE16" i="34"/>
  <c r="Y16" i="34" s="1"/>
  <c r="D16" i="26"/>
  <c r="S16" i="1" s="1"/>
  <c r="CA16" i="34"/>
  <c r="U16" i="34" s="1"/>
  <c r="D16" i="25"/>
  <c r="R16" i="1" s="1"/>
  <c r="CG16" i="34"/>
  <c r="AA16" i="34" s="1"/>
  <c r="CD16" i="34"/>
  <c r="X16" i="34" s="1"/>
  <c r="BY16" i="34"/>
  <c r="S16" i="34" s="1"/>
  <c r="BR16" i="34"/>
  <c r="L16" i="34" s="1"/>
  <c r="BN16" i="34"/>
  <c r="H16" i="34" s="1"/>
  <c r="AG16" i="34"/>
  <c r="O16" i="1" s="1"/>
  <c r="AH16" i="33"/>
  <c r="D16" i="22"/>
  <c r="AF16" i="33"/>
  <c r="D16" i="21"/>
  <c r="D16" i="20"/>
  <c r="D16" i="19"/>
  <c r="D16" i="18"/>
  <c r="D16" i="17"/>
  <c r="D16" i="16"/>
  <c r="D16" i="15"/>
  <c r="D16" i="14"/>
  <c r="D16" i="13"/>
  <c r="D16" i="8"/>
  <c r="AC16" i="1"/>
  <c r="N16" i="1"/>
  <c r="M16" i="1"/>
  <c r="L16" i="1"/>
  <c r="J16" i="1"/>
  <c r="H16" i="1"/>
  <c r="F16" i="1"/>
  <c r="AY15" i="3"/>
  <c r="AP15" i="3"/>
  <c r="AD15" i="1" s="1"/>
  <c r="AD15" i="3"/>
  <c r="AB15" i="3" s="1"/>
  <c r="S15" i="3"/>
  <c r="Q15" i="3" s="1"/>
  <c r="O15" i="3"/>
  <c r="F15" i="1" s="1"/>
  <c r="I15" i="1"/>
  <c r="K15" i="1"/>
  <c r="J15" i="1"/>
  <c r="F15" i="3"/>
  <c r="E15" i="3"/>
  <c r="E15" i="1" s="1"/>
  <c r="CJ15" i="34"/>
  <c r="AD15" i="34" s="1"/>
  <c r="CI15" i="34"/>
  <c r="AC15" i="34" s="1"/>
  <c r="CE15" i="34"/>
  <c r="Y15" i="34" s="1"/>
  <c r="CB15" i="34"/>
  <c r="V15" i="34" s="1"/>
  <c r="CA15" i="34"/>
  <c r="U15" i="34" s="1"/>
  <c r="BX15" i="34"/>
  <c r="R15" i="34" s="1"/>
  <c r="BW15" i="34"/>
  <c r="Q15" i="34" s="1"/>
  <c r="BV15" i="34"/>
  <c r="P15" i="34" s="1"/>
  <c r="BT15" i="34"/>
  <c r="N15" i="34" s="1"/>
  <c r="BS15" i="34"/>
  <c r="M15" i="34" s="1"/>
  <c r="BO15" i="34"/>
  <c r="I15" i="34" s="1"/>
  <c r="BN15" i="34"/>
  <c r="H15" i="34" s="1"/>
  <c r="D15" i="32"/>
  <c r="CF15" i="34"/>
  <c r="Z15" i="34" s="1"/>
  <c r="BP15" i="34"/>
  <c r="J15" i="34" s="1"/>
  <c r="D15" i="31"/>
  <c r="BL15" i="34"/>
  <c r="F15" i="34" s="1"/>
  <c r="D15" i="30"/>
  <c r="W15" i="1" s="1"/>
  <c r="D15" i="29"/>
  <c r="V15" i="1" s="1"/>
  <c r="D15" i="28"/>
  <c r="U15" i="1" s="1"/>
  <c r="D15" i="27"/>
  <c r="T15" i="1" s="1"/>
  <c r="BZ15" i="34"/>
  <c r="T15" i="34" s="1"/>
  <c r="D15" i="26"/>
  <c r="S15" i="1" s="1"/>
  <c r="D15" i="25"/>
  <c r="R15" i="1" s="1"/>
  <c r="CL15" i="34"/>
  <c r="AF15" i="34" s="1"/>
  <c r="CK15" i="34"/>
  <c r="AE15" i="34" s="1"/>
  <c r="CH15" i="34"/>
  <c r="AB15" i="34" s="1"/>
  <c r="CG15" i="34"/>
  <c r="AA15" i="34" s="1"/>
  <c r="CD15" i="34"/>
  <c r="X15" i="34" s="1"/>
  <c r="CC15" i="34"/>
  <c r="W15" i="34" s="1"/>
  <c r="BY15" i="34"/>
  <c r="S15" i="34" s="1"/>
  <c r="BU15" i="34"/>
  <c r="O15" i="34" s="1"/>
  <c r="BR15" i="34"/>
  <c r="L15" i="34" s="1"/>
  <c r="BQ15" i="34"/>
  <c r="K15" i="34" s="1"/>
  <c r="BM15" i="34"/>
  <c r="G15" i="34" s="1"/>
  <c r="AG15" i="34"/>
  <c r="O15" i="1" s="1"/>
  <c r="AF15" i="33"/>
  <c r="D15" i="22"/>
  <c r="D15" i="21"/>
  <c r="D15" i="20"/>
  <c r="D15" i="19"/>
  <c r="D15" i="18"/>
  <c r="D15" i="17"/>
  <c r="D15" i="16"/>
  <c r="D15" i="15"/>
  <c r="D15" i="14"/>
  <c r="AH15" i="33"/>
  <c r="D15" i="13"/>
  <c r="D15" i="8"/>
  <c r="AC15" i="1"/>
  <c r="AB15" i="1"/>
  <c r="N15" i="1"/>
  <c r="M15" i="1"/>
  <c r="L15" i="1"/>
  <c r="H15" i="1"/>
  <c r="AY14" i="3"/>
  <c r="AP14" i="3"/>
  <c r="AD14" i="1" s="1"/>
  <c r="AC14" i="1"/>
  <c r="AD14" i="3"/>
  <c r="AB14" i="3" s="1"/>
  <c r="S14" i="3"/>
  <c r="Q14" i="3" s="1"/>
  <c r="P14" i="3"/>
  <c r="O14" i="3"/>
  <c r="AB14" i="1" s="1"/>
  <c r="K14" i="1"/>
  <c r="J14" i="1"/>
  <c r="F14" i="3"/>
  <c r="E14" i="3"/>
  <c r="E14" i="1" s="1"/>
  <c r="CJ14" i="34"/>
  <c r="AD14" i="34" s="1"/>
  <c r="CI14" i="34"/>
  <c r="AC14" i="34" s="1"/>
  <c r="CF14" i="34"/>
  <c r="Z14" i="34" s="1"/>
  <c r="CE14" i="34"/>
  <c r="Y14" i="34" s="1"/>
  <c r="CB14" i="34"/>
  <c r="V14" i="34" s="1"/>
  <c r="CA14" i="34"/>
  <c r="U14" i="34" s="1"/>
  <c r="BV14" i="34"/>
  <c r="P14" i="34" s="1"/>
  <c r="BT14" i="34"/>
  <c r="N14" i="34" s="1"/>
  <c r="BS14" i="34"/>
  <c r="M14" i="34" s="1"/>
  <c r="BP14" i="34"/>
  <c r="J14" i="34" s="1"/>
  <c r="BO14" i="34"/>
  <c r="I14" i="34" s="1"/>
  <c r="BN14" i="34"/>
  <c r="H14" i="34" s="1"/>
  <c r="BL14" i="34"/>
  <c r="F14" i="34" s="1"/>
  <c r="D14" i="32"/>
  <c r="BX14" i="34"/>
  <c r="R14" i="34" s="1"/>
  <c r="BW14" i="34"/>
  <c r="Q14" i="34" s="1"/>
  <c r="D14" i="31"/>
  <c r="D14" i="30"/>
  <c r="W14" i="1" s="1"/>
  <c r="CH14" i="34"/>
  <c r="AB14" i="34" s="1"/>
  <c r="D14" i="29"/>
  <c r="V14" i="1" s="1"/>
  <c r="D14" i="28"/>
  <c r="U14" i="1" s="1"/>
  <c r="D14" i="27"/>
  <c r="T14" i="1" s="1"/>
  <c r="BZ14" i="34"/>
  <c r="T14" i="34" s="1"/>
  <c r="D14" i="26"/>
  <c r="S14" i="1" s="1"/>
  <c r="D14" i="25"/>
  <c r="R14" i="1" s="1"/>
  <c r="CL14" i="34"/>
  <c r="AF14" i="34" s="1"/>
  <c r="CK14" i="34"/>
  <c r="AE14" i="34" s="1"/>
  <c r="CG14" i="34"/>
  <c r="AA14" i="34" s="1"/>
  <c r="CD14" i="34"/>
  <c r="X14" i="34" s="1"/>
  <c r="CC14" i="34"/>
  <c r="W14" i="34" s="1"/>
  <c r="BY14" i="34"/>
  <c r="S14" i="34" s="1"/>
  <c r="BU14" i="34"/>
  <c r="O14" i="34" s="1"/>
  <c r="BR14" i="34"/>
  <c r="L14" i="34" s="1"/>
  <c r="BQ14" i="34"/>
  <c r="K14" i="34" s="1"/>
  <c r="BM14" i="34"/>
  <c r="G14" i="34" s="1"/>
  <c r="AG14" i="34"/>
  <c r="O14" i="1" s="1"/>
  <c r="AF14" i="33"/>
  <c r="D14" i="22"/>
  <c r="D14" i="21"/>
  <c r="D14" i="20"/>
  <c r="D14" i="19"/>
  <c r="D14" i="18"/>
  <c r="D14" i="17"/>
  <c r="D14" i="16"/>
  <c r="D14" i="15"/>
  <c r="D14" i="14"/>
  <c r="D14" i="13"/>
  <c r="D14" i="8"/>
  <c r="AH14" i="33"/>
  <c r="N14" i="1"/>
  <c r="M14" i="1"/>
  <c r="L14" i="1"/>
  <c r="I14" i="1"/>
  <c r="H14" i="1"/>
  <c r="AY13" i="3"/>
  <c r="AP13" i="3"/>
  <c r="AD13" i="1" s="1"/>
  <c r="AC13" i="1"/>
  <c r="AD13" i="3"/>
  <c r="AB13" i="3" s="1"/>
  <c r="S13" i="3"/>
  <c r="Q13" i="3" s="1"/>
  <c r="O13" i="3"/>
  <c r="AB13" i="1" s="1"/>
  <c r="K13" i="1"/>
  <c r="J13" i="1"/>
  <c r="F13" i="3"/>
  <c r="E13" i="3"/>
  <c r="CJ13" i="34"/>
  <c r="AD13" i="34" s="1"/>
  <c r="CI13" i="34"/>
  <c r="AC13" i="34" s="1"/>
  <c r="CF13" i="34"/>
  <c r="Z13" i="34" s="1"/>
  <c r="CE13" i="34"/>
  <c r="Y13" i="34" s="1"/>
  <c r="CA13" i="34"/>
  <c r="U13" i="34" s="1"/>
  <c r="BW13" i="34"/>
  <c r="Q13" i="34" s="1"/>
  <c r="BS13" i="34"/>
  <c r="M13" i="34" s="1"/>
  <c r="BP13" i="34"/>
  <c r="J13" i="34" s="1"/>
  <c r="BO13" i="34"/>
  <c r="I13" i="34" s="1"/>
  <c r="D13" i="32"/>
  <c r="CB13" i="34"/>
  <c r="V13" i="34" s="1"/>
  <c r="BT13" i="34"/>
  <c r="N13" i="34" s="1"/>
  <c r="D13" i="31"/>
  <c r="CL13" i="34"/>
  <c r="AF13" i="34" s="1"/>
  <c r="CD13" i="34"/>
  <c r="X13" i="34" s="1"/>
  <c r="D13" i="30"/>
  <c r="W13" i="1" s="1"/>
  <c r="BX13" i="34"/>
  <c r="R13" i="34" s="1"/>
  <c r="BV13" i="34"/>
  <c r="P13" i="34" s="1"/>
  <c r="D13" i="29"/>
  <c r="V13" i="1" s="1"/>
  <c r="BL13" i="34"/>
  <c r="F13" i="34" s="1"/>
  <c r="D13" i="28"/>
  <c r="U13" i="1" s="1"/>
  <c r="D13" i="27"/>
  <c r="T13" i="1" s="1"/>
  <c r="D13" i="26"/>
  <c r="S13" i="1" s="1"/>
  <c r="CH13" i="34"/>
  <c r="AB13" i="34" s="1"/>
  <c r="BZ13" i="34"/>
  <c r="T13" i="34" s="1"/>
  <c r="BR13" i="34"/>
  <c r="L13" i="34" s="1"/>
  <c r="BN13" i="34"/>
  <c r="H13" i="34" s="1"/>
  <c r="D13" i="25"/>
  <c r="R13" i="1" s="1"/>
  <c r="CK13" i="34"/>
  <c r="AE13" i="34" s="1"/>
  <c r="CG13" i="34"/>
  <c r="AA13" i="34" s="1"/>
  <c r="CC13" i="34"/>
  <c r="W13" i="34" s="1"/>
  <c r="BY13" i="34"/>
  <c r="S13" i="34" s="1"/>
  <c r="BU13" i="34"/>
  <c r="O13" i="34" s="1"/>
  <c r="BQ13" i="34"/>
  <c r="K13" i="34" s="1"/>
  <c r="BM13" i="34"/>
  <c r="G13" i="34" s="1"/>
  <c r="AG13" i="34"/>
  <c r="O13" i="1" s="1"/>
  <c r="AF13" i="33"/>
  <c r="D13" i="22"/>
  <c r="AH13" i="33"/>
  <c r="D13" i="21"/>
  <c r="D13" i="20"/>
  <c r="D13" i="19"/>
  <c r="D13" i="18"/>
  <c r="D13" i="17"/>
  <c r="D13" i="16"/>
  <c r="D13" i="15"/>
  <c r="D13" i="14"/>
  <c r="D13" i="13"/>
  <c r="D13" i="8"/>
  <c r="N13" i="1"/>
  <c r="M13" i="1"/>
  <c r="L13" i="1"/>
  <c r="I13" i="1"/>
  <c r="H13" i="1"/>
  <c r="E13" i="1"/>
  <c r="AY12" i="3"/>
  <c r="AP12" i="3"/>
  <c r="AD12" i="1" s="1"/>
  <c r="AD12" i="3"/>
  <c r="AB12" i="3" s="1"/>
  <c r="S12" i="3"/>
  <c r="Q12" i="3" s="1"/>
  <c r="O12" i="3"/>
  <c r="F12" i="1" s="1"/>
  <c r="I12" i="1"/>
  <c r="F12" i="3"/>
  <c r="E12" i="3"/>
  <c r="E12" i="1" s="1"/>
  <c r="CJ12" i="34"/>
  <c r="AD12" i="34" s="1"/>
  <c r="CI12" i="34"/>
  <c r="AC12" i="34" s="1"/>
  <c r="CE12" i="34"/>
  <c r="Y12" i="34" s="1"/>
  <c r="CA12" i="34"/>
  <c r="U12" i="34" s="1"/>
  <c r="BW12" i="34"/>
  <c r="Q12" i="34" s="1"/>
  <c r="BS12" i="34"/>
  <c r="M12" i="34" s="1"/>
  <c r="BP12" i="34"/>
  <c r="J12" i="34" s="1"/>
  <c r="BO12" i="34"/>
  <c r="I12" i="34" s="1"/>
  <c r="BL12" i="34"/>
  <c r="F12" i="34" s="1"/>
  <c r="D12" i="32"/>
  <c r="CF12" i="34"/>
  <c r="Z12" i="34" s="1"/>
  <c r="BZ12" i="34"/>
  <c r="T12" i="34" s="1"/>
  <c r="BT12" i="34"/>
  <c r="N12" i="34" s="1"/>
  <c r="D12" i="31"/>
  <c r="CB12" i="34"/>
  <c r="V12" i="34" s="1"/>
  <c r="D12" i="30"/>
  <c r="W12" i="1" s="1"/>
  <c r="BX12" i="34"/>
  <c r="R12" i="34" s="1"/>
  <c r="D12" i="29"/>
  <c r="V12" i="1" s="1"/>
  <c r="BV12" i="34"/>
  <c r="P12" i="34" s="1"/>
  <c r="BR12" i="34"/>
  <c r="L12" i="34" s="1"/>
  <c r="D12" i="28"/>
  <c r="U12" i="1" s="1"/>
  <c r="D12" i="27"/>
  <c r="T12" i="1" s="1"/>
  <c r="CL12" i="34"/>
  <c r="AF12" i="34" s="1"/>
  <c r="CD12" i="34"/>
  <c r="X12" i="34" s="1"/>
  <c r="BN12" i="34"/>
  <c r="H12" i="34" s="1"/>
  <c r="D12" i="26"/>
  <c r="S12" i="1" s="1"/>
  <c r="CH12" i="34"/>
  <c r="AB12" i="34" s="1"/>
  <c r="D12" i="25"/>
  <c r="R12" i="1" s="1"/>
  <c r="CK12" i="34"/>
  <c r="AE12" i="34" s="1"/>
  <c r="CG12" i="34"/>
  <c r="AA12" i="34" s="1"/>
  <c r="CC12" i="34"/>
  <c r="W12" i="34" s="1"/>
  <c r="BY12" i="34"/>
  <c r="S12" i="34" s="1"/>
  <c r="BU12" i="34"/>
  <c r="O12" i="34" s="1"/>
  <c r="BQ12" i="34"/>
  <c r="K12" i="34" s="1"/>
  <c r="BM12" i="34"/>
  <c r="G12" i="34" s="1"/>
  <c r="AG12" i="34"/>
  <c r="O12" i="1" s="1"/>
  <c r="AF12" i="33"/>
  <c r="D12" i="22"/>
  <c r="AH12" i="33"/>
  <c r="D12" i="21"/>
  <c r="D12" i="20"/>
  <c r="D12" i="19"/>
  <c r="D12" i="18"/>
  <c r="D12" i="17"/>
  <c r="D12" i="16"/>
  <c r="D12" i="15"/>
  <c r="D12" i="14"/>
  <c r="D12" i="13"/>
  <c r="D12" i="8"/>
  <c r="N12" i="1"/>
  <c r="M12" i="1"/>
  <c r="L12" i="1"/>
  <c r="K12" i="1"/>
  <c r="J12" i="1"/>
  <c r="H12" i="1"/>
  <c r="AY11" i="3"/>
  <c r="AP11" i="3"/>
  <c r="AD11" i="1" s="1"/>
  <c r="AC11" i="1"/>
  <c r="AD11" i="3"/>
  <c r="AB11" i="3" s="1"/>
  <c r="S11" i="3"/>
  <c r="Q11" i="3" s="1"/>
  <c r="O11" i="3"/>
  <c r="F11" i="1" s="1"/>
  <c r="I11" i="1"/>
  <c r="F11" i="3"/>
  <c r="E11" i="3"/>
  <c r="E11" i="1" s="1"/>
  <c r="CL11" i="34"/>
  <c r="AF11" i="34" s="1"/>
  <c r="CH11" i="34"/>
  <c r="AB11" i="34" s="1"/>
  <c r="CF11" i="34"/>
  <c r="Z11" i="34" s="1"/>
  <c r="CE11" i="34"/>
  <c r="Y11" i="34" s="1"/>
  <c r="BT11" i="34"/>
  <c r="N11" i="34" s="1"/>
  <c r="BS11" i="34"/>
  <c r="M11" i="34" s="1"/>
  <c r="BP11" i="34"/>
  <c r="J11" i="34" s="1"/>
  <c r="BL11" i="34"/>
  <c r="F11" i="34" s="1"/>
  <c r="D11" i="32"/>
  <c r="CJ11" i="34"/>
  <c r="AD11" i="34" s="1"/>
  <c r="CI11" i="34"/>
  <c r="AC11" i="34" s="1"/>
  <c r="CB11" i="34"/>
  <c r="V11" i="34" s="1"/>
  <c r="CA11" i="34"/>
  <c r="U11" i="34" s="1"/>
  <c r="BZ11" i="34"/>
  <c r="T11" i="34" s="1"/>
  <c r="BO11" i="34"/>
  <c r="I11" i="34" s="1"/>
  <c r="D11" i="31"/>
  <c r="BX11" i="34"/>
  <c r="R11" i="34" s="1"/>
  <c r="BW11" i="34"/>
  <c r="Q11" i="34" s="1"/>
  <c r="BV11" i="34"/>
  <c r="P11" i="34" s="1"/>
  <c r="D11" i="30"/>
  <c r="W11" i="1" s="1"/>
  <c r="D11" i="29"/>
  <c r="V11" i="1" s="1"/>
  <c r="CD11" i="34"/>
  <c r="X11" i="34" s="1"/>
  <c r="BN11" i="34"/>
  <c r="H11" i="34" s="1"/>
  <c r="D11" i="28"/>
  <c r="U11" i="1" s="1"/>
  <c r="D11" i="27"/>
  <c r="T11" i="1" s="1"/>
  <c r="D11" i="26"/>
  <c r="S11" i="1" s="1"/>
  <c r="D11" i="25"/>
  <c r="R11" i="1" s="1"/>
  <c r="CK11" i="34"/>
  <c r="AE11" i="34" s="1"/>
  <c r="CG11" i="34"/>
  <c r="AA11" i="34" s="1"/>
  <c r="CC11" i="34"/>
  <c r="W11" i="34" s="1"/>
  <c r="BY11" i="34"/>
  <c r="S11" i="34" s="1"/>
  <c r="BU11" i="34"/>
  <c r="O11" i="34" s="1"/>
  <c r="BR11" i="34"/>
  <c r="L11" i="34" s="1"/>
  <c r="BQ11" i="34"/>
  <c r="K11" i="34" s="1"/>
  <c r="BM11" i="34"/>
  <c r="G11" i="34" s="1"/>
  <c r="AG11" i="34"/>
  <c r="O11" i="1" s="1"/>
  <c r="D11" i="22"/>
  <c r="D11" i="21"/>
  <c r="AF11" i="33"/>
  <c r="D11" i="20"/>
  <c r="D11" i="19"/>
  <c r="D11" i="18"/>
  <c r="D11" i="17"/>
  <c r="D11" i="16"/>
  <c r="D11" i="15"/>
  <c r="AH11" i="33"/>
  <c r="D11" i="14"/>
  <c r="D11" i="13"/>
  <c r="AB11" i="1"/>
  <c r="N11" i="1"/>
  <c r="M11" i="1"/>
  <c r="L11" i="1"/>
  <c r="K11" i="1"/>
  <c r="J11" i="1"/>
  <c r="AY10" i="3"/>
  <c r="AP10" i="3"/>
  <c r="AD10" i="1" s="1"/>
  <c r="AC10" i="1"/>
  <c r="AD10" i="3"/>
  <c r="AB10" i="3" s="1"/>
  <c r="S10" i="3"/>
  <c r="Q10" i="3" s="1"/>
  <c r="O10" i="3"/>
  <c r="K10" i="1"/>
  <c r="J10" i="1"/>
  <c r="F10" i="3"/>
  <c r="E10" i="3"/>
  <c r="E10" i="1" s="1"/>
  <c r="CJ10" i="34"/>
  <c r="AD10" i="34" s="1"/>
  <c r="CI10" i="34"/>
  <c r="AC10" i="34" s="1"/>
  <c r="CE10" i="34"/>
  <c r="Y10" i="34" s="1"/>
  <c r="CB10" i="34"/>
  <c r="V10" i="34" s="1"/>
  <c r="CA10" i="34"/>
  <c r="U10" i="34" s="1"/>
  <c r="BX10" i="34"/>
  <c r="R10" i="34" s="1"/>
  <c r="BW10" i="34"/>
  <c r="Q10" i="34" s="1"/>
  <c r="BS10" i="34"/>
  <c r="M10" i="34" s="1"/>
  <c r="BO10" i="34"/>
  <c r="I10" i="34" s="1"/>
  <c r="BL10" i="34"/>
  <c r="F10" i="34" s="1"/>
  <c r="D10" i="32"/>
  <c r="CF10" i="34"/>
  <c r="Z10" i="34" s="1"/>
  <c r="BT10" i="34"/>
  <c r="N10" i="34" s="1"/>
  <c r="D10" i="31"/>
  <c r="CH10" i="34"/>
  <c r="AB10" i="34" s="1"/>
  <c r="BZ10" i="34"/>
  <c r="T10" i="34" s="1"/>
  <c r="BR10" i="34"/>
  <c r="L10" i="34" s="1"/>
  <c r="D10" i="30"/>
  <c r="W10" i="1" s="1"/>
  <c r="D10" i="29"/>
  <c r="V10" i="1" s="1"/>
  <c r="BP10" i="34"/>
  <c r="J10" i="34" s="1"/>
  <c r="D10" i="28"/>
  <c r="U10" i="1" s="1"/>
  <c r="CL10" i="34"/>
  <c r="AF10" i="34" s="1"/>
  <c r="D10" i="27"/>
  <c r="T10" i="1" s="1"/>
  <c r="D10" i="26"/>
  <c r="S10" i="1" s="1"/>
  <c r="D10" i="25"/>
  <c r="R10" i="1" s="1"/>
  <c r="CK10" i="34"/>
  <c r="AE10" i="34" s="1"/>
  <c r="CG10" i="34"/>
  <c r="AA10" i="34" s="1"/>
  <c r="CD10" i="34"/>
  <c r="X10" i="34" s="1"/>
  <c r="CC10" i="34"/>
  <c r="W10" i="34" s="1"/>
  <c r="BY10" i="34"/>
  <c r="S10" i="34" s="1"/>
  <c r="BV10" i="34"/>
  <c r="P10" i="34" s="1"/>
  <c r="BU10" i="34"/>
  <c r="O10" i="34" s="1"/>
  <c r="BQ10" i="34"/>
  <c r="K10" i="34" s="1"/>
  <c r="BN10" i="34"/>
  <c r="H10" i="34" s="1"/>
  <c r="BM10" i="34"/>
  <c r="G10" i="34" s="1"/>
  <c r="AG10" i="34"/>
  <c r="O10" i="1" s="1"/>
  <c r="AF10" i="33"/>
  <c r="D10" i="22"/>
  <c r="D10" i="21"/>
  <c r="D10" i="20"/>
  <c r="D10" i="19"/>
  <c r="D10" i="18"/>
  <c r="AH10" i="33"/>
  <c r="D10" i="17"/>
  <c r="D10" i="16"/>
  <c r="D10" i="15"/>
  <c r="D10" i="14"/>
  <c r="D10" i="13"/>
  <c r="D10" i="8"/>
  <c r="AB10" i="1"/>
  <c r="N10" i="1"/>
  <c r="M10" i="1"/>
  <c r="L10" i="1"/>
  <c r="I10" i="1"/>
  <c r="H10" i="1"/>
  <c r="F10" i="1"/>
  <c r="AY9" i="3"/>
  <c r="AP9" i="3"/>
  <c r="AD9" i="1" s="1"/>
  <c r="AC9" i="1"/>
  <c r="AD9" i="3"/>
  <c r="AB9" i="3" s="1"/>
  <c r="S9" i="3"/>
  <c r="Q9" i="3" s="1"/>
  <c r="O9" i="3"/>
  <c r="AB9" i="1" s="1"/>
  <c r="K9" i="1"/>
  <c r="J9" i="1"/>
  <c r="F9" i="3"/>
  <c r="E9" i="3"/>
  <c r="E9" i="1" s="1"/>
  <c r="CJ9" i="34"/>
  <c r="AD9" i="34" s="1"/>
  <c r="CI9" i="34"/>
  <c r="AC9" i="34" s="1"/>
  <c r="CB9" i="34"/>
  <c r="V9" i="34" s="1"/>
  <c r="CA9" i="34"/>
  <c r="U9" i="34" s="1"/>
  <c r="BX9" i="34"/>
  <c r="R9" i="34" s="1"/>
  <c r="BT9" i="34"/>
  <c r="N9" i="34" s="1"/>
  <c r="BP9" i="34"/>
  <c r="J9" i="34" s="1"/>
  <c r="BO9" i="34"/>
  <c r="I9" i="34" s="1"/>
  <c r="BL9" i="34"/>
  <c r="F9" i="34" s="1"/>
  <c r="D9" i="32"/>
  <c r="CL9" i="34"/>
  <c r="AF9" i="34" s="1"/>
  <c r="CF9" i="34"/>
  <c r="Z9" i="34" s="1"/>
  <c r="CE9" i="34"/>
  <c r="Y9" i="34" s="1"/>
  <c r="BV9" i="34"/>
  <c r="P9" i="34" s="1"/>
  <c r="BS9" i="34"/>
  <c r="M9" i="34" s="1"/>
  <c r="BN9" i="34"/>
  <c r="H9" i="34" s="1"/>
  <c r="D9" i="31"/>
  <c r="CH9" i="34"/>
  <c r="AB9" i="34" s="1"/>
  <c r="BW9" i="34"/>
  <c r="Q9" i="34" s="1"/>
  <c r="D9" i="30"/>
  <c r="W9" i="1" s="1"/>
  <c r="CD9" i="34"/>
  <c r="X9" i="34" s="1"/>
  <c r="D9" i="29"/>
  <c r="V9" i="1" s="1"/>
  <c r="V7" i="1" s="1"/>
  <c r="BR9" i="34"/>
  <c r="L9" i="34" s="1"/>
  <c r="D9" i="28"/>
  <c r="U9" i="1" s="1"/>
  <c r="D9" i="27"/>
  <c r="T9" i="1" s="1"/>
  <c r="D9" i="26"/>
  <c r="S9" i="1" s="1"/>
  <c r="BZ9" i="34"/>
  <c r="T9" i="34" s="1"/>
  <c r="D9" i="25"/>
  <c r="R9" i="1" s="1"/>
  <c r="CK9" i="34"/>
  <c r="AE9" i="34" s="1"/>
  <c r="CG9" i="34"/>
  <c r="AA9" i="34" s="1"/>
  <c r="CC9" i="34"/>
  <c r="W9" i="34" s="1"/>
  <c r="BY9" i="34"/>
  <c r="S9" i="34" s="1"/>
  <c r="BU9" i="34"/>
  <c r="O9" i="34" s="1"/>
  <c r="BQ9" i="34"/>
  <c r="K9" i="34" s="1"/>
  <c r="BM9" i="34"/>
  <c r="G9" i="34" s="1"/>
  <c r="AG9" i="34"/>
  <c r="O9" i="1" s="1"/>
  <c r="AF9" i="33"/>
  <c r="Q9" i="23"/>
  <c r="E9" i="23"/>
  <c r="D9" i="22"/>
  <c r="D9" i="21"/>
  <c r="D9" i="20"/>
  <c r="D9" i="19"/>
  <c r="D9" i="18"/>
  <c r="D9" i="17"/>
  <c r="D9" i="8"/>
  <c r="AH9" i="33"/>
  <c r="N9" i="1"/>
  <c r="M9" i="1"/>
  <c r="L9" i="1"/>
  <c r="I9" i="1"/>
  <c r="H9" i="1"/>
  <c r="AY8" i="3"/>
  <c r="AP8" i="3"/>
  <c r="AD8" i="1" s="1"/>
  <c r="AC8" i="1"/>
  <c r="AD8" i="3"/>
  <c r="AB8" i="3" s="1"/>
  <c r="S8" i="3"/>
  <c r="Q8" i="3" s="1"/>
  <c r="O8" i="3"/>
  <c r="AB8" i="1" s="1"/>
  <c r="L8" i="1"/>
  <c r="L7" i="1" s="1"/>
  <c r="K8" i="1"/>
  <c r="F8" i="3"/>
  <c r="E8" i="3"/>
  <c r="CJ8" i="34"/>
  <c r="AD8" i="34" s="1"/>
  <c r="CI8" i="34"/>
  <c r="AC8" i="34" s="1"/>
  <c r="CF8" i="34"/>
  <c r="Z8" i="34" s="1"/>
  <c r="CE8" i="34"/>
  <c r="Y8" i="34" s="1"/>
  <c r="CB8" i="34"/>
  <c r="V8" i="34" s="1"/>
  <c r="CA8" i="34"/>
  <c r="U8" i="34" s="1"/>
  <c r="BS8" i="34"/>
  <c r="M8" i="34" s="1"/>
  <c r="D8" i="32"/>
  <c r="CD8" i="34"/>
  <c r="X8" i="34" s="1"/>
  <c r="BZ8" i="34"/>
  <c r="T8" i="34" s="1"/>
  <c r="BX8" i="34"/>
  <c r="R8" i="34" s="1"/>
  <c r="BW8" i="34"/>
  <c r="Q8" i="34" s="1"/>
  <c r="BR8" i="34"/>
  <c r="L8" i="34" s="1"/>
  <c r="BP8" i="34"/>
  <c r="J8" i="34" s="1"/>
  <c r="BO8" i="34"/>
  <c r="I8" i="34" s="1"/>
  <c r="D8" i="31"/>
  <c r="BT8" i="34"/>
  <c r="N8" i="34" s="1"/>
  <c r="D8" i="30"/>
  <c r="W8" i="1" s="1"/>
  <c r="W7" i="1" s="1"/>
  <c r="BN8" i="34"/>
  <c r="H8" i="34" s="1"/>
  <c r="BL8" i="34"/>
  <c r="F8" i="34" s="1"/>
  <c r="D8" i="29"/>
  <c r="V8" i="1" s="1"/>
  <c r="D8" i="28"/>
  <c r="U8" i="1" s="1"/>
  <c r="U7" i="1" s="1"/>
  <c r="D8" i="27"/>
  <c r="T8" i="1" s="1"/>
  <c r="T7" i="1" s="1"/>
  <c r="CL8" i="34"/>
  <c r="AF8" i="34" s="1"/>
  <c r="BV8" i="34"/>
  <c r="P8" i="34" s="1"/>
  <c r="D8" i="26"/>
  <c r="S8" i="1" s="1"/>
  <c r="S7" i="1" s="1"/>
  <c r="CH8" i="34"/>
  <c r="AB8" i="34" s="1"/>
  <c r="D8" i="25"/>
  <c r="R8" i="1" s="1"/>
  <c r="R7" i="1" s="1"/>
  <c r="CK8" i="34"/>
  <c r="AE8" i="34" s="1"/>
  <c r="CG8" i="34"/>
  <c r="AA8" i="34" s="1"/>
  <c r="CC8" i="34"/>
  <c r="W8" i="34" s="1"/>
  <c r="BY8" i="34"/>
  <c r="S8" i="34" s="1"/>
  <c r="BU8" i="34"/>
  <c r="O8" i="34" s="1"/>
  <c r="BQ8" i="34"/>
  <c r="K8" i="34" s="1"/>
  <c r="BM8" i="34"/>
  <c r="G8" i="34" s="1"/>
  <c r="AG8" i="34"/>
  <c r="O8" i="1" s="1"/>
  <c r="O7" i="1" s="1"/>
  <c r="AG8" i="23"/>
  <c r="AG8" i="33" s="1"/>
  <c r="AE8" i="23"/>
  <c r="AD8" i="23"/>
  <c r="AD9" i="23" s="1"/>
  <c r="AD9" i="33" s="1"/>
  <c r="AC8" i="23"/>
  <c r="AC9" i="23" s="1"/>
  <c r="AB8" i="23"/>
  <c r="AA8" i="23"/>
  <c r="Z8" i="23"/>
  <c r="Z9" i="23" s="1"/>
  <c r="Z9" i="33" s="1"/>
  <c r="Y8" i="23"/>
  <c r="Y9" i="23" s="1"/>
  <c r="X8" i="23"/>
  <c r="X8" i="33" s="1"/>
  <c r="W8" i="23"/>
  <c r="V8" i="23"/>
  <c r="V9" i="23" s="1"/>
  <c r="V9" i="33" s="1"/>
  <c r="U8" i="23"/>
  <c r="U9" i="23" s="1"/>
  <c r="T8" i="23"/>
  <c r="T9" i="23" s="1"/>
  <c r="T10" i="23" s="1"/>
  <c r="T10" i="33" s="1"/>
  <c r="S8" i="23"/>
  <c r="R8" i="23"/>
  <c r="R8" i="33" s="1"/>
  <c r="Q8" i="23"/>
  <c r="P8" i="23"/>
  <c r="P9" i="23" s="1"/>
  <c r="O8" i="23"/>
  <c r="N8" i="23"/>
  <c r="N9" i="23" s="1"/>
  <c r="N9" i="33" s="1"/>
  <c r="M8" i="23"/>
  <c r="M9" i="23" s="1"/>
  <c r="M10" i="23" s="1"/>
  <c r="L8" i="23"/>
  <c r="K8" i="23"/>
  <c r="J8" i="23"/>
  <c r="J9" i="23" s="1"/>
  <c r="J9" i="33" s="1"/>
  <c r="I8" i="23"/>
  <c r="I9" i="23" s="1"/>
  <c r="I10" i="23" s="1"/>
  <c r="H8" i="23"/>
  <c r="H8" i="33" s="1"/>
  <c r="G8" i="23"/>
  <c r="F8" i="23"/>
  <c r="F9" i="23" s="1"/>
  <c r="F9" i="33" s="1"/>
  <c r="E8" i="23"/>
  <c r="AF8" i="33"/>
  <c r="D8" i="22"/>
  <c r="D8" i="21"/>
  <c r="D8" i="20"/>
  <c r="D8" i="19"/>
  <c r="D8" i="17"/>
  <c r="D8" i="16"/>
  <c r="D8" i="14"/>
  <c r="D8" i="13"/>
  <c r="D8" i="8"/>
  <c r="AH8" i="33"/>
  <c r="Q8" i="33"/>
  <c r="I8" i="33"/>
  <c r="E8" i="33"/>
  <c r="N8" i="1"/>
  <c r="N7" i="1" s="1"/>
  <c r="M8" i="1"/>
  <c r="M7" i="1" s="1"/>
  <c r="I8" i="1"/>
  <c r="I7" i="1" s="1"/>
  <c r="H8" i="1"/>
  <c r="F8" i="1"/>
  <c r="E8" i="1"/>
  <c r="F27" i="1" l="1"/>
  <c r="P27" i="1" s="1"/>
  <c r="Q27" i="1" s="1"/>
  <c r="AB12" i="1"/>
  <c r="AB7" i="1" s="1"/>
  <c r="AB21" i="1"/>
  <c r="AB22" i="1"/>
  <c r="F26" i="1"/>
  <c r="AB23" i="1"/>
  <c r="AE23" i="1" s="1"/>
  <c r="W7" i="34"/>
  <c r="R7" i="34"/>
  <c r="Z7" i="34"/>
  <c r="AA7" i="34"/>
  <c r="J7" i="34"/>
  <c r="O7" i="34"/>
  <c r="P7" i="34"/>
  <c r="L7" i="34"/>
  <c r="X7" i="34"/>
  <c r="AD7" i="34"/>
  <c r="H7" i="34"/>
  <c r="U7" i="34"/>
  <c r="AB7" i="34"/>
  <c r="S7" i="34"/>
  <c r="Q7" i="34"/>
  <c r="Y7" i="34"/>
  <c r="M7" i="34"/>
  <c r="AC7" i="34"/>
  <c r="K7" i="34"/>
  <c r="AE7" i="34"/>
  <c r="N7" i="34"/>
  <c r="V7" i="34"/>
  <c r="I7" i="34"/>
  <c r="T7" i="34"/>
  <c r="AF7" i="34"/>
  <c r="BT7" i="34"/>
  <c r="BX7" i="34"/>
  <c r="CB7" i="34"/>
  <c r="CF7" i="34"/>
  <c r="CK7" i="34"/>
  <c r="BO7" i="34"/>
  <c r="BS7" i="34"/>
  <c r="BW7" i="34"/>
  <c r="CA7" i="34"/>
  <c r="CE7" i="34"/>
  <c r="CI7" i="34"/>
  <c r="BP7" i="34"/>
  <c r="CJ7" i="34"/>
  <c r="BM7" i="34"/>
  <c r="BQ7" i="34"/>
  <c r="BU7" i="34"/>
  <c r="BY7" i="34"/>
  <c r="CC7" i="34"/>
  <c r="CG7" i="34"/>
  <c r="BN7" i="34"/>
  <c r="BR7" i="34"/>
  <c r="BV7" i="34"/>
  <c r="BZ7" i="34"/>
  <c r="CD7" i="34"/>
  <c r="CH7" i="34"/>
  <c r="CL7" i="34"/>
  <c r="P17" i="3"/>
  <c r="D17" i="3" s="1"/>
  <c r="P18" i="3"/>
  <c r="P8" i="3"/>
  <c r="D8" i="3" s="1"/>
  <c r="P9" i="3"/>
  <c r="P10" i="3"/>
  <c r="P11" i="3"/>
  <c r="P15" i="3"/>
  <c r="P16" i="3"/>
  <c r="P19" i="3"/>
  <c r="D19" i="3" s="1"/>
  <c r="P20" i="3"/>
  <c r="D20" i="3" s="1"/>
  <c r="P22" i="3"/>
  <c r="D22" i="3" s="1"/>
  <c r="P27" i="3"/>
  <c r="D27" i="3" s="1"/>
  <c r="P23" i="3"/>
  <c r="D23" i="3" s="1"/>
  <c r="P12" i="3"/>
  <c r="P21" i="3"/>
  <c r="P13" i="3"/>
  <c r="P24" i="3"/>
  <c r="D24" i="3" s="1"/>
  <c r="P26" i="3"/>
  <c r="D26" i="3" s="1"/>
  <c r="P28" i="3"/>
  <c r="AD8" i="33"/>
  <c r="Y8" i="33"/>
  <c r="U8" i="33"/>
  <c r="M10" i="33"/>
  <c r="M11" i="23"/>
  <c r="Y10" i="23"/>
  <c r="Y9" i="33"/>
  <c r="J10" i="23"/>
  <c r="J11" i="23" s="1"/>
  <c r="M8" i="33"/>
  <c r="AC8" i="33"/>
  <c r="J8" i="33"/>
  <c r="V10" i="23"/>
  <c r="V11" i="23" s="1"/>
  <c r="V12" i="23" s="1"/>
  <c r="N10" i="23"/>
  <c r="N11" i="23" s="1"/>
  <c r="N8" i="33"/>
  <c r="F8" i="33"/>
  <c r="Z8" i="33"/>
  <c r="P10" i="23"/>
  <c r="P9" i="33"/>
  <c r="H9" i="23"/>
  <c r="AC10" i="23"/>
  <c r="AC9" i="33"/>
  <c r="J12" i="23"/>
  <c r="J11" i="33"/>
  <c r="U10" i="23"/>
  <c r="U9" i="33"/>
  <c r="I9" i="33"/>
  <c r="X9" i="23"/>
  <c r="AG9" i="23"/>
  <c r="F10" i="23"/>
  <c r="F11" i="23" s="1"/>
  <c r="Z10" i="23"/>
  <c r="P8" i="33"/>
  <c r="T8" i="33"/>
  <c r="D8" i="23"/>
  <c r="G9" i="23"/>
  <c r="K8" i="33"/>
  <c r="K9" i="23"/>
  <c r="O8" i="33"/>
  <c r="O9" i="23"/>
  <c r="S9" i="23"/>
  <c r="S8" i="33"/>
  <c r="W8" i="33"/>
  <c r="W9" i="23"/>
  <c r="AA8" i="33"/>
  <c r="AA9" i="23"/>
  <c r="AE8" i="33"/>
  <c r="AE9" i="23"/>
  <c r="M9" i="33"/>
  <c r="E10" i="23"/>
  <c r="E9" i="33"/>
  <c r="Y10" i="33"/>
  <c r="Y11" i="23"/>
  <c r="V10" i="33"/>
  <c r="J10" i="33"/>
  <c r="AD10" i="23"/>
  <c r="T11" i="23"/>
  <c r="L8" i="33"/>
  <c r="L9" i="23"/>
  <c r="AB8" i="33"/>
  <c r="AB9" i="23"/>
  <c r="T9" i="33"/>
  <c r="Q10" i="23"/>
  <c r="Q9" i="33"/>
  <c r="V11" i="33"/>
  <c r="I10" i="33"/>
  <c r="I11" i="23"/>
  <c r="N10" i="33"/>
  <c r="M12" i="23"/>
  <c r="M11" i="33"/>
  <c r="V8" i="33"/>
  <c r="R9" i="23"/>
  <c r="AF7" i="33"/>
  <c r="AH7" i="33"/>
  <c r="AM29" i="3"/>
  <c r="D29" i="3"/>
  <c r="G29" i="1"/>
  <c r="AE29" i="1"/>
  <c r="X29" i="1"/>
  <c r="Y29" i="1" s="1"/>
  <c r="BK29" i="34"/>
  <c r="BJ29" i="34" s="1"/>
  <c r="P29" i="1"/>
  <c r="Q29" i="1" s="1"/>
  <c r="D28" i="3"/>
  <c r="G28" i="1"/>
  <c r="P28" i="1" s="1"/>
  <c r="Q28" i="1" s="1"/>
  <c r="AE28" i="1"/>
  <c r="AM28" i="3"/>
  <c r="X28" i="1"/>
  <c r="Y28" i="1" s="1"/>
  <c r="BK28" i="34"/>
  <c r="BJ28" i="34" s="1"/>
  <c r="AM27" i="3"/>
  <c r="G27" i="1"/>
  <c r="AE27" i="1"/>
  <c r="X27" i="1"/>
  <c r="Y27" i="1" s="1"/>
  <c r="BK27" i="34"/>
  <c r="BJ27" i="34" s="1"/>
  <c r="AB26" i="3"/>
  <c r="E26" i="1"/>
  <c r="E7" i="1" s="1"/>
  <c r="G26" i="1"/>
  <c r="AE26" i="1"/>
  <c r="AM26" i="3"/>
  <c r="X26" i="1"/>
  <c r="Y26" i="1" s="1"/>
  <c r="BK26" i="34"/>
  <c r="E26" i="34" s="1"/>
  <c r="BL26" i="34"/>
  <c r="D25" i="3"/>
  <c r="AM25" i="3"/>
  <c r="G25" i="1"/>
  <c r="AE25" i="1"/>
  <c r="X25" i="1"/>
  <c r="Y25" i="1" s="1"/>
  <c r="BK25" i="34"/>
  <c r="BJ25" i="34" s="1"/>
  <c r="P25" i="1"/>
  <c r="Q25" i="1" s="1"/>
  <c r="G24" i="1"/>
  <c r="P24" i="1" s="1"/>
  <c r="Q24" i="1" s="1"/>
  <c r="AM24" i="3"/>
  <c r="AC24" i="1"/>
  <c r="AE24" i="1" s="1"/>
  <c r="X24" i="1"/>
  <c r="Y24" i="1" s="1"/>
  <c r="BK24" i="34"/>
  <c r="BJ24" i="34" s="1"/>
  <c r="D24" i="17"/>
  <c r="D24" i="14"/>
  <c r="D24" i="13"/>
  <c r="D24" i="8"/>
  <c r="AM23" i="3"/>
  <c r="H23" i="1"/>
  <c r="G23" i="1" s="1"/>
  <c r="P23" i="1" s="1"/>
  <c r="Q23" i="1" s="1"/>
  <c r="X23" i="1"/>
  <c r="Y23" i="1" s="1"/>
  <c r="BK23" i="34"/>
  <c r="BJ23" i="34" s="1"/>
  <c r="AM22" i="3"/>
  <c r="G22" i="1"/>
  <c r="AC22" i="1"/>
  <c r="AE22" i="1" s="1"/>
  <c r="X22" i="1"/>
  <c r="Y22" i="1" s="1"/>
  <c r="BK22" i="34"/>
  <c r="BJ22" i="34" s="1"/>
  <c r="P22" i="1"/>
  <c r="Q22" i="1" s="1"/>
  <c r="D22" i="14"/>
  <c r="D22" i="13"/>
  <c r="D22" i="8"/>
  <c r="D21" i="3"/>
  <c r="AM21" i="3"/>
  <c r="G21" i="1"/>
  <c r="P21" i="1" s="1"/>
  <c r="Q21" i="1" s="1"/>
  <c r="AC21" i="1"/>
  <c r="AE21" i="1" s="1"/>
  <c r="X21" i="1"/>
  <c r="Y21" i="1" s="1"/>
  <c r="BK21" i="34"/>
  <c r="BJ21" i="34" s="1"/>
  <c r="J20" i="1"/>
  <c r="G20" i="1" s="1"/>
  <c r="AE20" i="1"/>
  <c r="AM20" i="3"/>
  <c r="X20" i="1"/>
  <c r="Y20" i="1" s="1"/>
  <c r="BK20" i="34"/>
  <c r="E20" i="34" s="1"/>
  <c r="BL20" i="34"/>
  <c r="F20" i="34" s="1"/>
  <c r="G20" i="34"/>
  <c r="G7" i="34" s="1"/>
  <c r="P20" i="1"/>
  <c r="Q20" i="1" s="1"/>
  <c r="AM19" i="3"/>
  <c r="G19" i="1"/>
  <c r="AE19" i="1"/>
  <c r="X19" i="1"/>
  <c r="Y19" i="1" s="1"/>
  <c r="BK19" i="34"/>
  <c r="BJ19" i="34" s="1"/>
  <c r="P19" i="1"/>
  <c r="Q19" i="1" s="1"/>
  <c r="G18" i="1"/>
  <c r="P18" i="1" s="1"/>
  <c r="Q18" i="1" s="1"/>
  <c r="AE18" i="1"/>
  <c r="F18" i="3"/>
  <c r="D18" i="3" s="1"/>
  <c r="AM18" i="3"/>
  <c r="X18" i="1"/>
  <c r="Y18" i="1" s="1"/>
  <c r="BK18" i="34"/>
  <c r="BJ18" i="34" s="1"/>
  <c r="AM17" i="3"/>
  <c r="AE17" i="1"/>
  <c r="H17" i="1"/>
  <c r="G17" i="1" s="1"/>
  <c r="P17" i="1" s="1"/>
  <c r="Q17" i="1" s="1"/>
  <c r="X17" i="1"/>
  <c r="Y17" i="1" s="1"/>
  <c r="BK17" i="34"/>
  <c r="BJ17" i="34" s="1"/>
  <c r="AB16" i="3"/>
  <c r="K16" i="1"/>
  <c r="K7" i="1" s="1"/>
  <c r="D16" i="3"/>
  <c r="AD16" i="1"/>
  <c r="AE16" i="1" s="1"/>
  <c r="G16" i="1"/>
  <c r="P16" i="1" s="1"/>
  <c r="Q16" i="1" s="1"/>
  <c r="X16" i="1"/>
  <c r="Y16" i="1" s="1"/>
  <c r="BL16" i="34"/>
  <c r="BK16" i="34"/>
  <c r="AM15" i="3"/>
  <c r="D15" i="3"/>
  <c r="G15" i="1"/>
  <c r="AE15" i="1"/>
  <c r="X15" i="1"/>
  <c r="Y15" i="1" s="1"/>
  <c r="BK15" i="34"/>
  <c r="BJ15" i="34" s="1"/>
  <c r="P15" i="1"/>
  <c r="Q15" i="1" s="1"/>
  <c r="AM14" i="3"/>
  <c r="D14" i="3"/>
  <c r="AE14" i="1"/>
  <c r="G14" i="1"/>
  <c r="F14" i="1"/>
  <c r="X14" i="1"/>
  <c r="Y14" i="1" s="1"/>
  <c r="BK14" i="34"/>
  <c r="BJ14" i="34" s="1"/>
  <c r="AM13" i="3"/>
  <c r="D13" i="3"/>
  <c r="AE13" i="1"/>
  <c r="G13" i="1"/>
  <c r="F13" i="1"/>
  <c r="X13" i="1"/>
  <c r="Y13" i="1" s="1"/>
  <c r="BK13" i="34"/>
  <c r="BJ13" i="34" s="1"/>
  <c r="D12" i="3"/>
  <c r="G12" i="1"/>
  <c r="AM12" i="3"/>
  <c r="AC12" i="1"/>
  <c r="AC7" i="1" s="1"/>
  <c r="X12" i="1"/>
  <c r="Y12" i="1" s="1"/>
  <c r="BK12" i="34"/>
  <c r="BJ12" i="34" s="1"/>
  <c r="P12" i="1"/>
  <c r="Q12" i="1" s="1"/>
  <c r="AM11" i="3"/>
  <c r="D11" i="3"/>
  <c r="AE11" i="1"/>
  <c r="H11" i="1"/>
  <c r="G11" i="1" s="1"/>
  <c r="P11" i="1" s="1"/>
  <c r="Q11" i="1" s="1"/>
  <c r="X11" i="1"/>
  <c r="Y11" i="1" s="1"/>
  <c r="BK11" i="34"/>
  <c r="BJ11" i="34" s="1"/>
  <c r="D11" i="8"/>
  <c r="D10" i="3"/>
  <c r="G10" i="1"/>
  <c r="P10" i="1" s="1"/>
  <c r="Q10" i="1" s="1"/>
  <c r="AE10" i="1"/>
  <c r="AM10" i="3"/>
  <c r="X10" i="1"/>
  <c r="Y10" i="1" s="1"/>
  <c r="BK10" i="34"/>
  <c r="BJ10" i="34" s="1"/>
  <c r="F10" i="33"/>
  <c r="AM9" i="3"/>
  <c r="D9" i="3"/>
  <c r="AE9" i="1"/>
  <c r="F9" i="1"/>
  <c r="F7" i="1" s="1"/>
  <c r="G9" i="1"/>
  <c r="P9" i="1" s="1"/>
  <c r="Q9" i="1" s="1"/>
  <c r="X9" i="1"/>
  <c r="BK9" i="34"/>
  <c r="BJ9" i="34" s="1"/>
  <c r="Y9" i="1"/>
  <c r="G9" i="33"/>
  <c r="D9" i="16"/>
  <c r="D9" i="15"/>
  <c r="D9" i="14"/>
  <c r="D9" i="13"/>
  <c r="J8" i="1"/>
  <c r="J7" i="1" s="1"/>
  <c r="AE8" i="1"/>
  <c r="AM8" i="3"/>
  <c r="X8" i="1"/>
  <c r="BK8" i="34"/>
  <c r="D8" i="18"/>
  <c r="D8" i="15"/>
  <c r="G8" i="33"/>
  <c r="AD7" i="1" l="1"/>
  <c r="G8" i="1"/>
  <c r="H7" i="1"/>
  <c r="AE7" i="1"/>
  <c r="AE12" i="1"/>
  <c r="BJ8" i="34"/>
  <c r="BK7" i="34"/>
  <c r="BJ16" i="34"/>
  <c r="F16" i="34"/>
  <c r="BL7" i="34"/>
  <c r="R9" i="33"/>
  <c r="R10" i="23"/>
  <c r="N12" i="23"/>
  <c r="N11" i="33"/>
  <c r="E11" i="23"/>
  <c r="E10" i="33"/>
  <c r="AA9" i="33"/>
  <c r="AA10" i="23"/>
  <c r="K9" i="33"/>
  <c r="K10" i="23"/>
  <c r="AG10" i="23"/>
  <c r="AG9" i="33"/>
  <c r="U11" i="23"/>
  <c r="U10" i="33"/>
  <c r="AC10" i="33"/>
  <c r="AC11" i="23"/>
  <c r="V13" i="23"/>
  <c r="V12" i="33"/>
  <c r="AB9" i="33"/>
  <c r="AB10" i="23"/>
  <c r="T11" i="33"/>
  <c r="T12" i="23"/>
  <c r="Y11" i="33"/>
  <c r="Y12" i="23"/>
  <c r="S9" i="33"/>
  <c r="S10" i="23"/>
  <c r="X9" i="33"/>
  <c r="X10" i="23"/>
  <c r="H9" i="33"/>
  <c r="H10" i="23"/>
  <c r="I12" i="23"/>
  <c r="I11" i="33"/>
  <c r="AD11" i="23"/>
  <c r="AD10" i="33"/>
  <c r="AE9" i="33"/>
  <c r="AE10" i="23"/>
  <c r="W9" i="33"/>
  <c r="W10" i="23"/>
  <c r="O9" i="33"/>
  <c r="O10" i="23"/>
  <c r="D9" i="23"/>
  <c r="G10" i="23"/>
  <c r="Z11" i="23"/>
  <c r="Z10" i="33"/>
  <c r="J12" i="33"/>
  <c r="J13" i="23"/>
  <c r="M13" i="23"/>
  <c r="M12" i="33"/>
  <c r="Q11" i="23"/>
  <c r="Q10" i="33"/>
  <c r="L9" i="33"/>
  <c r="L10" i="23"/>
  <c r="F12" i="23"/>
  <c r="F11" i="33"/>
  <c r="P10" i="33"/>
  <c r="P11" i="23"/>
  <c r="Y8" i="1"/>
  <c r="Y7" i="1" s="1"/>
  <c r="X7" i="1"/>
  <c r="D8" i="33"/>
  <c r="P13" i="1"/>
  <c r="Q13" i="1" s="1"/>
  <c r="P14" i="1"/>
  <c r="Q14" i="1" s="1"/>
  <c r="E29" i="34"/>
  <c r="D29" i="34" s="1"/>
  <c r="E28" i="34"/>
  <c r="D28" i="34" s="1"/>
  <c r="E27" i="34"/>
  <c r="D27" i="34" s="1"/>
  <c r="P26" i="1"/>
  <c r="Q26" i="1" s="1"/>
  <c r="BJ26" i="34"/>
  <c r="F26" i="34"/>
  <c r="D26" i="34" s="1"/>
  <c r="E25" i="34"/>
  <c r="D25" i="34" s="1"/>
  <c r="E24" i="34"/>
  <c r="D24" i="34" s="1"/>
  <c r="E23" i="34"/>
  <c r="D23" i="34" s="1"/>
  <c r="E22" i="34"/>
  <c r="D22" i="34" s="1"/>
  <c r="E21" i="34"/>
  <c r="D21" i="34" s="1"/>
  <c r="D20" i="34"/>
  <c r="BJ20" i="34"/>
  <c r="E19" i="34"/>
  <c r="D19" i="34" s="1"/>
  <c r="E18" i="34"/>
  <c r="D18" i="34" s="1"/>
  <c r="E17" i="34"/>
  <c r="D17" i="34" s="1"/>
  <c r="E16" i="34"/>
  <c r="D16" i="34" s="1"/>
  <c r="E15" i="34"/>
  <c r="D15" i="34" s="1"/>
  <c r="E14" i="34"/>
  <c r="D14" i="34" s="1"/>
  <c r="E13" i="34"/>
  <c r="D13" i="34" s="1"/>
  <c r="E12" i="34"/>
  <c r="D12" i="34" s="1"/>
  <c r="E11" i="34"/>
  <c r="D11" i="34" s="1"/>
  <c r="E10" i="34"/>
  <c r="D10" i="34" s="1"/>
  <c r="E9" i="34"/>
  <c r="D9" i="34" s="1"/>
  <c r="E8" i="34"/>
  <c r="P8" i="1" l="1"/>
  <c r="Q8" i="1" s="1"/>
  <c r="G7" i="1"/>
  <c r="BJ7" i="34"/>
  <c r="D8" i="34"/>
  <c r="D7" i="34" s="1"/>
  <c r="E7" i="34"/>
  <c r="F7" i="34"/>
  <c r="P7" i="1"/>
  <c r="Q7" i="1" s="1"/>
  <c r="P11" i="33"/>
  <c r="P12" i="23"/>
  <c r="O10" i="33"/>
  <c r="O11" i="23"/>
  <c r="AE11" i="23"/>
  <c r="AE10" i="33"/>
  <c r="V13" i="33"/>
  <c r="V14" i="23"/>
  <c r="U11" i="33"/>
  <c r="U12" i="23"/>
  <c r="E12" i="23"/>
  <c r="E11" i="33"/>
  <c r="M13" i="33"/>
  <c r="M14" i="23"/>
  <c r="Z12" i="23"/>
  <c r="Z11" i="33"/>
  <c r="I12" i="33"/>
  <c r="I13" i="23"/>
  <c r="X10" i="33"/>
  <c r="X11" i="23"/>
  <c r="Y12" i="33"/>
  <c r="Y13" i="23"/>
  <c r="AB10" i="33"/>
  <c r="AB11" i="23"/>
  <c r="AC11" i="33"/>
  <c r="AC12" i="23"/>
  <c r="AA10" i="33"/>
  <c r="AA11" i="23"/>
  <c r="J13" i="33"/>
  <c r="J14" i="23"/>
  <c r="D10" i="23"/>
  <c r="G11" i="23"/>
  <c r="G10" i="33"/>
  <c r="W10" i="33"/>
  <c r="W11" i="23"/>
  <c r="D9" i="33"/>
  <c r="D9" i="1" s="1"/>
  <c r="AG11" i="23"/>
  <c r="AG10" i="33"/>
  <c r="N12" i="33"/>
  <c r="N13" i="23"/>
  <c r="F13" i="23"/>
  <c r="F12" i="33"/>
  <c r="Q12" i="23"/>
  <c r="Q11" i="33"/>
  <c r="AD12" i="23"/>
  <c r="AD11" i="33"/>
  <c r="H10" i="33"/>
  <c r="H11" i="23"/>
  <c r="S11" i="23"/>
  <c r="S10" i="33"/>
  <c r="T13" i="23"/>
  <c r="T12" i="33"/>
  <c r="K10" i="33"/>
  <c r="K11" i="23"/>
  <c r="R11" i="23"/>
  <c r="R10" i="33"/>
  <c r="L10" i="33"/>
  <c r="L11" i="23"/>
  <c r="D8" i="1"/>
  <c r="T13" i="33" l="1"/>
  <c r="T14" i="23"/>
  <c r="AG12" i="23"/>
  <c r="AG11" i="33"/>
  <c r="D10" i="33"/>
  <c r="AB12" i="23"/>
  <c r="AB11" i="33"/>
  <c r="X11" i="33"/>
  <c r="X12" i="23"/>
  <c r="AE11" i="33"/>
  <c r="AE12" i="23"/>
  <c r="K11" i="33"/>
  <c r="K12" i="23"/>
  <c r="Q13" i="23"/>
  <c r="Q12" i="33"/>
  <c r="D11" i="23"/>
  <c r="G12" i="23"/>
  <c r="G11" i="33"/>
  <c r="U12" i="33"/>
  <c r="U13" i="23"/>
  <c r="S11" i="33"/>
  <c r="S12" i="23"/>
  <c r="W11" i="33"/>
  <c r="W12" i="23"/>
  <c r="AC13" i="23"/>
  <c r="AC12" i="33"/>
  <c r="Y13" i="33"/>
  <c r="Y14" i="23"/>
  <c r="I13" i="33"/>
  <c r="I14" i="23"/>
  <c r="Z12" i="33"/>
  <c r="Z13" i="23"/>
  <c r="R12" i="23"/>
  <c r="R11" i="33"/>
  <c r="H11" i="33"/>
  <c r="H12" i="23"/>
  <c r="F13" i="33"/>
  <c r="F14" i="23"/>
  <c r="J14" i="33"/>
  <c r="J15" i="23"/>
  <c r="AA11" i="33"/>
  <c r="AA12" i="23"/>
  <c r="M15" i="23"/>
  <c r="M14" i="33"/>
  <c r="E12" i="33"/>
  <c r="E13" i="23"/>
  <c r="V14" i="33"/>
  <c r="V15" i="23"/>
  <c r="L11" i="33"/>
  <c r="L12" i="23"/>
  <c r="N13" i="33"/>
  <c r="N14" i="23"/>
  <c r="P12" i="33"/>
  <c r="P13" i="23"/>
  <c r="O11" i="33"/>
  <c r="O12" i="23"/>
  <c r="AD13" i="23"/>
  <c r="AD12" i="33"/>
  <c r="AD13" i="33" l="1"/>
  <c r="AD14" i="23"/>
  <c r="L12" i="33"/>
  <c r="L13" i="23"/>
  <c r="AA12" i="33"/>
  <c r="AA13" i="23"/>
  <c r="K12" i="33"/>
  <c r="K13" i="23"/>
  <c r="F14" i="33"/>
  <c r="F15" i="23"/>
  <c r="U13" i="33"/>
  <c r="U14" i="23"/>
  <c r="M15" i="33"/>
  <c r="M16" i="23"/>
  <c r="H12" i="33"/>
  <c r="H13" i="23"/>
  <c r="AC13" i="33"/>
  <c r="AC14" i="23"/>
  <c r="S13" i="23"/>
  <c r="S12" i="33"/>
  <c r="D11" i="33"/>
  <c r="D11" i="1" s="1"/>
  <c r="Q14" i="23"/>
  <c r="Q13" i="33"/>
  <c r="AB12" i="33"/>
  <c r="AB13" i="23"/>
  <c r="AG13" i="23"/>
  <c r="AG12" i="33"/>
  <c r="P13" i="33"/>
  <c r="P14" i="23"/>
  <c r="E14" i="23"/>
  <c r="E13" i="33"/>
  <c r="Z14" i="23"/>
  <c r="Z13" i="33"/>
  <c r="Y15" i="23"/>
  <c r="Y14" i="33"/>
  <c r="W12" i="33"/>
  <c r="W13" i="23"/>
  <c r="D12" i="23"/>
  <c r="G13" i="23"/>
  <c r="G12" i="33"/>
  <c r="X13" i="23"/>
  <c r="X12" i="33"/>
  <c r="T14" i="33"/>
  <c r="T15" i="23"/>
  <c r="O12" i="33"/>
  <c r="O13" i="23"/>
  <c r="D10" i="1"/>
  <c r="N15" i="23"/>
  <c r="N14" i="33"/>
  <c r="V15" i="33"/>
  <c r="V16" i="23"/>
  <c r="J16" i="23"/>
  <c r="J15" i="33"/>
  <c r="R13" i="23"/>
  <c r="R12" i="33"/>
  <c r="I15" i="23"/>
  <c r="I14" i="33"/>
  <c r="AE12" i="33"/>
  <c r="AE13" i="23"/>
  <c r="AE13" i="33" l="1"/>
  <c r="AE14" i="23"/>
  <c r="J16" i="33"/>
  <c r="J17" i="23"/>
  <c r="N16" i="23"/>
  <c r="N15" i="33"/>
  <c r="T16" i="23"/>
  <c r="T15" i="33"/>
  <c r="Z14" i="33"/>
  <c r="Z15" i="23"/>
  <c r="M17" i="23"/>
  <c r="M16" i="33"/>
  <c r="U15" i="23"/>
  <c r="U14" i="33"/>
  <c r="V16" i="33"/>
  <c r="V17" i="23"/>
  <c r="D13" i="23"/>
  <c r="G14" i="23"/>
  <c r="G13" i="33"/>
  <c r="K13" i="33"/>
  <c r="K14" i="23"/>
  <c r="L13" i="33"/>
  <c r="L14" i="23"/>
  <c r="O13" i="33"/>
  <c r="O14" i="23"/>
  <c r="Y16" i="23"/>
  <c r="Y15" i="33"/>
  <c r="E15" i="23"/>
  <c r="E14" i="33"/>
  <c r="AG14" i="23"/>
  <c r="AG13" i="33"/>
  <c r="S13" i="33"/>
  <c r="S14" i="23"/>
  <c r="H13" i="33"/>
  <c r="H14" i="23"/>
  <c r="F15" i="33"/>
  <c r="F16" i="23"/>
  <c r="X14" i="23"/>
  <c r="X13" i="33"/>
  <c r="W14" i="23"/>
  <c r="W13" i="33"/>
  <c r="P15" i="23"/>
  <c r="P14" i="33"/>
  <c r="AB14" i="23"/>
  <c r="AB13" i="33"/>
  <c r="Q15" i="23"/>
  <c r="Q14" i="33"/>
  <c r="AC15" i="23"/>
  <c r="AC14" i="33"/>
  <c r="AA13" i="33"/>
  <c r="AA14" i="23"/>
  <c r="AD14" i="33"/>
  <c r="AD15" i="23"/>
  <c r="I16" i="23"/>
  <c r="I15" i="33"/>
  <c r="D12" i="33"/>
  <c r="D12" i="1" s="1"/>
  <c r="R13" i="33"/>
  <c r="R14" i="23"/>
  <c r="AA14" i="33" l="1"/>
  <c r="AA15" i="23"/>
  <c r="F17" i="23"/>
  <c r="F16" i="33"/>
  <c r="S14" i="33"/>
  <c r="S15" i="23"/>
  <c r="O14" i="33"/>
  <c r="O15" i="23"/>
  <c r="D13" i="33"/>
  <c r="N16" i="33"/>
  <c r="N17" i="23"/>
  <c r="Q16" i="23"/>
  <c r="Q15" i="33"/>
  <c r="P16" i="23"/>
  <c r="P15" i="33"/>
  <c r="X15" i="23"/>
  <c r="X14" i="33"/>
  <c r="E16" i="23"/>
  <c r="E15" i="33"/>
  <c r="K14" i="33"/>
  <c r="K15" i="23"/>
  <c r="D14" i="23"/>
  <c r="G15" i="23"/>
  <c r="G14" i="33"/>
  <c r="M17" i="33"/>
  <c r="M18" i="23"/>
  <c r="J18" i="23"/>
  <c r="J17" i="33"/>
  <c r="R14" i="33"/>
  <c r="R15" i="23"/>
  <c r="AD15" i="33"/>
  <c r="AD16" i="23"/>
  <c r="H15" i="23"/>
  <c r="H14" i="33"/>
  <c r="Z15" i="33"/>
  <c r="Z16" i="23"/>
  <c r="T16" i="33"/>
  <c r="T17" i="23"/>
  <c r="AC15" i="33"/>
  <c r="AC16" i="23"/>
  <c r="AB14" i="33"/>
  <c r="AB15" i="23"/>
  <c r="W14" i="33"/>
  <c r="W15" i="23"/>
  <c r="AG15" i="23"/>
  <c r="AG14" i="33"/>
  <c r="Y16" i="33"/>
  <c r="Y17" i="23"/>
  <c r="L15" i="23"/>
  <c r="L14" i="33"/>
  <c r="V18" i="23"/>
  <c r="V17" i="33"/>
  <c r="U16" i="23"/>
  <c r="U15" i="33"/>
  <c r="AE14" i="33"/>
  <c r="AE15" i="23"/>
  <c r="I16" i="33"/>
  <c r="I17" i="23"/>
  <c r="AE15" i="33" l="1"/>
  <c r="AE16" i="23"/>
  <c r="Y17" i="33"/>
  <c r="Y18" i="23"/>
  <c r="S15" i="33"/>
  <c r="S16" i="23"/>
  <c r="AA15" i="33"/>
  <c r="AA16" i="23"/>
  <c r="I18" i="23"/>
  <c r="I17" i="33"/>
  <c r="V18" i="33"/>
  <c r="V19" i="23"/>
  <c r="K15" i="33"/>
  <c r="K16" i="23"/>
  <c r="U17" i="23"/>
  <c r="U16" i="33"/>
  <c r="L15" i="33"/>
  <c r="L16" i="23"/>
  <c r="AG16" i="23"/>
  <c r="AG15" i="33"/>
  <c r="J19" i="23"/>
  <c r="J18" i="33"/>
  <c r="D15" i="23"/>
  <c r="G16" i="23"/>
  <c r="G15" i="33"/>
  <c r="N18" i="23"/>
  <c r="N17" i="33"/>
  <c r="F18" i="23"/>
  <c r="F17" i="33"/>
  <c r="W16" i="23"/>
  <c r="W15" i="33"/>
  <c r="AC17" i="23"/>
  <c r="AC16" i="33"/>
  <c r="Z16" i="33"/>
  <c r="Z17" i="23"/>
  <c r="H15" i="33"/>
  <c r="H16" i="23"/>
  <c r="R15" i="33"/>
  <c r="R16" i="23"/>
  <c r="M18" i="33"/>
  <c r="M19" i="23"/>
  <c r="E16" i="33"/>
  <c r="E17" i="23"/>
  <c r="P17" i="23"/>
  <c r="P16" i="33"/>
  <c r="AD16" i="33"/>
  <c r="AD17" i="23"/>
  <c r="D13" i="1"/>
  <c r="AB15" i="33"/>
  <c r="AB16" i="23"/>
  <c r="T17" i="33"/>
  <c r="T18" i="23"/>
  <c r="D14" i="33"/>
  <c r="D14" i="1" s="1"/>
  <c r="X16" i="23"/>
  <c r="X15" i="33"/>
  <c r="Q17" i="23"/>
  <c r="Q16" i="33"/>
  <c r="O15" i="33"/>
  <c r="O16" i="23"/>
  <c r="X16" i="33" l="1"/>
  <c r="X17" i="23"/>
  <c r="AD18" i="23"/>
  <c r="AD17" i="33"/>
  <c r="E18" i="23"/>
  <c r="E17" i="33"/>
  <c r="R16" i="33"/>
  <c r="R17" i="23"/>
  <c r="Z17" i="33"/>
  <c r="Z18" i="23"/>
  <c r="L17" i="23"/>
  <c r="L16" i="33"/>
  <c r="K16" i="33"/>
  <c r="K17" i="23"/>
  <c r="S16" i="33"/>
  <c r="S17" i="23"/>
  <c r="O16" i="33"/>
  <c r="O17" i="23"/>
  <c r="P17" i="33"/>
  <c r="P18" i="23"/>
  <c r="AC17" i="33"/>
  <c r="AC18" i="23"/>
  <c r="F18" i="33"/>
  <c r="F19" i="23"/>
  <c r="D16" i="23"/>
  <c r="G17" i="23"/>
  <c r="G16" i="33"/>
  <c r="V20" i="23"/>
  <c r="V19" i="33"/>
  <c r="AA16" i="33"/>
  <c r="AA17" i="23"/>
  <c r="Y19" i="23"/>
  <c r="Y18" i="33"/>
  <c r="AB16" i="33"/>
  <c r="AB17" i="23"/>
  <c r="AG17" i="23"/>
  <c r="AG16" i="33"/>
  <c r="U18" i="23"/>
  <c r="U17" i="33"/>
  <c r="W16" i="33"/>
  <c r="W17" i="23"/>
  <c r="N18" i="33"/>
  <c r="N19" i="23"/>
  <c r="AE16" i="33"/>
  <c r="AE17" i="23"/>
  <c r="Q17" i="33"/>
  <c r="Q18" i="23"/>
  <c r="T18" i="33"/>
  <c r="T19" i="23"/>
  <c r="M20" i="23"/>
  <c r="M19" i="33"/>
  <c r="H16" i="33"/>
  <c r="H17" i="23"/>
  <c r="D15" i="33"/>
  <c r="D15" i="1" s="1"/>
  <c r="J20" i="23"/>
  <c r="J19" i="33"/>
  <c r="I19" i="23"/>
  <c r="I18" i="33"/>
  <c r="D16" i="33" l="1"/>
  <c r="D16" i="1" s="1"/>
  <c r="M21" i="23"/>
  <c r="M20" i="33"/>
  <c r="Q19" i="23"/>
  <c r="Q18" i="33"/>
  <c r="N19" i="33"/>
  <c r="N20" i="23"/>
  <c r="AB17" i="33"/>
  <c r="AB18" i="23"/>
  <c r="AA17" i="33"/>
  <c r="AA18" i="23"/>
  <c r="R17" i="33"/>
  <c r="R18" i="23"/>
  <c r="H17" i="33"/>
  <c r="H18" i="23"/>
  <c r="U18" i="33"/>
  <c r="U19" i="23"/>
  <c r="D17" i="23"/>
  <c r="G18" i="23"/>
  <c r="G17" i="33"/>
  <c r="AC18" i="33"/>
  <c r="AC19" i="23"/>
  <c r="L17" i="33"/>
  <c r="L18" i="23"/>
  <c r="AD18" i="33"/>
  <c r="AD19" i="23"/>
  <c r="J21" i="23"/>
  <c r="J20" i="33"/>
  <c r="T19" i="33"/>
  <c r="T20" i="23"/>
  <c r="AE18" i="23"/>
  <c r="AE17" i="33"/>
  <c r="W18" i="23"/>
  <c r="W17" i="33"/>
  <c r="O17" i="33"/>
  <c r="O18" i="23"/>
  <c r="K18" i="23"/>
  <c r="K17" i="33"/>
  <c r="Z18" i="33"/>
  <c r="Z19" i="23"/>
  <c r="X18" i="23"/>
  <c r="X17" i="33"/>
  <c r="I20" i="23"/>
  <c r="I19" i="33"/>
  <c r="S17" i="33"/>
  <c r="S18" i="23"/>
  <c r="AG18" i="23"/>
  <c r="AG17" i="33"/>
  <c r="Y20" i="23"/>
  <c r="Y19" i="33"/>
  <c r="V21" i="23"/>
  <c r="V20" i="33"/>
  <c r="F20" i="23"/>
  <c r="F19" i="33"/>
  <c r="P18" i="33"/>
  <c r="P19" i="23"/>
  <c r="E18" i="33"/>
  <c r="E19" i="23"/>
  <c r="P19" i="33" l="1"/>
  <c r="P20" i="23"/>
  <c r="X18" i="33"/>
  <c r="X19" i="23"/>
  <c r="K18" i="33"/>
  <c r="K19" i="23"/>
  <c r="W18" i="33"/>
  <c r="W19" i="23"/>
  <c r="U20" i="23"/>
  <c r="U19" i="33"/>
  <c r="M22" i="23"/>
  <c r="M21" i="33"/>
  <c r="V21" i="33"/>
  <c r="V22" i="23"/>
  <c r="AG19" i="23"/>
  <c r="AG18" i="33"/>
  <c r="Z19" i="33"/>
  <c r="Z20" i="23"/>
  <c r="O18" i="33"/>
  <c r="O19" i="23"/>
  <c r="L18" i="33"/>
  <c r="L19" i="23"/>
  <c r="D17" i="33"/>
  <c r="D17" i="1" s="1"/>
  <c r="R19" i="23"/>
  <c r="R18" i="33"/>
  <c r="AB18" i="33"/>
  <c r="AB19" i="23"/>
  <c r="E20" i="23"/>
  <c r="E19" i="33"/>
  <c r="I20" i="33"/>
  <c r="I21" i="23"/>
  <c r="AE19" i="23"/>
  <c r="AE18" i="33"/>
  <c r="J22" i="23"/>
  <c r="J21" i="33"/>
  <c r="D18" i="23"/>
  <c r="G19" i="23"/>
  <c r="G18" i="33"/>
  <c r="Q20" i="23"/>
  <c r="Q19" i="33"/>
  <c r="F20" i="33"/>
  <c r="F21" i="23"/>
  <c r="Y20" i="33"/>
  <c r="Y21" i="23"/>
  <c r="S19" i="23"/>
  <c r="S18" i="33"/>
  <c r="T20" i="33"/>
  <c r="T21" i="23"/>
  <c r="AD20" i="23"/>
  <c r="AD19" i="33"/>
  <c r="AC20" i="23"/>
  <c r="AC19" i="33"/>
  <c r="H19" i="23"/>
  <c r="H18" i="33"/>
  <c r="AA18" i="33"/>
  <c r="AA19" i="23"/>
  <c r="N21" i="23"/>
  <c r="N20" i="33"/>
  <c r="T21" i="33" l="1"/>
  <c r="T22" i="23"/>
  <c r="Y22" i="23"/>
  <c r="Y21" i="33"/>
  <c r="E20" i="33"/>
  <c r="E21" i="23"/>
  <c r="R20" i="23"/>
  <c r="R19" i="33"/>
  <c r="O19" i="33"/>
  <c r="O20" i="23"/>
  <c r="X19" i="33"/>
  <c r="X20" i="23"/>
  <c r="AB19" i="33"/>
  <c r="AB20" i="23"/>
  <c r="AG20" i="23"/>
  <c r="AG19" i="33"/>
  <c r="M23" i="23"/>
  <c r="M22" i="33"/>
  <c r="F22" i="23"/>
  <c r="F21" i="33"/>
  <c r="D18" i="33"/>
  <c r="D18" i="1" s="1"/>
  <c r="J23" i="23"/>
  <c r="J22" i="33"/>
  <c r="L19" i="33"/>
  <c r="L20" i="23"/>
  <c r="Z21" i="23"/>
  <c r="Z20" i="33"/>
  <c r="V22" i="33"/>
  <c r="V23" i="23"/>
  <c r="K19" i="33"/>
  <c r="K20" i="23"/>
  <c r="P21" i="23"/>
  <c r="P20" i="33"/>
  <c r="AA19" i="33"/>
  <c r="AA20" i="23"/>
  <c r="AE19" i="33"/>
  <c r="AE20" i="23"/>
  <c r="W19" i="33"/>
  <c r="W20" i="23"/>
  <c r="AC21" i="23"/>
  <c r="AC20" i="33"/>
  <c r="Q21" i="23"/>
  <c r="Q20" i="33"/>
  <c r="I22" i="23"/>
  <c r="I21" i="33"/>
  <c r="N21" i="33"/>
  <c r="N22" i="23"/>
  <c r="H19" i="33"/>
  <c r="H20" i="23"/>
  <c r="AD21" i="23"/>
  <c r="AD20" i="33"/>
  <c r="S19" i="33"/>
  <c r="S20" i="23"/>
  <c r="D19" i="23"/>
  <c r="G20" i="23"/>
  <c r="G19" i="33"/>
  <c r="U21" i="23"/>
  <c r="U20" i="33"/>
  <c r="D19" i="33" l="1"/>
  <c r="D19" i="1" s="1"/>
  <c r="I22" i="33"/>
  <c r="I23" i="23"/>
  <c r="P22" i="23"/>
  <c r="P21" i="33"/>
  <c r="X20" i="33"/>
  <c r="X21" i="23"/>
  <c r="G21" i="23"/>
  <c r="G20" i="33"/>
  <c r="N23" i="23"/>
  <c r="N22" i="33"/>
  <c r="W20" i="33"/>
  <c r="W21" i="23"/>
  <c r="AA20" i="33"/>
  <c r="AA21" i="23"/>
  <c r="K20" i="33"/>
  <c r="K21" i="23"/>
  <c r="F22" i="33"/>
  <c r="F23" i="23"/>
  <c r="AG20" i="33"/>
  <c r="AG21" i="23"/>
  <c r="R21" i="23"/>
  <c r="R20" i="33"/>
  <c r="AD22" i="23"/>
  <c r="AD21" i="33"/>
  <c r="Q22" i="23"/>
  <c r="Q21" i="33"/>
  <c r="Z21" i="33"/>
  <c r="Z22" i="23"/>
  <c r="J24" i="23"/>
  <c r="J23" i="33"/>
  <c r="AB20" i="33"/>
  <c r="AB21" i="23"/>
  <c r="O20" i="33"/>
  <c r="O21" i="23"/>
  <c r="D20" i="23"/>
  <c r="Y22" i="33"/>
  <c r="Y23" i="23"/>
  <c r="U22" i="23"/>
  <c r="U21" i="33"/>
  <c r="S21" i="23"/>
  <c r="S20" i="33"/>
  <c r="H20" i="33"/>
  <c r="H21" i="23"/>
  <c r="AE21" i="23"/>
  <c r="AE20" i="33"/>
  <c r="V24" i="23"/>
  <c r="V23" i="33"/>
  <c r="L20" i="33"/>
  <c r="L21" i="23"/>
  <c r="M23" i="33"/>
  <c r="M24" i="23"/>
  <c r="E22" i="23"/>
  <c r="E21" i="33"/>
  <c r="T22" i="33"/>
  <c r="T23" i="23"/>
  <c r="AC22" i="23"/>
  <c r="AC21" i="33"/>
  <c r="H21" i="33" l="1"/>
  <c r="H22" i="23"/>
  <c r="D21" i="23"/>
  <c r="G22" i="23"/>
  <c r="G21" i="33"/>
  <c r="P22" i="33"/>
  <c r="P23" i="23"/>
  <c r="V24" i="33"/>
  <c r="V25" i="23"/>
  <c r="U23" i="23"/>
  <c r="U22" i="33"/>
  <c r="O21" i="33"/>
  <c r="O22" i="23"/>
  <c r="F24" i="23"/>
  <c r="F23" i="33"/>
  <c r="AC23" i="23"/>
  <c r="AC22" i="33"/>
  <c r="E23" i="23"/>
  <c r="E22" i="33"/>
  <c r="AE21" i="33"/>
  <c r="AE22" i="23"/>
  <c r="S21" i="33"/>
  <c r="S22" i="23"/>
  <c r="AB21" i="33"/>
  <c r="AB22" i="23"/>
  <c r="Z23" i="23"/>
  <c r="Z22" i="33"/>
  <c r="AG22" i="23"/>
  <c r="AG21" i="33"/>
  <c r="K21" i="33"/>
  <c r="K22" i="23"/>
  <c r="W21" i="33"/>
  <c r="W22" i="23"/>
  <c r="D20" i="33"/>
  <c r="D20" i="1" s="1"/>
  <c r="T23" i="33"/>
  <c r="T24" i="23"/>
  <c r="M25" i="23"/>
  <c r="M24" i="33"/>
  <c r="AD23" i="23"/>
  <c r="AD22" i="33"/>
  <c r="AA21" i="33"/>
  <c r="AA22" i="23"/>
  <c r="X21" i="33"/>
  <c r="X22" i="23"/>
  <c r="I23" i="33"/>
  <c r="I24" i="23"/>
  <c r="L21" i="33"/>
  <c r="L22" i="23"/>
  <c r="Y24" i="23"/>
  <c r="Y23" i="33"/>
  <c r="J24" i="33"/>
  <c r="J25" i="23"/>
  <c r="Q22" i="33"/>
  <c r="Q23" i="23"/>
  <c r="R21" i="33"/>
  <c r="R22" i="23"/>
  <c r="N23" i="33"/>
  <c r="N24" i="23"/>
  <c r="R23" i="23" l="1"/>
  <c r="R22" i="33"/>
  <c r="L22" i="33"/>
  <c r="L23" i="23"/>
  <c r="T25" i="23"/>
  <c r="T24" i="33"/>
  <c r="AG23" i="23"/>
  <c r="AG22" i="33"/>
  <c r="AC23" i="33"/>
  <c r="AC24" i="23"/>
  <c r="D22" i="23"/>
  <c r="G23" i="23"/>
  <c r="G22" i="33"/>
  <c r="AD24" i="23"/>
  <c r="AD23" i="33"/>
  <c r="P23" i="33"/>
  <c r="P24" i="23"/>
  <c r="N24" i="33"/>
  <c r="N25" i="23"/>
  <c r="Q23" i="33"/>
  <c r="Q24" i="23"/>
  <c r="I25" i="23"/>
  <c r="I24" i="33"/>
  <c r="AA22" i="33"/>
  <c r="AA23" i="23"/>
  <c r="Z23" i="33"/>
  <c r="Z24" i="23"/>
  <c r="E24" i="23"/>
  <c r="E23" i="33"/>
  <c r="F24" i="33"/>
  <c r="F25" i="23"/>
  <c r="U23" i="33"/>
  <c r="U24" i="23"/>
  <c r="H23" i="23"/>
  <c r="H22" i="33"/>
  <c r="J25" i="33"/>
  <c r="J26" i="23"/>
  <c r="X23" i="23"/>
  <c r="X22" i="33"/>
  <c r="K22" i="33"/>
  <c r="K23" i="23"/>
  <c r="S22" i="33"/>
  <c r="S23" i="23"/>
  <c r="Y25" i="23"/>
  <c r="Y24" i="33"/>
  <c r="M26" i="23"/>
  <c r="M25" i="33"/>
  <c r="W23" i="23"/>
  <c r="W22" i="33"/>
  <c r="AB22" i="33"/>
  <c r="AB23" i="23"/>
  <c r="AE22" i="33"/>
  <c r="AE23" i="23"/>
  <c r="O22" i="33"/>
  <c r="O23" i="23"/>
  <c r="V25" i="33"/>
  <c r="V26" i="23"/>
  <c r="D21" i="33"/>
  <c r="D21" i="1" s="1"/>
  <c r="E25" i="23" l="1"/>
  <c r="E24" i="33"/>
  <c r="L24" i="23"/>
  <c r="L23" i="33"/>
  <c r="O23" i="33"/>
  <c r="O24" i="23"/>
  <c r="AB23" i="33"/>
  <c r="AB24" i="23"/>
  <c r="N25" i="33"/>
  <c r="N26" i="23"/>
  <c r="AG23" i="33"/>
  <c r="AG24" i="23"/>
  <c r="M27" i="23"/>
  <c r="M26" i="33"/>
  <c r="X23" i="33"/>
  <c r="X24" i="23"/>
  <c r="H23" i="33"/>
  <c r="H24" i="23"/>
  <c r="I26" i="23"/>
  <c r="I25" i="33"/>
  <c r="AD25" i="23"/>
  <c r="AD24" i="33"/>
  <c r="AC25" i="23"/>
  <c r="AC24" i="33"/>
  <c r="W24" i="23"/>
  <c r="W23" i="33"/>
  <c r="Y26" i="23"/>
  <c r="Y25" i="33"/>
  <c r="D23" i="23"/>
  <c r="G24" i="23"/>
  <c r="G23" i="33"/>
  <c r="S23" i="33"/>
  <c r="S24" i="23"/>
  <c r="F25" i="33"/>
  <c r="F26" i="23"/>
  <c r="Z24" i="33"/>
  <c r="Z25" i="23"/>
  <c r="V27" i="23"/>
  <c r="V26" i="33"/>
  <c r="AE23" i="33"/>
  <c r="AE24" i="23"/>
  <c r="K24" i="23"/>
  <c r="K23" i="33"/>
  <c r="J26" i="33"/>
  <c r="J27" i="23"/>
  <c r="U25" i="23"/>
  <c r="U24" i="33"/>
  <c r="AA23" i="33"/>
  <c r="AA24" i="23"/>
  <c r="Q25" i="23"/>
  <c r="Q24" i="33"/>
  <c r="P24" i="33"/>
  <c r="P25" i="23"/>
  <c r="D22" i="33"/>
  <c r="D22" i="1" s="1"/>
  <c r="T25" i="33"/>
  <c r="T26" i="23"/>
  <c r="R24" i="23"/>
  <c r="R23" i="33"/>
  <c r="T26" i="33" l="1"/>
  <c r="T27" i="23"/>
  <c r="F26" i="33"/>
  <c r="F27" i="23"/>
  <c r="L24" i="33"/>
  <c r="L25" i="23"/>
  <c r="H25" i="23"/>
  <c r="H24" i="33"/>
  <c r="N27" i="23"/>
  <c r="N26" i="33"/>
  <c r="O24" i="33"/>
  <c r="O25" i="23"/>
  <c r="X25" i="23"/>
  <c r="X24" i="33"/>
  <c r="AG25" i="23"/>
  <c r="AG24" i="33"/>
  <c r="AB24" i="33"/>
  <c r="AB25" i="23"/>
  <c r="D23" i="33"/>
  <c r="D23" i="1" s="1"/>
  <c r="Y27" i="23"/>
  <c r="Y26" i="33"/>
  <c r="AC26" i="23"/>
  <c r="AC25" i="33"/>
  <c r="I27" i="23"/>
  <c r="I26" i="33"/>
  <c r="Q26" i="23"/>
  <c r="Q25" i="33"/>
  <c r="U26" i="23"/>
  <c r="U25" i="33"/>
  <c r="K24" i="33"/>
  <c r="K25" i="23"/>
  <c r="V28" i="23"/>
  <c r="V27" i="33"/>
  <c r="D24" i="23"/>
  <c r="G25" i="23"/>
  <c r="G24" i="33"/>
  <c r="R24" i="33"/>
  <c r="R25" i="23"/>
  <c r="P25" i="33"/>
  <c r="P26" i="23"/>
  <c r="AA24" i="33"/>
  <c r="AA25" i="23"/>
  <c r="J28" i="23"/>
  <c r="J27" i="33"/>
  <c r="AE24" i="33"/>
  <c r="AE25" i="23"/>
  <c r="Z25" i="33"/>
  <c r="Z26" i="23"/>
  <c r="S24" i="33"/>
  <c r="S25" i="23"/>
  <c r="W24" i="33"/>
  <c r="W25" i="23"/>
  <c r="AD25" i="33"/>
  <c r="AD26" i="23"/>
  <c r="M28" i="23"/>
  <c r="M27" i="33"/>
  <c r="E26" i="23"/>
  <c r="E25" i="33"/>
  <c r="D24" i="33" l="1"/>
  <c r="D24" i="1" s="1"/>
  <c r="D25" i="23"/>
  <c r="G26" i="23"/>
  <c r="G25" i="33"/>
  <c r="K25" i="33"/>
  <c r="K26" i="23"/>
  <c r="AG26" i="23"/>
  <c r="AG25" i="33"/>
  <c r="O25" i="33"/>
  <c r="O26" i="23"/>
  <c r="S25" i="33"/>
  <c r="S26" i="23"/>
  <c r="Q26" i="33"/>
  <c r="Q27" i="23"/>
  <c r="AC26" i="33"/>
  <c r="AC27" i="23"/>
  <c r="AB26" i="23"/>
  <c r="AB25" i="33"/>
  <c r="H25" i="33"/>
  <c r="H26" i="23"/>
  <c r="X26" i="23"/>
  <c r="X25" i="33"/>
  <c r="L25" i="33"/>
  <c r="L26" i="23"/>
  <c r="T28" i="23"/>
  <c r="T27" i="33"/>
  <c r="M28" i="33"/>
  <c r="M29" i="23"/>
  <c r="M29" i="33" s="1"/>
  <c r="M7" i="33" s="1"/>
  <c r="J28" i="33"/>
  <c r="J29" i="23"/>
  <c r="J29" i="33" s="1"/>
  <c r="F27" i="33"/>
  <c r="F28" i="23"/>
  <c r="AD26" i="33"/>
  <c r="AD27" i="23"/>
  <c r="AE25" i="33"/>
  <c r="AE26" i="23"/>
  <c r="AA25" i="33"/>
  <c r="AA26" i="23"/>
  <c r="R25" i="33"/>
  <c r="R26" i="23"/>
  <c r="E26" i="33"/>
  <c r="E27" i="23"/>
  <c r="W26" i="23"/>
  <c r="W25" i="33"/>
  <c r="Z26" i="33"/>
  <c r="Z27" i="23"/>
  <c r="P26" i="33"/>
  <c r="P27" i="23"/>
  <c r="V28" i="33"/>
  <c r="V29" i="23"/>
  <c r="V29" i="33" s="1"/>
  <c r="U26" i="33"/>
  <c r="U27" i="23"/>
  <c r="I28" i="23"/>
  <c r="I27" i="33"/>
  <c r="Y28" i="23"/>
  <c r="Y27" i="33"/>
  <c r="N27" i="33"/>
  <c r="N28" i="23"/>
  <c r="V7" i="33" l="1"/>
  <c r="U28" i="23"/>
  <c r="U27" i="33"/>
  <c r="P27" i="33"/>
  <c r="P28" i="23"/>
  <c r="W26" i="33"/>
  <c r="W27" i="23"/>
  <c r="R26" i="33"/>
  <c r="R27" i="23"/>
  <c r="AE26" i="33"/>
  <c r="AE27" i="23"/>
  <c r="F29" i="23"/>
  <c r="F29" i="33" s="1"/>
  <c r="F28" i="33"/>
  <c r="H26" i="33"/>
  <c r="H27" i="23"/>
  <c r="Z27" i="33"/>
  <c r="Z28" i="23"/>
  <c r="E28" i="23"/>
  <c r="E27" i="33"/>
  <c r="AG26" i="33"/>
  <c r="AG27" i="23"/>
  <c r="D26" i="23"/>
  <c r="G27" i="23"/>
  <c r="G26" i="33"/>
  <c r="T29" i="23"/>
  <c r="T29" i="33" s="1"/>
  <c r="T28" i="33"/>
  <c r="X26" i="33"/>
  <c r="X27" i="23"/>
  <c r="AB27" i="23"/>
  <c r="AB26" i="33"/>
  <c r="Y28" i="33"/>
  <c r="Y29" i="23"/>
  <c r="Y29" i="33" s="1"/>
  <c r="Y7" i="33" s="1"/>
  <c r="L26" i="33"/>
  <c r="L27" i="23"/>
  <c r="AC28" i="23"/>
  <c r="AC27" i="33"/>
  <c r="S26" i="33"/>
  <c r="S27" i="23"/>
  <c r="D25" i="33"/>
  <c r="D25" i="1" s="1"/>
  <c r="N28" i="33"/>
  <c r="N29" i="23"/>
  <c r="N29" i="33" s="1"/>
  <c r="I29" i="23"/>
  <c r="I29" i="33" s="1"/>
  <c r="I28" i="33"/>
  <c r="AA26" i="33"/>
  <c r="AA27" i="23"/>
  <c r="AD27" i="33"/>
  <c r="AD28" i="23"/>
  <c r="J7" i="33"/>
  <c r="Q28" i="23"/>
  <c r="Q27" i="33"/>
  <c r="O26" i="33"/>
  <c r="O27" i="23"/>
  <c r="K26" i="33"/>
  <c r="K27" i="23"/>
  <c r="T7" i="33" l="1"/>
  <c r="N7" i="33"/>
  <c r="Q28" i="33"/>
  <c r="Q29" i="23"/>
  <c r="Q29" i="33" s="1"/>
  <c r="Q7" i="33" s="1"/>
  <c r="AA27" i="33"/>
  <c r="AA28" i="23"/>
  <c r="AB28" i="23"/>
  <c r="AB27" i="33"/>
  <c r="P28" i="33"/>
  <c r="P29" i="23"/>
  <c r="P29" i="33" s="1"/>
  <c r="O28" i="23"/>
  <c r="O27" i="33"/>
  <c r="D26" i="33"/>
  <c r="D26" i="1" s="1"/>
  <c r="F7" i="33"/>
  <c r="AC28" i="33"/>
  <c r="AC29" i="23"/>
  <c r="AC29" i="33" s="1"/>
  <c r="AC7" i="33" s="1"/>
  <c r="D27" i="23"/>
  <c r="G28" i="23"/>
  <c r="G27" i="33"/>
  <c r="H28" i="23"/>
  <c r="H27" i="33"/>
  <c r="AE27" i="33"/>
  <c r="AE28" i="23"/>
  <c r="W27" i="33"/>
  <c r="W28" i="23"/>
  <c r="AG28" i="23"/>
  <c r="AG27" i="33"/>
  <c r="Z28" i="33"/>
  <c r="Z29" i="23"/>
  <c r="Z29" i="33" s="1"/>
  <c r="Z7" i="33" s="1"/>
  <c r="R27" i="33"/>
  <c r="R28" i="23"/>
  <c r="X27" i="33"/>
  <c r="X28" i="23"/>
  <c r="AD28" i="33"/>
  <c r="AD29" i="23"/>
  <c r="AD29" i="33" s="1"/>
  <c r="K27" i="33"/>
  <c r="K28" i="23"/>
  <c r="I7" i="33"/>
  <c r="S27" i="33"/>
  <c r="S28" i="23"/>
  <c r="L27" i="33"/>
  <c r="L28" i="23"/>
  <c r="E29" i="23"/>
  <c r="E29" i="33" s="1"/>
  <c r="E28" i="33"/>
  <c r="U29" i="23"/>
  <c r="U29" i="33" s="1"/>
  <c r="U7" i="33" s="1"/>
  <c r="U28" i="33"/>
  <c r="AD7" i="33" l="1"/>
  <c r="P7" i="33"/>
  <c r="W28" i="33"/>
  <c r="W29" i="23"/>
  <c r="W29" i="33" s="1"/>
  <c r="S28" i="33"/>
  <c r="S29" i="23"/>
  <c r="S29" i="33" s="1"/>
  <c r="H28" i="33"/>
  <c r="H29" i="23"/>
  <c r="H29" i="33" s="1"/>
  <c r="AE29" i="23"/>
  <c r="AE29" i="33" s="1"/>
  <c r="AE28" i="33"/>
  <c r="K29" i="23"/>
  <c r="K29" i="33" s="1"/>
  <c r="K28" i="33"/>
  <c r="X28" i="33"/>
  <c r="X29" i="23"/>
  <c r="X29" i="33" s="1"/>
  <c r="AA28" i="33"/>
  <c r="AA29" i="23"/>
  <c r="AA29" i="33" s="1"/>
  <c r="E7" i="33"/>
  <c r="R29" i="23"/>
  <c r="R29" i="33" s="1"/>
  <c r="R28" i="33"/>
  <c r="D27" i="33"/>
  <c r="D27" i="1" s="1"/>
  <c r="L28" i="33"/>
  <c r="L29" i="23"/>
  <c r="L29" i="33" s="1"/>
  <c r="L7" i="33" s="1"/>
  <c r="AG28" i="33"/>
  <c r="AG29" i="23"/>
  <c r="AG29" i="33" s="1"/>
  <c r="D28" i="23"/>
  <c r="G29" i="23"/>
  <c r="G28" i="33"/>
  <c r="O28" i="33"/>
  <c r="O29" i="23"/>
  <c r="O29" i="33" s="1"/>
  <c r="AB28" i="33"/>
  <c r="AB29" i="23"/>
  <c r="AB29" i="33" s="1"/>
  <c r="AB7" i="33" s="1"/>
  <c r="X7" i="33" l="1"/>
  <c r="AG7" i="33"/>
  <c r="AA7" i="33"/>
  <c r="H7" i="33"/>
  <c r="W7" i="33"/>
  <c r="AE7" i="33"/>
  <c r="O7" i="33"/>
  <c r="D28" i="33"/>
  <c r="D28" i="1" s="1"/>
  <c r="K7" i="33"/>
  <c r="D29" i="23"/>
  <c r="D7" i="23" s="1"/>
  <c r="G29" i="33"/>
  <c r="R7" i="33"/>
  <c r="S7" i="33"/>
  <c r="D29" i="33" l="1"/>
  <c r="G7" i="33"/>
  <c r="D29" i="1" l="1"/>
  <c r="D7" i="1" s="1"/>
  <c r="D7" i="33"/>
</calcChain>
</file>

<file path=xl/sharedStrings.xml><?xml version="1.0" encoding="utf-8"?>
<sst xmlns="http://schemas.openxmlformats.org/spreadsheetml/2006/main" count="3452" uniqueCount="266">
  <si>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</si>
  <si>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</si>
  <si>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</si>
  <si>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</si>
  <si>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</si>
  <si>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</si>
  <si>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</si>
  <si>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</si>
  <si>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</si>
  <si>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</si>
  <si>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</si>
  <si>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</si>
  <si>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</si>
  <si>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</si>
  <si>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</si>
  <si>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</si>
  <si>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</si>
  <si>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</si>
  <si>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</si>
  <si>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</si>
  <si>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</si>
  <si>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</si>
  <si>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</si>
  <si>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</si>
  <si>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</si>
  <si>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</si>
  <si>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</si>
  <si>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</si>
  <si>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</si>
  <si>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</si>
  <si>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</si>
  <si>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</si>
  <si>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</si>
  <si>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</si>
  <si>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</si>
  <si>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</si>
  <si>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</si>
  <si>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</si>
  <si>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</si>
  <si>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</si>
  <si>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</si>
  <si>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</si>
  <si>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</si>
  <si>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</si>
  <si>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</si>
  <si>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</si>
  <si>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</si>
  <si>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</si>
  <si>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</si>
  <si>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</si>
  <si>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</si>
  <si>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</si>
  <si>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</si>
  <si>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</si>
  <si>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</si>
  <si>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</si>
  <si>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</si>
  <si>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</si>
  <si>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</si>
  <si>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</si>
  <si>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</si>
  <si>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</si>
  <si>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</si>
  <si>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</si>
  <si>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</si>
  <si>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</si>
  <si>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</si>
  <si>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</si>
  <si>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</si>
  <si>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</si>
  <si>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</si>
  <si>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</si>
  <si>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</si>
  <si>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</si>
  <si>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</si>
  <si>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</si>
  <si>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</si>
  <si>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</si>
  <si>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</si>
  <si>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</si>
  <si>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</si>
  <si>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</si>
  <si>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</si>
  <si>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</si>
  <si>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</si>
  <si>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</si>
  <si>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</si>
  <si>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</si>
  <si>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</si>
  <si>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</si>
  <si>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</si>
  <si>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</si>
  <si>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</si>
  <si>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</si>
  <si>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</si>
  <si>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</si>
  <si>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</si>
  <si>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</si>
  <si>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</si>
  <si>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</si>
  <si>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</si>
  <si>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</si>
  <si>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</si>
  <si>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</si>
  <si>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</si>
  <si>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</si>
  <si>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</si>
  <si>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</si>
  <si>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</si>
  <si>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</si>
  <si>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</si>
  <si>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</si>
  <si>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</si>
  <si>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</si>
  <si>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</si>
  <si>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</si>
  <si>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</si>
  <si>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</si>
  <si>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</si>
  <si>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広島県</t>
    <phoneticPr fontId="2"/>
  </si>
  <si>
    <t>34100</t>
    <phoneticPr fontId="2"/>
  </si>
  <si>
    <t>広島市</t>
    <phoneticPr fontId="2"/>
  </si>
  <si>
    <t>広島県</t>
    <phoneticPr fontId="2"/>
  </si>
  <si>
    <t>34100</t>
    <phoneticPr fontId="2"/>
  </si>
  <si>
    <t>広島市</t>
    <phoneticPr fontId="2"/>
  </si>
  <si>
    <t>広島県</t>
    <phoneticPr fontId="2"/>
  </si>
  <si>
    <t>34100</t>
    <phoneticPr fontId="2"/>
  </si>
  <si>
    <t>広島市</t>
    <phoneticPr fontId="2"/>
  </si>
  <si>
    <t>広島県</t>
    <phoneticPr fontId="2"/>
  </si>
  <si>
    <t>34100</t>
    <phoneticPr fontId="2"/>
  </si>
  <si>
    <t>広島市</t>
    <phoneticPr fontId="2"/>
  </si>
  <si>
    <t>34202</t>
    <phoneticPr fontId="2"/>
  </si>
  <si>
    <t>呉市</t>
    <phoneticPr fontId="2"/>
  </si>
  <si>
    <t>34202</t>
    <phoneticPr fontId="2"/>
  </si>
  <si>
    <t>呉市</t>
    <phoneticPr fontId="2"/>
  </si>
  <si>
    <t>34202</t>
    <phoneticPr fontId="2"/>
  </si>
  <si>
    <t>呉市</t>
    <phoneticPr fontId="2"/>
  </si>
  <si>
    <t>34203</t>
    <phoneticPr fontId="2"/>
  </si>
  <si>
    <t>竹原市</t>
    <phoneticPr fontId="2"/>
  </si>
  <si>
    <t>34203</t>
    <phoneticPr fontId="2"/>
  </si>
  <si>
    <t>竹原市</t>
    <phoneticPr fontId="2"/>
  </si>
  <si>
    <t>34203</t>
    <phoneticPr fontId="2"/>
  </si>
  <si>
    <t>竹原市</t>
    <phoneticPr fontId="2"/>
  </si>
  <si>
    <t>34204</t>
    <phoneticPr fontId="2"/>
  </si>
  <si>
    <t>三原市</t>
    <phoneticPr fontId="2"/>
  </si>
  <si>
    <t>34204</t>
    <phoneticPr fontId="2"/>
  </si>
  <si>
    <t>三原市</t>
    <phoneticPr fontId="2"/>
  </si>
  <si>
    <t>34204</t>
    <phoneticPr fontId="2"/>
  </si>
  <si>
    <t>三原市</t>
    <phoneticPr fontId="2"/>
  </si>
  <si>
    <t>34205</t>
    <phoneticPr fontId="2"/>
  </si>
  <si>
    <t>尾道市</t>
    <phoneticPr fontId="2"/>
  </si>
  <si>
    <t>34205</t>
    <phoneticPr fontId="2"/>
  </si>
  <si>
    <t>尾道市</t>
    <phoneticPr fontId="2"/>
  </si>
  <si>
    <t>34205</t>
    <phoneticPr fontId="2"/>
  </si>
  <si>
    <t>尾道市</t>
    <phoneticPr fontId="2"/>
  </si>
  <si>
    <t>34207</t>
    <phoneticPr fontId="2"/>
  </si>
  <si>
    <t>福山市</t>
    <phoneticPr fontId="2"/>
  </si>
  <si>
    <t>34207</t>
    <phoneticPr fontId="2"/>
  </si>
  <si>
    <t>福山市</t>
    <phoneticPr fontId="2"/>
  </si>
  <si>
    <t>34207</t>
    <phoneticPr fontId="2"/>
  </si>
  <si>
    <t>福山市</t>
    <phoneticPr fontId="2"/>
  </si>
  <si>
    <t>34208</t>
    <phoneticPr fontId="2"/>
  </si>
  <si>
    <t>府中市</t>
    <phoneticPr fontId="2"/>
  </si>
  <si>
    <t>34208</t>
    <phoneticPr fontId="2"/>
  </si>
  <si>
    <t>府中市</t>
    <phoneticPr fontId="2"/>
  </si>
  <si>
    <t>34208</t>
    <phoneticPr fontId="2"/>
  </si>
  <si>
    <t>府中市</t>
    <phoneticPr fontId="2"/>
  </si>
  <si>
    <t>34209</t>
    <phoneticPr fontId="2"/>
  </si>
  <si>
    <t>三次市</t>
    <phoneticPr fontId="2"/>
  </si>
  <si>
    <t>34209</t>
    <phoneticPr fontId="2"/>
  </si>
  <si>
    <t>三次市</t>
    <phoneticPr fontId="2"/>
  </si>
  <si>
    <t>34209</t>
    <phoneticPr fontId="2"/>
  </si>
  <si>
    <t>三次市</t>
    <phoneticPr fontId="2"/>
  </si>
  <si>
    <t>34210</t>
    <phoneticPr fontId="2"/>
  </si>
  <si>
    <t>庄原市</t>
    <phoneticPr fontId="2"/>
  </si>
  <si>
    <t>34210</t>
    <phoneticPr fontId="2"/>
  </si>
  <si>
    <t>庄原市</t>
    <phoneticPr fontId="2"/>
  </si>
  <si>
    <t>34210</t>
    <phoneticPr fontId="2"/>
  </si>
  <si>
    <t>庄原市</t>
    <phoneticPr fontId="2"/>
  </si>
  <si>
    <t>34212</t>
    <phoneticPr fontId="2"/>
  </si>
  <si>
    <t>東広島市</t>
    <phoneticPr fontId="2"/>
  </si>
  <si>
    <t>34212</t>
    <phoneticPr fontId="2"/>
  </si>
  <si>
    <t>東広島市</t>
    <phoneticPr fontId="2"/>
  </si>
  <si>
    <t>34212</t>
    <phoneticPr fontId="2"/>
  </si>
  <si>
    <t>東広島市</t>
    <phoneticPr fontId="2"/>
  </si>
  <si>
    <t>34213</t>
    <phoneticPr fontId="2"/>
  </si>
  <si>
    <t>廿日市市</t>
    <phoneticPr fontId="2"/>
  </si>
  <si>
    <t>34213</t>
    <phoneticPr fontId="2"/>
  </si>
  <si>
    <t>廿日市市</t>
    <phoneticPr fontId="2"/>
  </si>
  <si>
    <t>34213</t>
    <phoneticPr fontId="2"/>
  </si>
  <si>
    <t>廿日市市</t>
    <phoneticPr fontId="2"/>
  </si>
  <si>
    <t>34214</t>
    <phoneticPr fontId="2"/>
  </si>
  <si>
    <t>安芸高田市</t>
    <phoneticPr fontId="2"/>
  </si>
  <si>
    <t>34214</t>
    <phoneticPr fontId="2"/>
  </si>
  <si>
    <t>安芸高田市</t>
    <phoneticPr fontId="2"/>
  </si>
  <si>
    <t>34214</t>
    <phoneticPr fontId="2"/>
  </si>
  <si>
    <t>安芸高田市</t>
    <phoneticPr fontId="2"/>
  </si>
  <si>
    <t>34215</t>
    <phoneticPr fontId="2"/>
  </si>
  <si>
    <t>江田島市</t>
    <phoneticPr fontId="2"/>
  </si>
  <si>
    <t>34215</t>
    <phoneticPr fontId="2"/>
  </si>
  <si>
    <t>江田島市</t>
    <phoneticPr fontId="2"/>
  </si>
  <si>
    <t>34215</t>
    <phoneticPr fontId="2"/>
  </si>
  <si>
    <t>江田島市</t>
    <phoneticPr fontId="2"/>
  </si>
  <si>
    <t>34302</t>
    <phoneticPr fontId="2"/>
  </si>
  <si>
    <t>府中町</t>
    <phoneticPr fontId="2"/>
  </si>
  <si>
    <t>34302</t>
    <phoneticPr fontId="2"/>
  </si>
  <si>
    <t>府中町</t>
    <phoneticPr fontId="2"/>
  </si>
  <si>
    <t>34302</t>
    <phoneticPr fontId="2"/>
  </si>
  <si>
    <t>府中町</t>
    <phoneticPr fontId="2"/>
  </si>
  <si>
    <t>34304</t>
    <phoneticPr fontId="2"/>
  </si>
  <si>
    <t>海田町</t>
    <phoneticPr fontId="2"/>
  </si>
  <si>
    <t>34304</t>
    <phoneticPr fontId="2"/>
  </si>
  <si>
    <t>海田町</t>
    <phoneticPr fontId="2"/>
  </si>
  <si>
    <t>34304</t>
    <phoneticPr fontId="2"/>
  </si>
  <si>
    <t>海田町</t>
    <phoneticPr fontId="2"/>
  </si>
  <si>
    <t>34304</t>
    <phoneticPr fontId="2"/>
  </si>
  <si>
    <t>海田町</t>
    <phoneticPr fontId="2"/>
  </si>
  <si>
    <t>34307</t>
    <phoneticPr fontId="2"/>
  </si>
  <si>
    <t>熊野町</t>
    <phoneticPr fontId="2"/>
  </si>
  <si>
    <t>34307</t>
    <phoneticPr fontId="2"/>
  </si>
  <si>
    <t>熊野町</t>
    <phoneticPr fontId="2"/>
  </si>
  <si>
    <t>34307</t>
    <phoneticPr fontId="2"/>
  </si>
  <si>
    <t>熊野町</t>
    <phoneticPr fontId="2"/>
  </si>
  <si>
    <t>34309</t>
    <phoneticPr fontId="2"/>
  </si>
  <si>
    <t>坂町</t>
    <phoneticPr fontId="2"/>
  </si>
  <si>
    <t>34309</t>
    <phoneticPr fontId="2"/>
  </si>
  <si>
    <t>坂町</t>
    <phoneticPr fontId="2"/>
  </si>
  <si>
    <t>34309</t>
    <phoneticPr fontId="2"/>
  </si>
  <si>
    <t>坂町</t>
    <phoneticPr fontId="2"/>
  </si>
  <si>
    <t>34368</t>
    <phoneticPr fontId="2"/>
  </si>
  <si>
    <t>安芸太田町</t>
    <phoneticPr fontId="2"/>
  </si>
  <si>
    <t>34368</t>
    <phoneticPr fontId="2"/>
  </si>
  <si>
    <t>安芸太田町</t>
    <phoneticPr fontId="2"/>
  </si>
  <si>
    <t>34368</t>
    <phoneticPr fontId="2"/>
  </si>
  <si>
    <t>安芸太田町</t>
    <phoneticPr fontId="2"/>
  </si>
  <si>
    <t>34369</t>
    <phoneticPr fontId="2"/>
  </si>
  <si>
    <t>北広島町</t>
    <phoneticPr fontId="2"/>
  </si>
  <si>
    <t>34369</t>
    <phoneticPr fontId="2"/>
  </si>
  <si>
    <t>北広島町</t>
    <phoneticPr fontId="2"/>
  </si>
  <si>
    <t>34369</t>
    <phoneticPr fontId="2"/>
  </si>
  <si>
    <t>北広島町</t>
    <phoneticPr fontId="2"/>
  </si>
  <si>
    <t>広島県</t>
    <phoneticPr fontId="2"/>
  </si>
  <si>
    <t>34431</t>
    <phoneticPr fontId="2"/>
  </si>
  <si>
    <t>大崎上島町</t>
    <phoneticPr fontId="2"/>
  </si>
  <si>
    <t>34431</t>
    <phoneticPr fontId="2"/>
  </si>
  <si>
    <t>大崎上島町</t>
    <phoneticPr fontId="2"/>
  </si>
  <si>
    <t>34431</t>
    <phoneticPr fontId="2"/>
  </si>
  <si>
    <t>大崎上島町</t>
    <phoneticPr fontId="2"/>
  </si>
  <si>
    <t>34431</t>
    <phoneticPr fontId="2"/>
  </si>
  <si>
    <t>大崎上島町</t>
    <phoneticPr fontId="2"/>
  </si>
  <si>
    <t>34462</t>
    <phoneticPr fontId="2"/>
  </si>
  <si>
    <t>世羅町</t>
    <phoneticPr fontId="2"/>
  </si>
  <si>
    <t>34462</t>
    <phoneticPr fontId="2"/>
  </si>
  <si>
    <t>世羅町</t>
    <phoneticPr fontId="2"/>
  </si>
  <si>
    <t>34462</t>
    <phoneticPr fontId="2"/>
  </si>
  <si>
    <t>世羅町</t>
    <phoneticPr fontId="2"/>
  </si>
  <si>
    <t>34545</t>
    <phoneticPr fontId="2"/>
  </si>
  <si>
    <t>神石高原町</t>
    <phoneticPr fontId="2"/>
  </si>
  <si>
    <t>34545</t>
    <phoneticPr fontId="2"/>
  </si>
  <si>
    <t>神石高原町</t>
    <phoneticPr fontId="2"/>
  </si>
  <si>
    <t>34545</t>
    <phoneticPr fontId="2"/>
  </si>
  <si>
    <t>神石高原町</t>
    <phoneticPr fontId="2"/>
  </si>
  <si>
    <t>34000</t>
    <phoneticPr fontId="2"/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</si>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</sst>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6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114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113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122</v>
      </c>
      <c r="B7" s="44" t="s">
        <v>262</v>
      </c>
      <c r="C7" s="45" t="s">
        <v>263</v>
      </c>
      <c r="D7" s="105">
        <f>SUM($D$8:$D$29)</f>
        <v>390578</v>
      </c>
      <c r="E7" s="46">
        <f>SUM($E$8:$E$29)</f>
        <v>21948</v>
      </c>
      <c r="F7" s="46">
        <f>SUM($F$8:$F$29)</f>
        <v>253079</v>
      </c>
      <c r="G7" s="46">
        <f>SUM($G$8:$G$29)</f>
        <v>79976</v>
      </c>
      <c r="H7" s="46">
        <f>SUM($H$8:$H$29)</f>
        <v>1004</v>
      </c>
      <c r="I7" s="46">
        <f>SUM($I$8:$I$29)</f>
        <v>67266</v>
      </c>
      <c r="J7" s="46">
        <f>SUM($J$8:$J$29)</f>
        <v>737</v>
      </c>
      <c r="K7" s="46">
        <f>SUM($K$8:$K$29)</f>
        <v>0</v>
      </c>
      <c r="L7" s="46">
        <f>SUM($L$8:$L$29)</f>
        <v>0</v>
      </c>
      <c r="M7" s="46">
        <f>SUM($M$8:$M$29)</f>
        <v>3884</v>
      </c>
      <c r="N7" s="46">
        <f>SUM($N$8:$N$29)</f>
        <v>7085</v>
      </c>
      <c r="O7" s="46">
        <f>SUM($O$8:$O$29)</f>
        <v>15237</v>
      </c>
      <c r="P7" s="46">
        <f>SUM($P$8:$P$29)</f>
        <v>370240</v>
      </c>
      <c r="Q7" s="47">
        <f>IF(P7&lt;&gt;0,(O7+E7+G7)/P7*100,"-")</f>
        <v>31.644608902333619</v>
      </c>
      <c r="R7" s="46">
        <f>SUM($R$8:$R$29)</f>
        <v>2103</v>
      </c>
      <c r="S7" s="46">
        <f>SUM($S$8:$S$29)</f>
        <v>40</v>
      </c>
      <c r="T7" s="46">
        <f>SUM($T$8:$T$29)</f>
        <v>737</v>
      </c>
      <c r="U7" s="46">
        <f>SUM($U$8:$U$29)</f>
        <v>0</v>
      </c>
      <c r="V7" s="46">
        <f>SUM($V$8:$V$29)</f>
        <v>0</v>
      </c>
      <c r="W7" s="46">
        <f>SUM($W$8:$W$29)</f>
        <v>3835</v>
      </c>
      <c r="X7" s="46">
        <f>SUM($X$8:$X$29)</f>
        <v>72309</v>
      </c>
      <c r="Y7" s="46">
        <f>SUM($Y$8:$Y$29)</f>
        <v>79024</v>
      </c>
      <c r="Z7" s="48" t="s">
        <v>264</v>
      </c>
      <c r="AA7" s="48" t="s">
        <v>264</v>
      </c>
      <c r="AB7" s="46">
        <f>SUM($AB$8:$AB$29)</f>
        <v>253079</v>
      </c>
      <c r="AC7" s="46">
        <f>SUM($AC$8:$AC$29)</f>
        <v>1539</v>
      </c>
      <c r="AD7" s="46">
        <f>SUM($AD$8:$AD$29)</f>
        <v>224</v>
      </c>
      <c r="AE7" s="46">
        <f>SUM($AE$8:$AE$29)</f>
        <v>254842</v>
      </c>
    </row>
    <row r="8" spans="1:31" s="10" customFormat="1" ht="12" customHeight="1">
      <c r="A8" s="49" t="s">
        <v>119</v>
      </c>
      <c r="B8" s="50" t="s">
        <v>120</v>
      </c>
      <c r="C8" s="49" t="s">
        <v>121</v>
      </c>
      <c r="D8" s="71">
        <f>'ごみ搬入量内訳(総括)'!D8</f>
        <v>179492</v>
      </c>
      <c r="E8" s="51">
        <f>ごみ処理量内訳!E8</f>
        <v>3171</v>
      </c>
      <c r="F8" s="51">
        <f>ごみ処理量内訳!O8</f>
        <v>166394</v>
      </c>
      <c r="G8" s="51">
        <f>SUM(H8:N8)</f>
        <v>9511</v>
      </c>
      <c r="H8" s="51">
        <f>ごみ処理量内訳!G8</f>
        <v>596</v>
      </c>
      <c r="I8" s="51">
        <f>ごみ処理量内訳!L8+ごみ処理量内訳!M8</f>
        <v>8915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416</v>
      </c>
      <c r="P8" s="52">
        <f>SUM(E8,F8,G8,O8)</f>
        <v>179492</v>
      </c>
      <c r="Q8" s="53">
        <f>IF(P8&lt;&gt;0,(O8+E8+G8)/P8*100,"-")</f>
        <v>7.2972611592717227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9028</v>
      </c>
      <c r="Y8" s="52">
        <f>SUM(R8:X8)</f>
        <v>9028</v>
      </c>
      <c r="Z8" s="53"/>
      <c r="AA8" s="53"/>
      <c r="AB8" s="52">
        <f>ごみ処理量内訳!O8</f>
        <v>166394</v>
      </c>
      <c r="AC8" s="52">
        <f>ごみ処理量内訳!AO8</f>
        <v>339</v>
      </c>
      <c r="AD8" s="52">
        <f>ごみ処理量内訳!AP8</f>
        <v>162</v>
      </c>
      <c r="AE8" s="52">
        <f>SUM(AB8:AD8)</f>
        <v>166895</v>
      </c>
    </row>
    <row r="9" spans="1:31" s="10" customFormat="1" ht="12" customHeight="1">
      <c r="A9" s="49" t="s">
        <v>122</v>
      </c>
      <c r="B9" s="50" t="s">
        <v>131</v>
      </c>
      <c r="C9" s="49" t="s">
        <v>132</v>
      </c>
      <c r="D9" s="71">
        <f>'ごみ搬入量内訳(総括)'!D9</f>
        <v>11174</v>
      </c>
      <c r="E9" s="51">
        <f>ごみ処理量内訳!E9</f>
        <v>4475</v>
      </c>
      <c r="F9" s="51">
        <f>ごみ処理量内訳!O9</f>
        <v>0</v>
      </c>
      <c r="G9" s="51">
        <f>SUM(H9:N9)</f>
        <v>6699</v>
      </c>
      <c r="H9" s="51">
        <f>ごみ処理量内訳!G9</f>
        <v>0</v>
      </c>
      <c r="I9" s="51">
        <f>ごみ処理量内訳!L9+ごみ処理量内訳!M9</f>
        <v>397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6302</v>
      </c>
      <c r="O9" s="51">
        <f>資源化量内訳!AG9</f>
        <v>0</v>
      </c>
      <c r="P9" s="52">
        <f>SUM(E9,F9,G9,O9)</f>
        <v>11174</v>
      </c>
      <c r="Q9" s="53">
        <f>IF(P9&lt;&gt;0,(O9+E9+G9)/P9*100,"-")</f>
        <v>100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397</v>
      </c>
      <c r="Y9" s="52">
        <f>SUM(R9:X9)</f>
        <v>397</v>
      </c>
      <c r="Z9" s="53"/>
      <c r="AA9" s="53"/>
      <c r="AB9" s="52">
        <f>ごみ処理量内訳!O9</f>
        <v>0</v>
      </c>
      <c r="AC9" s="52">
        <f>ごみ処理量内訳!AO9</f>
        <v>671</v>
      </c>
      <c r="AD9" s="52">
        <f>ごみ処理量内訳!AP9</f>
        <v>0</v>
      </c>
      <c r="AE9" s="52">
        <f>SUM(AB9:AD9)</f>
        <v>671</v>
      </c>
    </row>
    <row r="10" spans="1:31" s="10" customFormat="1" ht="12" customHeight="1">
      <c r="A10" s="49" t="s">
        <v>122</v>
      </c>
      <c r="B10" s="50" t="s">
        <v>137</v>
      </c>
      <c r="C10" s="49" t="s">
        <v>138</v>
      </c>
      <c r="D10" s="71">
        <f>'ごみ搬入量内訳(総括)'!D10</f>
        <v>24839</v>
      </c>
      <c r="E10" s="51">
        <f>ごみ処理量内訳!E10</f>
        <v>306</v>
      </c>
      <c r="F10" s="51">
        <f>ごみ処理量内訳!O10</f>
        <v>23713</v>
      </c>
      <c r="G10" s="51">
        <f>SUM(H10:N10)</f>
        <v>819</v>
      </c>
      <c r="H10" s="51">
        <f>ごみ処理量内訳!G10</f>
        <v>0</v>
      </c>
      <c r="I10" s="51">
        <f>ごみ処理量内訳!L10+ごみ処理量内訳!M10</f>
        <v>819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24838</v>
      </c>
      <c r="Q10" s="53">
        <f>IF(P10&lt;&gt;0,(O10+E10+G10)/P10*100,"-")</f>
        <v>4.5293501892261858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820</v>
      </c>
      <c r="Y10" s="52">
        <f>SUM(R10:X10)</f>
        <v>820</v>
      </c>
      <c r="Z10" s="53"/>
      <c r="AA10" s="53"/>
      <c r="AB10" s="52">
        <f>ごみ処理量内訳!O10</f>
        <v>23713</v>
      </c>
      <c r="AC10" s="52">
        <f>ごみ処理量内訳!AO10</f>
        <v>0</v>
      </c>
      <c r="AD10" s="52">
        <f>ごみ処理量内訳!AP10</f>
        <v>0</v>
      </c>
      <c r="AE10" s="52">
        <f>SUM(AB10:AD10)</f>
        <v>23713</v>
      </c>
    </row>
    <row r="11" spans="1:31" s="10" customFormat="1" ht="12" customHeight="1">
      <c r="A11" s="49" t="s">
        <v>122</v>
      </c>
      <c r="B11" s="50" t="s">
        <v>143</v>
      </c>
      <c r="C11" s="49" t="s">
        <v>144</v>
      </c>
      <c r="D11" s="71">
        <f>'ごみ搬入量内訳(総括)'!D11</f>
        <v>45302</v>
      </c>
      <c r="E11" s="51">
        <f>ごみ処理量内訳!E11</f>
        <v>5352</v>
      </c>
      <c r="F11" s="51">
        <f>ごみ処理量内訳!O11</f>
        <v>4270</v>
      </c>
      <c r="G11" s="51">
        <f>SUM(H11:N11)</f>
        <v>35481</v>
      </c>
      <c r="H11" s="51">
        <f>ごみ処理量内訳!G11</f>
        <v>0</v>
      </c>
      <c r="I11" s="51">
        <f>ごみ処理量内訳!L11+ごみ処理量内訳!M11</f>
        <v>32364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3117</v>
      </c>
      <c r="N11" s="51">
        <f>ごみ処理量内訳!N11</f>
        <v>0</v>
      </c>
      <c r="O11" s="51">
        <f>資源化量内訳!AG11</f>
        <v>199</v>
      </c>
      <c r="P11" s="52">
        <f>SUM(E11,F11,G11,O11)</f>
        <v>45302</v>
      </c>
      <c r="Q11" s="53">
        <f>IF(P11&lt;&gt;0,(O11+E11+G11)/P11*100,"-")</f>
        <v>90.574367577590394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3117</v>
      </c>
      <c r="X11" s="51">
        <f>'施設資源化量内訳(資源化等)'!D11+'ごみ搬入量内訳(セメント)'!D11</f>
        <v>32364</v>
      </c>
      <c r="Y11" s="52">
        <f>SUM(R11:X11)</f>
        <v>35481</v>
      </c>
      <c r="Z11" s="53"/>
      <c r="AA11" s="53"/>
      <c r="AB11" s="52">
        <f>ごみ処理量内訳!O11</f>
        <v>4270</v>
      </c>
      <c r="AC11" s="52">
        <f>ごみ処理量内訳!AO11</f>
        <v>409</v>
      </c>
      <c r="AD11" s="52">
        <f>ごみ処理量内訳!AP11</f>
        <v>0</v>
      </c>
      <c r="AE11" s="52">
        <f>SUM(AB11:AD11)</f>
        <v>4679</v>
      </c>
    </row>
    <row r="12" spans="1:31" s="10" customFormat="1" ht="12" customHeight="1">
      <c r="A12" s="49" t="s">
        <v>122</v>
      </c>
      <c r="B12" s="50" t="s">
        <v>149</v>
      </c>
      <c r="C12" s="49" t="s">
        <v>150</v>
      </c>
      <c r="D12" s="71">
        <f>'ごみ搬入量内訳(総括)'!D12</f>
        <v>25920</v>
      </c>
      <c r="E12" s="51">
        <f>ごみ処理量内訳!E12</f>
        <v>1401</v>
      </c>
      <c r="F12" s="51">
        <f>ごみ処理量内訳!O12</f>
        <v>993</v>
      </c>
      <c r="G12" s="51">
        <f>SUM(H12:N12)</f>
        <v>10570</v>
      </c>
      <c r="H12" s="51">
        <f>ごみ処理量内訳!G12</f>
        <v>0</v>
      </c>
      <c r="I12" s="51">
        <f>ごみ処理量内訳!L12+ごみ処理量内訳!M12</f>
        <v>9928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642</v>
      </c>
      <c r="O12" s="51">
        <f>資源化量内訳!AG12</f>
        <v>12956</v>
      </c>
      <c r="P12" s="52">
        <f>SUM(E12,F12,G12,O12)</f>
        <v>25920</v>
      </c>
      <c r="Q12" s="53">
        <f>IF(P12&lt;&gt;0,(O12+E12+G12)/P12*100,"-")</f>
        <v>96.168981481481481</v>
      </c>
      <c r="R12" s="51">
        <f>'施設資源化量内訳(焼却)'!D12</f>
        <v>1401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9928</v>
      </c>
      <c r="Y12" s="52">
        <f>SUM(R12:X12)</f>
        <v>11329</v>
      </c>
      <c r="Z12" s="53"/>
      <c r="AA12" s="53"/>
      <c r="AB12" s="52">
        <f>ごみ処理量内訳!O12</f>
        <v>993</v>
      </c>
      <c r="AC12" s="52">
        <f>ごみ処理量内訳!AO12</f>
        <v>0</v>
      </c>
      <c r="AD12" s="52">
        <f>ごみ処理量内訳!AP12</f>
        <v>0</v>
      </c>
      <c r="AE12" s="52">
        <f>SUM(AB12:AD12)</f>
        <v>993</v>
      </c>
    </row>
    <row r="13" spans="1:31" s="10" customFormat="1" ht="12" customHeight="1">
      <c r="A13" s="49" t="s">
        <v>122</v>
      </c>
      <c r="B13" s="50" t="s">
        <v>155</v>
      </c>
      <c r="C13" s="49" t="s">
        <v>156</v>
      </c>
      <c r="D13" s="71">
        <f>'ごみ搬入量内訳(総括)'!D13</f>
        <v>15127</v>
      </c>
      <c r="E13" s="51">
        <f>ごみ処理量内訳!E13</f>
        <v>1931</v>
      </c>
      <c r="F13" s="51">
        <f>ごみ処理量内訳!O13</f>
        <v>11310</v>
      </c>
      <c r="G13" s="51">
        <f>SUM(H13:N13)</f>
        <v>596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596</v>
      </c>
      <c r="N13" s="51">
        <f>ごみ処理量内訳!N13</f>
        <v>0</v>
      </c>
      <c r="O13" s="51">
        <f>資源化量内訳!AG13</f>
        <v>1290</v>
      </c>
      <c r="P13" s="52">
        <f>SUM(E13,F13,G13,O13)</f>
        <v>15127</v>
      </c>
      <c r="Q13" s="53">
        <f>IF(P13&lt;&gt;0,(O13+E13+G13)/P13*100,"-")</f>
        <v>25.233027037747075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596</v>
      </c>
      <c r="X13" s="51">
        <f>'施設資源化量内訳(資源化等)'!D13+'ごみ搬入量内訳(セメント)'!D13</f>
        <v>11310</v>
      </c>
      <c r="Y13" s="52">
        <f>SUM(R13:X13)</f>
        <v>11906</v>
      </c>
      <c r="Z13" s="53"/>
      <c r="AA13" s="53"/>
      <c r="AB13" s="52">
        <f>ごみ処理量内訳!O13</f>
        <v>11310</v>
      </c>
      <c r="AC13" s="52">
        <f>ごみ処理量内訳!AO13</f>
        <v>0</v>
      </c>
      <c r="AD13" s="52">
        <f>ごみ処理量内訳!AP13</f>
        <v>0</v>
      </c>
      <c r="AE13" s="52">
        <f>SUM(AB13:AD13)</f>
        <v>11310</v>
      </c>
    </row>
    <row r="14" spans="1:31" s="10" customFormat="1" ht="12" customHeight="1">
      <c r="A14" s="49" t="s">
        <v>122</v>
      </c>
      <c r="B14" s="50" t="s">
        <v>161</v>
      </c>
      <c r="C14" s="49" t="s">
        <v>162</v>
      </c>
      <c r="D14" s="71">
        <f>'ごみ搬入量内訳(総括)'!D14</f>
        <v>4241</v>
      </c>
      <c r="E14" s="51">
        <f>ごみ処理量内訳!E14</f>
        <v>130</v>
      </c>
      <c r="F14" s="51">
        <f>ごみ処理量内訳!O14</f>
        <v>43</v>
      </c>
      <c r="G14" s="51">
        <f>SUM(H14:N14)</f>
        <v>198</v>
      </c>
      <c r="H14" s="51">
        <f>ごみ処理量内訳!G14</f>
        <v>5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78</v>
      </c>
      <c r="N14" s="51">
        <f>ごみ処理量内訳!N14</f>
        <v>115</v>
      </c>
      <c r="O14" s="51">
        <f>資源化量内訳!AG14</f>
        <v>0</v>
      </c>
      <c r="P14" s="52">
        <f>SUM(E14,F14,G14,O14)</f>
        <v>371</v>
      </c>
      <c r="Q14" s="53">
        <f>IF(P14&lt;&gt;0,(O14+E14+G14)/P14*100,"-")</f>
        <v>88.409703504043122</v>
      </c>
      <c r="R14" s="51">
        <f>'施設資源化量内訳(焼却)'!D14</f>
        <v>0</v>
      </c>
      <c r="S14" s="51">
        <f>'施設資源化量内訳(粗大)'!D14</f>
        <v>4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36</v>
      </c>
      <c r="X14" s="51">
        <f>'施設資源化量内訳(資源化等)'!D14+'ごみ搬入量内訳(セメント)'!D14</f>
        <v>547</v>
      </c>
      <c r="Y14" s="52">
        <f>SUM(R14:X14)</f>
        <v>587</v>
      </c>
      <c r="Z14" s="53"/>
      <c r="AA14" s="53"/>
      <c r="AB14" s="52">
        <f>ごみ処理量内訳!O14</f>
        <v>43</v>
      </c>
      <c r="AC14" s="52">
        <f>ごみ処理量内訳!AO14</f>
        <v>14</v>
      </c>
      <c r="AD14" s="52">
        <f>ごみ処理量内訳!AP14</f>
        <v>0</v>
      </c>
      <c r="AE14" s="52">
        <f>SUM(AB14:AD14)</f>
        <v>57</v>
      </c>
    </row>
    <row r="15" spans="1:31" s="10" customFormat="1" ht="12" customHeight="1">
      <c r="A15" s="49" t="s">
        <v>122</v>
      </c>
      <c r="B15" s="50" t="s">
        <v>167</v>
      </c>
      <c r="C15" s="49" t="s">
        <v>168</v>
      </c>
      <c r="D15" s="71">
        <f>'ごみ搬入量内訳(総括)'!D15</f>
        <v>1092</v>
      </c>
      <c r="E15" s="51">
        <f>ごみ処理量内訳!E15</f>
        <v>314</v>
      </c>
      <c r="F15" s="51">
        <f>ごみ処理量内訳!O15</f>
        <v>158</v>
      </c>
      <c r="G15" s="51">
        <f>SUM(H15:N15)</f>
        <v>620</v>
      </c>
      <c r="H15" s="51">
        <f>ごみ処理量内訳!G15</f>
        <v>226</v>
      </c>
      <c r="I15" s="51">
        <f>ごみ処理量内訳!L15+ごみ処理量内訳!M15</f>
        <v>394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1092</v>
      </c>
      <c r="Q15" s="53">
        <f>IF(P15&lt;&gt;0,(O15+E15+G15)/P15*100,"-")</f>
        <v>85.531135531135533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394</v>
      </c>
      <c r="Y15" s="52">
        <f>SUM(R15:X15)</f>
        <v>394</v>
      </c>
      <c r="Z15" s="53"/>
      <c r="AA15" s="53"/>
      <c r="AB15" s="52">
        <f>ごみ処理量内訳!O15</f>
        <v>158</v>
      </c>
      <c r="AC15" s="52">
        <f>ごみ処理量内訳!AO15</f>
        <v>37</v>
      </c>
      <c r="AD15" s="52">
        <f>ごみ処理量内訳!AP15</f>
        <v>0</v>
      </c>
      <c r="AE15" s="52">
        <f>SUM(AB15:AD15)</f>
        <v>195</v>
      </c>
    </row>
    <row r="16" spans="1:31" s="10" customFormat="1" ht="12" customHeight="1">
      <c r="A16" s="49" t="s">
        <v>122</v>
      </c>
      <c r="B16" s="50" t="s">
        <v>173</v>
      </c>
      <c r="C16" s="49" t="s">
        <v>174</v>
      </c>
      <c r="D16" s="71">
        <f>'ごみ搬入量内訳(総括)'!D16</f>
        <v>606</v>
      </c>
      <c r="E16" s="51">
        <f>ごみ処理量内訳!E16</f>
        <v>0</v>
      </c>
      <c r="F16" s="51">
        <f>ごみ処理量内訳!O16</f>
        <v>0</v>
      </c>
      <c r="G16" s="51">
        <f>SUM(H16:N16)</f>
        <v>186</v>
      </c>
      <c r="H16" s="51">
        <f>ごみ処理量内訳!G16</f>
        <v>0</v>
      </c>
      <c r="I16" s="51">
        <f>ごみ処理量内訳!L16+ごみ処理量内訳!M16</f>
        <v>186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8</v>
      </c>
      <c r="P16" s="52">
        <f>SUM(E16,F16,G16,O16)</f>
        <v>194</v>
      </c>
      <c r="Q16" s="53">
        <f>IF(P16&lt;&gt;0,(O16+E16+G16)/P16*100,"-")</f>
        <v>100</v>
      </c>
      <c r="R16" s="51">
        <f>'施設資源化量内訳(焼却)'!D16</f>
        <v>94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33</v>
      </c>
      <c r="Y16" s="52">
        <f>SUM(R16:X16)</f>
        <v>127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62</v>
      </c>
      <c r="AE16" s="52">
        <f>SUM(AB16:AD16)</f>
        <v>62</v>
      </c>
    </row>
    <row r="17" spans="1:31" s="10" customFormat="1" ht="12" customHeight="1">
      <c r="A17" s="49" t="s">
        <v>122</v>
      </c>
      <c r="B17" s="50" t="s">
        <v>179</v>
      </c>
      <c r="C17" s="49" t="s">
        <v>180</v>
      </c>
      <c r="D17" s="71">
        <f>'ごみ搬入量内訳(総括)'!D17</f>
        <v>10220</v>
      </c>
      <c r="E17" s="51">
        <f>ごみ処理量内訳!E17</f>
        <v>2236</v>
      </c>
      <c r="F17" s="51">
        <f>ごみ処理量内訳!O17</f>
        <v>7619</v>
      </c>
      <c r="G17" s="51">
        <f>SUM(H17:N17)</f>
        <v>1034</v>
      </c>
      <c r="H17" s="51">
        <f>ごみ処理量内訳!G17</f>
        <v>0</v>
      </c>
      <c r="I17" s="51">
        <f>ごみ処理量内訳!L17+ごみ処理量内訳!M17</f>
        <v>297</v>
      </c>
      <c r="J17" s="51">
        <f>ごみ処理量内訳!H17</f>
        <v>737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10889</v>
      </c>
      <c r="Q17" s="53">
        <f>IF(P17&lt;&gt;0,(O17+E17+G17)/P17*100,"-")</f>
        <v>30.030305813205988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737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309</v>
      </c>
      <c r="Y17" s="52">
        <f>SUM(R17:X17)</f>
        <v>1046</v>
      </c>
      <c r="Z17" s="53"/>
      <c r="AA17" s="53"/>
      <c r="AB17" s="52">
        <f>ごみ処理量内訳!O17</f>
        <v>7619</v>
      </c>
      <c r="AC17" s="52">
        <f>ごみ処理量内訳!AO17</f>
        <v>0</v>
      </c>
      <c r="AD17" s="52">
        <f>ごみ処理量内訳!AP17</f>
        <v>0</v>
      </c>
      <c r="AE17" s="52">
        <f>SUM(AB17:AD17)</f>
        <v>7619</v>
      </c>
    </row>
    <row r="18" spans="1:31" s="10" customFormat="1" ht="12" customHeight="1">
      <c r="A18" s="49" t="s">
        <v>122</v>
      </c>
      <c r="B18" s="50" t="s">
        <v>185</v>
      </c>
      <c r="C18" s="49" t="s">
        <v>186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122</v>
      </c>
      <c r="B19" s="50" t="s">
        <v>191</v>
      </c>
      <c r="C19" s="49" t="s">
        <v>192</v>
      </c>
      <c r="D19" s="71">
        <f>'ごみ搬入量内訳(総括)'!D19</f>
        <v>284</v>
      </c>
      <c r="E19" s="51">
        <f>ごみ処理量内訳!E19</f>
        <v>25</v>
      </c>
      <c r="F19" s="51">
        <f>ごみ処理量内訳!O19</f>
        <v>134</v>
      </c>
      <c r="G19" s="51">
        <f>SUM(H19:N19)</f>
        <v>113</v>
      </c>
      <c r="H19" s="51">
        <f>ごみ処理量内訳!G19</f>
        <v>0</v>
      </c>
      <c r="I19" s="51">
        <f>ごみ処理量内訳!L19+ごみ処理量内訳!M19</f>
        <v>57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56</v>
      </c>
      <c r="N19" s="51">
        <f>ごみ処理量内訳!N19</f>
        <v>0</v>
      </c>
      <c r="O19" s="51">
        <f>資源化量内訳!AG19</f>
        <v>0</v>
      </c>
      <c r="P19" s="52">
        <f>SUM(E19,F19,G19,O19)</f>
        <v>272</v>
      </c>
      <c r="Q19" s="53">
        <f>IF(P19&lt;&gt;0,(O19+E19+G19)/P19*100,"-")</f>
        <v>50.735294117647058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56</v>
      </c>
      <c r="X19" s="51">
        <f>'施設資源化量内訳(資源化等)'!D19+'ごみ搬入量内訳(セメント)'!D19</f>
        <v>57</v>
      </c>
      <c r="Y19" s="52">
        <f>SUM(R19:X19)</f>
        <v>113</v>
      </c>
      <c r="Z19" s="53"/>
      <c r="AA19" s="53"/>
      <c r="AB19" s="52">
        <f>ごみ処理量内訳!O19</f>
        <v>134</v>
      </c>
      <c r="AC19" s="52">
        <f>ごみ処理量内訳!AO19</f>
        <v>0</v>
      </c>
      <c r="AD19" s="52">
        <f>ごみ処理量内訳!AP19</f>
        <v>0</v>
      </c>
      <c r="AE19" s="52">
        <f>SUM(AB19:AD19)</f>
        <v>134</v>
      </c>
    </row>
    <row r="20" spans="1:31" s="10" customFormat="1" ht="12" customHeight="1">
      <c r="A20" s="49" t="s">
        <v>122</v>
      </c>
      <c r="B20" s="50" t="s">
        <v>197</v>
      </c>
      <c r="C20" s="49" t="s">
        <v>198</v>
      </c>
      <c r="D20" s="71">
        <f>'ごみ搬入量内訳(総括)'!D20</f>
        <v>596</v>
      </c>
      <c r="E20" s="51">
        <f>ごみ処理量内訳!E20</f>
        <v>283</v>
      </c>
      <c r="F20" s="51">
        <f>ごみ処理量内訳!O20</f>
        <v>244</v>
      </c>
      <c r="G20" s="51">
        <f>SUM(H20:N20)</f>
        <v>52</v>
      </c>
      <c r="H20" s="51">
        <f>ごみ処理量内訳!G20</f>
        <v>0</v>
      </c>
      <c r="I20" s="51">
        <f>ごみ処理量内訳!L20+ごみ処理量内訳!M20</f>
        <v>26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26</v>
      </c>
      <c r="O20" s="51">
        <f>資源化量内訳!AG20</f>
        <v>43</v>
      </c>
      <c r="P20" s="52">
        <f>SUM(E20,F20,G20,O20)</f>
        <v>622</v>
      </c>
      <c r="Q20" s="53">
        <f>IF(P20&lt;&gt;0,(O20+E20+G20)/P20*100,"-")</f>
        <v>60.771704180064312</v>
      </c>
      <c r="R20" s="51">
        <f>'施設資源化量内訳(焼却)'!D20</f>
        <v>283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26</v>
      </c>
      <c r="Y20" s="52">
        <f>SUM(R20:X20)</f>
        <v>309</v>
      </c>
      <c r="Z20" s="53"/>
      <c r="AA20" s="53"/>
      <c r="AB20" s="52">
        <f>ごみ処理量内訳!O20</f>
        <v>244</v>
      </c>
      <c r="AC20" s="52">
        <f>ごみ処理量内訳!AO20</f>
        <v>0</v>
      </c>
      <c r="AD20" s="52">
        <f>ごみ処理量内訳!AP20</f>
        <v>0</v>
      </c>
      <c r="AE20" s="52">
        <f>SUM(AB20:AD20)</f>
        <v>244</v>
      </c>
    </row>
    <row r="21" spans="1:31" s="10" customFormat="1" ht="12" customHeight="1">
      <c r="A21" s="49" t="s">
        <v>122</v>
      </c>
      <c r="B21" s="50" t="s">
        <v>203</v>
      </c>
      <c r="C21" s="49" t="s">
        <v>204</v>
      </c>
      <c r="D21" s="71">
        <f>'ごみ搬入量内訳(総括)'!D21</f>
        <v>15880</v>
      </c>
      <c r="E21" s="51">
        <f>ごみ処理量内訳!E21</f>
        <v>18</v>
      </c>
      <c r="F21" s="51">
        <f>ごみ処理量内訳!O21</f>
        <v>15268</v>
      </c>
      <c r="G21" s="51">
        <f>SUM(H21:N21)</f>
        <v>564</v>
      </c>
      <c r="H21" s="51">
        <f>ごみ処理量内訳!G21</f>
        <v>0</v>
      </c>
      <c r="I21" s="51">
        <f>ごみ処理量内訳!L21+ごみ処理量内訳!M21</f>
        <v>564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5</v>
      </c>
      <c r="P21" s="52">
        <f>SUM(E21,F21,G21,O21)</f>
        <v>15855</v>
      </c>
      <c r="Q21" s="53">
        <f>IF(P21&lt;&gt;0,(O21+E21+G21)/P21*100,"-")</f>
        <v>3.7023021128981393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560</v>
      </c>
      <c r="Y21" s="52">
        <f>SUM(R21:X21)</f>
        <v>560</v>
      </c>
      <c r="Z21" s="53"/>
      <c r="AA21" s="53"/>
      <c r="AB21" s="52">
        <f>ごみ処理量内訳!O21</f>
        <v>15268</v>
      </c>
      <c r="AC21" s="52">
        <f>ごみ処理量内訳!AO21</f>
        <v>0</v>
      </c>
      <c r="AD21" s="52">
        <f>ごみ処理量内訳!AP21</f>
        <v>0</v>
      </c>
      <c r="AE21" s="52">
        <f>SUM(AB21:AD21)</f>
        <v>15268</v>
      </c>
    </row>
    <row r="22" spans="1:31" s="10" customFormat="1" ht="12" customHeight="1">
      <c r="A22" s="49" t="s">
        <v>122</v>
      </c>
      <c r="B22" s="50" t="s">
        <v>209</v>
      </c>
      <c r="C22" s="49" t="s">
        <v>210</v>
      </c>
      <c r="D22" s="71">
        <f>'ごみ搬入量内訳(総括)'!D22</f>
        <v>20306</v>
      </c>
      <c r="E22" s="51">
        <f>ごみ処理量内訳!E22</f>
        <v>182</v>
      </c>
      <c r="F22" s="51">
        <f>ごみ処理量内訳!O22</f>
        <v>18952</v>
      </c>
      <c r="G22" s="51">
        <f>SUM(H22:N22)</f>
        <v>1165</v>
      </c>
      <c r="H22" s="51">
        <f>ごみ処理量内訳!G22</f>
        <v>156</v>
      </c>
      <c r="I22" s="51">
        <f>ごみ処理量内訳!L22+ごみ処理量内訳!M22</f>
        <v>1009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7</v>
      </c>
      <c r="P22" s="52">
        <f>SUM(E22,F22,G22,O22)</f>
        <v>20306</v>
      </c>
      <c r="Q22" s="53">
        <f>IF(P22&lt;&gt;0,(O22+E22+G22)/P22*100,"-")</f>
        <v>6.6679799074165267</v>
      </c>
      <c r="R22" s="51">
        <f>'施設資源化量内訳(焼却)'!D22</f>
        <v>323</v>
      </c>
      <c r="S22" s="51">
        <f>'施設資源化量内訳(粗大)'!D22</f>
        <v>15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1009</v>
      </c>
      <c r="Y22" s="52">
        <f>SUM(R22:X22)</f>
        <v>1347</v>
      </c>
      <c r="Z22" s="53"/>
      <c r="AA22" s="53"/>
      <c r="AB22" s="52">
        <f>ごみ処理量内訳!O22</f>
        <v>18952</v>
      </c>
      <c r="AC22" s="52">
        <f>ごみ処理量内訳!AO22</f>
        <v>0</v>
      </c>
      <c r="AD22" s="52">
        <f>ごみ処理量内訳!AP22</f>
        <v>0</v>
      </c>
      <c r="AE22" s="52">
        <f>SUM(AB22:AD22)</f>
        <v>18952</v>
      </c>
    </row>
    <row r="23" spans="1:31" s="10" customFormat="1" ht="12" customHeight="1">
      <c r="A23" s="49" t="s">
        <v>122</v>
      </c>
      <c r="B23" s="50" t="s">
        <v>217</v>
      </c>
      <c r="C23" s="49" t="s">
        <v>218</v>
      </c>
      <c r="D23" s="71">
        <f>'ごみ搬入量内訳(総括)'!D23</f>
        <v>1212</v>
      </c>
      <c r="E23" s="51">
        <f>ごみ処理量内訳!E23</f>
        <v>76</v>
      </c>
      <c r="F23" s="51">
        <f>ごみ処理量内訳!O23</f>
        <v>94</v>
      </c>
      <c r="G23" s="51">
        <f>SUM(H23:N23)</f>
        <v>1042</v>
      </c>
      <c r="H23" s="51">
        <f>ごみ処理量内訳!G23</f>
        <v>0</v>
      </c>
      <c r="I23" s="51">
        <f>ごみ処理量内訳!L23+ごみ処理量内訳!M23</f>
        <v>1042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1212</v>
      </c>
      <c r="Q23" s="53">
        <f>IF(P23&lt;&gt;0,(O23+E23+G23)/P23*100,"-")</f>
        <v>92.244224422442244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2</v>
      </c>
      <c r="Y23" s="52">
        <f>SUM(R23:X23)</f>
        <v>2</v>
      </c>
      <c r="Z23" s="53"/>
      <c r="AA23" s="53"/>
      <c r="AB23" s="52">
        <f>ごみ処理量内訳!O23</f>
        <v>94</v>
      </c>
      <c r="AC23" s="52">
        <f>ごみ処理量内訳!AO23</f>
        <v>0</v>
      </c>
      <c r="AD23" s="52">
        <f>ごみ処理量内訳!AP23</f>
        <v>0</v>
      </c>
      <c r="AE23" s="52">
        <f>SUM(AB23:AD23)</f>
        <v>94</v>
      </c>
    </row>
    <row r="24" spans="1:31" s="10" customFormat="1" ht="12" customHeight="1">
      <c r="A24" s="49" t="s">
        <v>122</v>
      </c>
      <c r="B24" s="50" t="s">
        <v>223</v>
      </c>
      <c r="C24" s="49" t="s">
        <v>224</v>
      </c>
      <c r="D24" s="71">
        <f>'ごみ搬入量内訳(総括)'!D24</f>
        <v>31228</v>
      </c>
      <c r="E24" s="51">
        <f>ごみ処理量内訳!E24</f>
        <v>1943</v>
      </c>
      <c r="F24" s="51">
        <f>ごみ処理量内訳!O24</f>
        <v>3887</v>
      </c>
      <c r="G24" s="51">
        <f>SUM(H24:N24)</f>
        <v>11109</v>
      </c>
      <c r="H24" s="51">
        <f>ごみ処理量内訳!G24</f>
        <v>21</v>
      </c>
      <c r="I24" s="51">
        <f>ごみ処理量内訳!L24+ごみ処理量内訳!M24</f>
        <v>11088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208</v>
      </c>
      <c r="P24" s="52">
        <f>SUM(E24,F24,G24,O24)</f>
        <v>17147</v>
      </c>
      <c r="Q24" s="53">
        <f>IF(P24&lt;&gt;0,(O24+E24+G24)/P24*100,"-")</f>
        <v>77.331311599696733</v>
      </c>
      <c r="R24" s="51">
        <f>'施設資源化量内訳(焼却)'!D24</f>
        <v>2</v>
      </c>
      <c r="S24" s="51">
        <f>'施設資源化量内訳(粗大)'!D24</f>
        <v>21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5338</v>
      </c>
      <c r="Y24" s="52">
        <f>SUM(R24:X24)</f>
        <v>5361</v>
      </c>
      <c r="Z24" s="53"/>
      <c r="AA24" s="53"/>
      <c r="AB24" s="52">
        <f>ごみ処理量内訳!O24</f>
        <v>3887</v>
      </c>
      <c r="AC24" s="52">
        <f>ごみ処理量内訳!AO24</f>
        <v>69</v>
      </c>
      <c r="AD24" s="52">
        <f>ごみ処理量内訳!AP24</f>
        <v>0</v>
      </c>
      <c r="AE24" s="52">
        <f>SUM(AB24:AD24)</f>
        <v>3956</v>
      </c>
    </row>
    <row r="25" spans="1:31" s="10" customFormat="1" ht="12" customHeight="1">
      <c r="A25" s="49" t="s">
        <v>122</v>
      </c>
      <c r="B25" s="50" t="s">
        <v>229</v>
      </c>
      <c r="C25" s="49" t="s">
        <v>230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122</v>
      </c>
      <c r="B26" s="50" t="s">
        <v>235</v>
      </c>
      <c r="C26" s="49" t="s">
        <v>236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241</v>
      </c>
      <c r="B27" s="50" t="s">
        <v>242</v>
      </c>
      <c r="C27" s="49" t="s">
        <v>243</v>
      </c>
      <c r="D27" s="71">
        <f>'ごみ搬入量内訳(総括)'!D27</f>
        <v>2218</v>
      </c>
      <c r="E27" s="51">
        <f>ごみ処理量内訳!E27</f>
        <v>0</v>
      </c>
      <c r="F27" s="51">
        <f>ごみ処理量内訳!O27</f>
        <v>0</v>
      </c>
      <c r="G27" s="51">
        <f>SUM(H27:N27)</f>
        <v>180</v>
      </c>
      <c r="H27" s="51">
        <f>ごみ処理量内訳!G27</f>
        <v>0</v>
      </c>
      <c r="I27" s="51">
        <f>ごみ処理量内訳!L27+ごみ処理量内訳!M27</f>
        <v>180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180</v>
      </c>
      <c r="Q27" s="53">
        <f>IF(P27&lt;&gt;0,(O27+E27+G27)/P27*100,"-")</f>
        <v>100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180</v>
      </c>
      <c r="Y27" s="52">
        <f>SUM(R27:X27)</f>
        <v>180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122</v>
      </c>
      <c r="B28" s="50" t="s">
        <v>250</v>
      </c>
      <c r="C28" s="49" t="s">
        <v>251</v>
      </c>
      <c r="D28" s="71">
        <f>'ごみ搬入量内訳(総括)'!D28</f>
        <v>841</v>
      </c>
      <c r="E28" s="51">
        <f>ごみ処理量内訳!E28</f>
        <v>105</v>
      </c>
      <c r="F28" s="51">
        <f>ごみ処理量内訳!O28</f>
        <v>0</v>
      </c>
      <c r="G28" s="51">
        <f>SUM(H28:N28)</f>
        <v>37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37</v>
      </c>
      <c r="N28" s="51">
        <f>ごみ処理量内訳!N28</f>
        <v>0</v>
      </c>
      <c r="O28" s="51">
        <f>資源化量内訳!AG28</f>
        <v>105</v>
      </c>
      <c r="P28" s="52">
        <f>SUM(E28,F28,G28,O28)</f>
        <v>247</v>
      </c>
      <c r="Q28" s="53">
        <f>IF(P28&lt;&gt;0,(O28+E28+G28)/P28*100,"-")</f>
        <v>100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30</v>
      </c>
      <c r="X28" s="51">
        <f>'施設資源化量内訳(資源化等)'!D28+'ごみ搬入量内訳(セメント)'!D28</f>
        <v>7</v>
      </c>
      <c r="Y28" s="52">
        <f>SUM(R28:X28)</f>
        <v>37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122</v>
      </c>
      <c r="B29" s="50" t="s">
        <v>256</v>
      </c>
      <c r="C29" s="49" t="s">
        <v>257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0:AE995">
    <cfRule type="expression" dxfId="601" priority="48" stopIfTrue="1">
      <formula>$A30&lt;&gt;""</formula>
    </cfRule>
  </conditionalFormatting>
  <conditionalFormatting sqref="A8:AE8">
    <cfRule type="expression" dxfId="599" priority="46" stopIfTrue="1">
      <formula>$A8&lt;&gt;""</formula>
    </cfRule>
  </conditionalFormatting>
  <conditionalFormatting sqref="D8">
    <cfRule type="expression" dxfId="598" priority="45" stopIfTrue="1">
      <formula>$A8&lt;&gt;""</formula>
    </cfRule>
  </conditionalFormatting>
  <conditionalFormatting sqref="A9:AE9">
    <cfRule type="expression" dxfId="597" priority="44" stopIfTrue="1">
      <formula>$A9&lt;&gt;""</formula>
    </cfRule>
  </conditionalFormatting>
  <conditionalFormatting sqref="D9">
    <cfRule type="expression" dxfId="596" priority="43" stopIfTrue="1">
      <formula>$A9&lt;&gt;""</formula>
    </cfRule>
  </conditionalFormatting>
  <conditionalFormatting sqref="A10:AE10">
    <cfRule type="expression" dxfId="595" priority="42" stopIfTrue="1">
      <formula>$A10&lt;&gt;""</formula>
    </cfRule>
  </conditionalFormatting>
  <conditionalFormatting sqref="D10">
    <cfRule type="expression" dxfId="594" priority="41" stopIfTrue="1">
      <formula>$A10&lt;&gt;""</formula>
    </cfRule>
  </conditionalFormatting>
  <conditionalFormatting sqref="A11:AE11">
    <cfRule type="expression" dxfId="593" priority="40" stopIfTrue="1">
      <formula>$A11&lt;&gt;""</formula>
    </cfRule>
  </conditionalFormatting>
  <conditionalFormatting sqref="D11">
    <cfRule type="expression" dxfId="592" priority="39" stopIfTrue="1">
      <formula>$A11&lt;&gt;""</formula>
    </cfRule>
  </conditionalFormatting>
  <conditionalFormatting sqref="A12:AE12">
    <cfRule type="expression" dxfId="591" priority="38" stopIfTrue="1">
      <formula>$A12&lt;&gt;""</formula>
    </cfRule>
  </conditionalFormatting>
  <conditionalFormatting sqref="D12">
    <cfRule type="expression" dxfId="590" priority="37" stopIfTrue="1">
      <formula>$A12&lt;&gt;""</formula>
    </cfRule>
  </conditionalFormatting>
  <conditionalFormatting sqref="A13:AE13">
    <cfRule type="expression" dxfId="589" priority="36" stopIfTrue="1">
      <formula>$A13&lt;&gt;""</formula>
    </cfRule>
  </conditionalFormatting>
  <conditionalFormatting sqref="D13">
    <cfRule type="expression" dxfId="588" priority="35" stopIfTrue="1">
      <formula>$A13&lt;&gt;""</formula>
    </cfRule>
  </conditionalFormatting>
  <conditionalFormatting sqref="A14:AE14">
    <cfRule type="expression" dxfId="587" priority="34" stopIfTrue="1">
      <formula>$A14&lt;&gt;""</formula>
    </cfRule>
  </conditionalFormatting>
  <conditionalFormatting sqref="D14">
    <cfRule type="expression" dxfId="586" priority="33" stopIfTrue="1">
      <formula>$A14&lt;&gt;""</formula>
    </cfRule>
  </conditionalFormatting>
  <conditionalFormatting sqref="A15:AE15">
    <cfRule type="expression" dxfId="585" priority="32" stopIfTrue="1">
      <formula>$A15&lt;&gt;""</formula>
    </cfRule>
  </conditionalFormatting>
  <conditionalFormatting sqref="D15">
    <cfRule type="expression" dxfId="584" priority="31" stopIfTrue="1">
      <formula>$A15&lt;&gt;""</formula>
    </cfRule>
  </conditionalFormatting>
  <conditionalFormatting sqref="A16:AE16">
    <cfRule type="expression" dxfId="583" priority="30" stopIfTrue="1">
      <formula>$A16&lt;&gt;""</formula>
    </cfRule>
  </conditionalFormatting>
  <conditionalFormatting sqref="D16">
    <cfRule type="expression" dxfId="582" priority="29" stopIfTrue="1">
      <formula>$A16&lt;&gt;""</formula>
    </cfRule>
  </conditionalFormatting>
  <conditionalFormatting sqref="A17:AE17">
    <cfRule type="expression" dxfId="581" priority="28" stopIfTrue="1">
      <formula>$A17&lt;&gt;""</formula>
    </cfRule>
  </conditionalFormatting>
  <conditionalFormatting sqref="D17">
    <cfRule type="expression" dxfId="580" priority="27" stopIfTrue="1">
      <formula>$A17&lt;&gt;""</formula>
    </cfRule>
  </conditionalFormatting>
  <conditionalFormatting sqref="A18:AE18">
    <cfRule type="expression" dxfId="579" priority="26" stopIfTrue="1">
      <formula>$A18&lt;&gt;""</formula>
    </cfRule>
  </conditionalFormatting>
  <conditionalFormatting sqref="D18">
    <cfRule type="expression" dxfId="578" priority="25" stopIfTrue="1">
      <formula>$A18&lt;&gt;""</formula>
    </cfRule>
  </conditionalFormatting>
  <conditionalFormatting sqref="A19:AE19">
    <cfRule type="expression" dxfId="577" priority="24" stopIfTrue="1">
      <formula>$A19&lt;&gt;""</formula>
    </cfRule>
  </conditionalFormatting>
  <conditionalFormatting sqref="D19">
    <cfRule type="expression" dxfId="576" priority="23" stopIfTrue="1">
      <formula>$A19&lt;&gt;""</formula>
    </cfRule>
  </conditionalFormatting>
  <conditionalFormatting sqref="A20:AE20">
    <cfRule type="expression" dxfId="575" priority="22" stopIfTrue="1">
      <formula>$A20&lt;&gt;""</formula>
    </cfRule>
  </conditionalFormatting>
  <conditionalFormatting sqref="D20">
    <cfRule type="expression" dxfId="574" priority="21" stopIfTrue="1">
      <formula>$A20&lt;&gt;""</formula>
    </cfRule>
  </conditionalFormatting>
  <conditionalFormatting sqref="A21:AE21">
    <cfRule type="expression" dxfId="573" priority="20" stopIfTrue="1">
      <formula>$A21&lt;&gt;""</formula>
    </cfRule>
  </conditionalFormatting>
  <conditionalFormatting sqref="D21">
    <cfRule type="expression" dxfId="572" priority="19" stopIfTrue="1">
      <formula>$A21&lt;&gt;""</formula>
    </cfRule>
  </conditionalFormatting>
  <conditionalFormatting sqref="A22:AE22">
    <cfRule type="expression" dxfId="571" priority="18" stopIfTrue="1">
      <formula>$A22&lt;&gt;""</formula>
    </cfRule>
  </conditionalFormatting>
  <conditionalFormatting sqref="D22">
    <cfRule type="expression" dxfId="570" priority="17" stopIfTrue="1">
      <formula>$A22&lt;&gt;""</formula>
    </cfRule>
  </conditionalFormatting>
  <conditionalFormatting sqref="A23:AE23">
    <cfRule type="expression" dxfId="569" priority="16" stopIfTrue="1">
      <formula>$A23&lt;&gt;""</formula>
    </cfRule>
  </conditionalFormatting>
  <conditionalFormatting sqref="D23">
    <cfRule type="expression" dxfId="568" priority="15" stopIfTrue="1">
      <formula>$A23&lt;&gt;""</formula>
    </cfRule>
  </conditionalFormatting>
  <conditionalFormatting sqref="A24:AE24">
    <cfRule type="expression" dxfId="567" priority="14" stopIfTrue="1">
      <formula>$A24&lt;&gt;""</formula>
    </cfRule>
  </conditionalFormatting>
  <conditionalFormatting sqref="D24">
    <cfRule type="expression" dxfId="566" priority="13" stopIfTrue="1">
      <formula>$A24&lt;&gt;""</formula>
    </cfRule>
  </conditionalFormatting>
  <conditionalFormatting sqref="A25:AE25">
    <cfRule type="expression" dxfId="565" priority="12" stopIfTrue="1">
      <formula>$A25&lt;&gt;""</formula>
    </cfRule>
  </conditionalFormatting>
  <conditionalFormatting sqref="D25">
    <cfRule type="expression" dxfId="564" priority="11" stopIfTrue="1">
      <formula>$A25&lt;&gt;""</formula>
    </cfRule>
  </conditionalFormatting>
  <conditionalFormatting sqref="A26:AE26">
    <cfRule type="expression" dxfId="563" priority="10" stopIfTrue="1">
      <formula>$A26&lt;&gt;""</formula>
    </cfRule>
  </conditionalFormatting>
  <conditionalFormatting sqref="D26">
    <cfRule type="expression" dxfId="562" priority="9" stopIfTrue="1">
      <formula>$A26&lt;&gt;""</formula>
    </cfRule>
  </conditionalFormatting>
  <conditionalFormatting sqref="A27:AE27">
    <cfRule type="expression" dxfId="561" priority="8" stopIfTrue="1">
      <formula>$A27&lt;&gt;""</formula>
    </cfRule>
  </conditionalFormatting>
  <conditionalFormatting sqref="D27">
    <cfRule type="expression" dxfId="560" priority="7" stopIfTrue="1">
      <formula>$A27&lt;&gt;""</formula>
    </cfRule>
  </conditionalFormatting>
  <conditionalFormatting sqref="A28:AE28">
    <cfRule type="expression" dxfId="559" priority="6" stopIfTrue="1">
      <formula>$A28&lt;&gt;""</formula>
    </cfRule>
  </conditionalFormatting>
  <conditionalFormatting sqref="D28">
    <cfRule type="expression" dxfId="558" priority="5" stopIfTrue="1">
      <formula>$A28&lt;&gt;""</formula>
    </cfRule>
  </conditionalFormatting>
  <conditionalFormatting sqref="A29:AE29">
    <cfRule type="expression" dxfId="557" priority="4" stopIfTrue="1">
      <formula>$A29&lt;&gt;""</formula>
    </cfRule>
  </conditionalFormatting>
  <conditionalFormatting sqref="D29">
    <cfRule type="expression" dxfId="556" priority="3" stopIfTrue="1">
      <formula>$A29&lt;&gt;""</formula>
    </cfRule>
  </conditionalFormatting>
  <conditionalFormatting sqref="A7:AE7">
    <cfRule type="expression" dxfId="555" priority="2" stopIfTrue="1">
      <formula>$A7&lt;&gt;""</formula>
    </cfRule>
  </conditionalFormatting>
  <conditionalFormatting sqref="D7">
    <cfRule type="expression" dxfId="5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262</v>
      </c>
      <c r="C7" s="43" t="s">
        <v>263</v>
      </c>
      <c r="D7" s="58">
        <f>SUM($D$8:$D$29)</f>
        <v>390578</v>
      </c>
      <c r="E7" s="58">
        <f>SUM($E$8:$E$29)</f>
        <v>19819</v>
      </c>
      <c r="F7" s="58">
        <f>SUM($F$8:$F$29)</f>
        <v>1564</v>
      </c>
      <c r="G7" s="58">
        <f>SUM($G$8:$G$29)</f>
        <v>13069</v>
      </c>
      <c r="H7" s="58">
        <f>SUM($H$8:$H$29)</f>
        <v>7901</v>
      </c>
      <c r="I7" s="58">
        <f>SUM($I$8:$I$29)</f>
        <v>178</v>
      </c>
      <c r="J7" s="58">
        <f>SUM($J$8:$J$29)</f>
        <v>0</v>
      </c>
      <c r="K7" s="58">
        <f>SUM($K$8:$K$29)</f>
        <v>7</v>
      </c>
      <c r="L7" s="58">
        <f>SUM($L$8:$L$29)</f>
        <v>15441</v>
      </c>
      <c r="M7" s="58">
        <f>SUM($M$8:$M$29)</f>
        <v>15509</v>
      </c>
      <c r="N7" s="58">
        <f>SUM($N$8:$N$29)</f>
        <v>14099</v>
      </c>
      <c r="O7" s="58">
        <f>SUM($O$8:$O$29)</f>
        <v>40</v>
      </c>
      <c r="P7" s="58">
        <f>SUM($P$8:$P$29)</f>
        <v>2510</v>
      </c>
      <c r="Q7" s="58">
        <f>SUM($Q$8:$Q$29)</f>
        <v>398</v>
      </c>
      <c r="R7" s="58">
        <f>SUM($R$8:$R$29)</f>
        <v>2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550</v>
      </c>
      <c r="X7" s="58">
        <f>SUM($X$8:$X$29)</f>
        <v>0</v>
      </c>
      <c r="Y7" s="58">
        <f>SUM($Y$8:$Y$29)</f>
        <v>86</v>
      </c>
      <c r="Z7" s="58">
        <f>SUM($Z$8:$Z$29)</f>
        <v>92</v>
      </c>
      <c r="AA7" s="58">
        <f>SUM($AA$8:$AA$29)</f>
        <v>3</v>
      </c>
      <c r="AB7" s="58">
        <f>SUM($AB$8:$AB$29)</f>
        <v>1</v>
      </c>
      <c r="AC7" s="58">
        <f>SUM($AC$8:$AC$29)</f>
        <v>298316</v>
      </c>
      <c r="AD7" s="58">
        <f>SUM($AD$8:$AD$29)</f>
        <v>0</v>
      </c>
      <c r="AE7" s="58">
        <f>SUM($AE$8:$AE$29)</f>
        <v>993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179492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6417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323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2498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3171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8813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596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57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1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16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1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1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157581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17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122</v>
      </c>
      <c r="B9" s="50" t="s">
        <v>131</v>
      </c>
      <c r="C9" s="49" t="s">
        <v>132</v>
      </c>
      <c r="D9" s="39">
        <f>SUM(E9:AH9)</f>
        <v>11174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4814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397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732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697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34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4475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25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122</v>
      </c>
      <c r="B10" s="50" t="s">
        <v>137</v>
      </c>
      <c r="C10" s="49" t="s">
        <v>138</v>
      </c>
      <c r="D10" s="39">
        <f>SUM(E10:AH10)</f>
        <v>24839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826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1472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68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1371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39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40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28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4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20991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122</v>
      </c>
      <c r="B11" s="50" t="s">
        <v>143</v>
      </c>
      <c r="C11" s="49" t="s">
        <v>144</v>
      </c>
      <c r="D11" s="39">
        <f>SUM(E11:AH11)</f>
        <v>45302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2183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412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2319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2630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39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5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6669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2781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93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1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3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1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27953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213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122</v>
      </c>
      <c r="B12" s="50" t="s">
        <v>149</v>
      </c>
      <c r="C12" s="49" t="s">
        <v>150</v>
      </c>
      <c r="D12" s="39">
        <f>SUM(E12:AH12)</f>
        <v>25920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1105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34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1069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262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413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626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6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22405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122</v>
      </c>
      <c r="B13" s="50" t="s">
        <v>155</v>
      </c>
      <c r="C13" s="49" t="s">
        <v>156</v>
      </c>
      <c r="D13" s="39">
        <f>SUM(E13:AH13)</f>
        <v>15127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265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17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899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2106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731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88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414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13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7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1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10579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7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122</v>
      </c>
      <c r="B14" s="50" t="s">
        <v>161</v>
      </c>
      <c r="C14" s="49" t="s">
        <v>162</v>
      </c>
      <c r="D14" s="39">
        <f>SUM(E14:AH14)</f>
        <v>4241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316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28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1124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43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5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2725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122</v>
      </c>
      <c r="B15" s="50" t="s">
        <v>167</v>
      </c>
      <c r="C15" s="49" t="s">
        <v>168</v>
      </c>
      <c r="D15" s="39">
        <f>SUM(E15:AH15)</f>
        <v>1092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13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28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328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10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314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62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198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25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114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122</v>
      </c>
      <c r="B16" s="50" t="s">
        <v>173</v>
      </c>
      <c r="C16" s="49" t="s">
        <v>174</v>
      </c>
      <c r="D16" s="39">
        <f>SUM(E16:AH16)</f>
        <v>606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1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186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8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2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409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122</v>
      </c>
      <c r="B17" s="50" t="s">
        <v>179</v>
      </c>
      <c r="C17" s="49" t="s">
        <v>180</v>
      </c>
      <c r="D17" s="39">
        <f>SUM(E17:AH17)</f>
        <v>10220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737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59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216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2429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1494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12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22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61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5190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122</v>
      </c>
      <c r="B18" s="50" t="s">
        <v>185</v>
      </c>
      <c r="C18" s="49" t="s">
        <v>186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122</v>
      </c>
      <c r="B19" s="50" t="s">
        <v>191</v>
      </c>
      <c r="C19" s="49" t="s">
        <v>192</v>
      </c>
      <c r="D19" s="39">
        <f>SUM(E19:AH19)</f>
        <v>284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56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17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8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14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19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12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10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40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4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4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100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122</v>
      </c>
      <c r="B20" s="50" t="s">
        <v>197</v>
      </c>
      <c r="C20" s="49" t="s">
        <v>198</v>
      </c>
      <c r="D20" s="39">
        <f>SUM(E20:AH20)</f>
        <v>596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43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283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244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18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8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122</v>
      </c>
      <c r="B21" s="50" t="s">
        <v>203</v>
      </c>
      <c r="C21" s="49" t="s">
        <v>204</v>
      </c>
      <c r="D21" s="39">
        <f>SUM(E21:AH21)</f>
        <v>15880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164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9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197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120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89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18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10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5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15268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122</v>
      </c>
      <c r="B22" s="50" t="s">
        <v>211</v>
      </c>
      <c r="C22" s="49" t="s">
        <v>212</v>
      </c>
      <c r="D22" s="39">
        <f>SUM(E22:AH22)</f>
        <v>20306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516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7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483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453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182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564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156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7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3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17935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122</v>
      </c>
      <c r="B23" s="50" t="s">
        <v>217</v>
      </c>
      <c r="C23" s="49" t="s">
        <v>218</v>
      </c>
      <c r="D23" s="39">
        <f>SUM(E23:AH23)</f>
        <v>1212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2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607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413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76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94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4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16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122</v>
      </c>
      <c r="B24" s="50" t="s">
        <v>223</v>
      </c>
      <c r="C24" s="49" t="s">
        <v>224</v>
      </c>
      <c r="D24" s="39">
        <f>SUM(E24:AH24)</f>
        <v>31228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2133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175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2240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2442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95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2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6713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1539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33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1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71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5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17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15431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331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122</v>
      </c>
      <c r="B25" s="50" t="s">
        <v>229</v>
      </c>
      <c r="C25" s="49" t="s">
        <v>230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122</v>
      </c>
      <c r="B26" s="50" t="s">
        <v>235</v>
      </c>
      <c r="C26" s="49" t="s">
        <v>236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122</v>
      </c>
      <c r="B27" s="50" t="s">
        <v>244</v>
      </c>
      <c r="C27" s="49" t="s">
        <v>245</v>
      </c>
      <c r="D27" s="39">
        <f>SUM(E27:AH27)</f>
        <v>2218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234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6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91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28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2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26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5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52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1774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122</v>
      </c>
      <c r="B28" s="50" t="s">
        <v>250</v>
      </c>
      <c r="C28" s="49" t="s">
        <v>251</v>
      </c>
      <c r="D28" s="39">
        <f>SUM(E28:AH28)</f>
        <v>841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40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7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65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429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30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270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122</v>
      </c>
      <c r="B29" s="50" t="s">
        <v>256</v>
      </c>
      <c r="C29" s="49" t="s">
        <v>257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0:AG995">
    <cfRule type="expression" dxfId="553" priority="24" stopIfTrue="1">
      <formula>$A30&lt;&gt;""</formula>
    </cfRule>
  </conditionalFormatting>
  <conditionalFormatting sqref="A8:AH8">
    <cfRule type="expression" dxfId="552" priority="23" stopIfTrue="1">
      <formula>$A8&lt;&gt;""</formula>
    </cfRule>
  </conditionalFormatting>
  <conditionalFormatting sqref="A9:AH9">
    <cfRule type="expression" dxfId="551" priority="22" stopIfTrue="1">
      <formula>$A9&lt;&gt;""</formula>
    </cfRule>
  </conditionalFormatting>
  <conditionalFormatting sqref="A10:AH10">
    <cfRule type="expression" dxfId="550" priority="21" stopIfTrue="1">
      <formula>$A10&lt;&gt;""</formula>
    </cfRule>
  </conditionalFormatting>
  <conditionalFormatting sqref="A11:AH11">
    <cfRule type="expression" dxfId="549" priority="20" stopIfTrue="1">
      <formula>$A11&lt;&gt;""</formula>
    </cfRule>
  </conditionalFormatting>
  <conditionalFormatting sqref="A12:AH12">
    <cfRule type="expression" dxfId="548" priority="19" stopIfTrue="1">
      <formula>$A12&lt;&gt;""</formula>
    </cfRule>
  </conditionalFormatting>
  <conditionalFormatting sqref="A13:AH13">
    <cfRule type="expression" dxfId="547" priority="18" stopIfTrue="1">
      <formula>$A13&lt;&gt;""</formula>
    </cfRule>
  </conditionalFormatting>
  <conditionalFormatting sqref="A14:AH14">
    <cfRule type="expression" dxfId="546" priority="17" stopIfTrue="1">
      <formula>$A14&lt;&gt;""</formula>
    </cfRule>
  </conditionalFormatting>
  <conditionalFormatting sqref="A15:AH15">
    <cfRule type="expression" dxfId="545" priority="16" stopIfTrue="1">
      <formula>$A15&lt;&gt;""</formula>
    </cfRule>
  </conditionalFormatting>
  <conditionalFormatting sqref="A16:AH16">
    <cfRule type="expression" dxfId="544" priority="15" stopIfTrue="1">
      <formula>$A16&lt;&gt;""</formula>
    </cfRule>
  </conditionalFormatting>
  <conditionalFormatting sqref="A17:AH17">
    <cfRule type="expression" dxfId="543" priority="14" stopIfTrue="1">
      <formula>$A17&lt;&gt;""</formula>
    </cfRule>
  </conditionalFormatting>
  <conditionalFormatting sqref="A18:AH18">
    <cfRule type="expression" dxfId="542" priority="13" stopIfTrue="1">
      <formula>$A18&lt;&gt;""</formula>
    </cfRule>
  </conditionalFormatting>
  <conditionalFormatting sqref="A19:AH19">
    <cfRule type="expression" dxfId="541" priority="12" stopIfTrue="1">
      <formula>$A19&lt;&gt;""</formula>
    </cfRule>
  </conditionalFormatting>
  <conditionalFormatting sqref="A20:AH20">
    <cfRule type="expression" dxfId="540" priority="11" stopIfTrue="1">
      <formula>$A20&lt;&gt;""</formula>
    </cfRule>
  </conditionalFormatting>
  <conditionalFormatting sqref="A21:AH21">
    <cfRule type="expression" dxfId="539" priority="10" stopIfTrue="1">
      <formula>$A21&lt;&gt;""</formula>
    </cfRule>
  </conditionalFormatting>
  <conditionalFormatting sqref="A22:AH22">
    <cfRule type="expression" dxfId="538" priority="9" stopIfTrue="1">
      <formula>$A22&lt;&gt;""</formula>
    </cfRule>
  </conditionalFormatting>
  <conditionalFormatting sqref="A23:AH23">
    <cfRule type="expression" dxfId="537" priority="8" stopIfTrue="1">
      <formula>$A23&lt;&gt;""</formula>
    </cfRule>
  </conditionalFormatting>
  <conditionalFormatting sqref="A24:AH24">
    <cfRule type="expression" dxfId="536" priority="7" stopIfTrue="1">
      <formula>$A24&lt;&gt;""</formula>
    </cfRule>
  </conditionalFormatting>
  <conditionalFormatting sqref="A25:AH25">
    <cfRule type="expression" dxfId="535" priority="6" stopIfTrue="1">
      <formula>$A25&lt;&gt;""</formula>
    </cfRule>
  </conditionalFormatting>
  <conditionalFormatting sqref="A26:AH26">
    <cfRule type="expression" dxfId="534" priority="5" stopIfTrue="1">
      <formula>$A26&lt;&gt;""</formula>
    </cfRule>
  </conditionalFormatting>
  <conditionalFormatting sqref="A27:AH27">
    <cfRule type="expression" dxfId="533" priority="4" stopIfTrue="1">
      <formula>$A27&lt;&gt;""</formula>
    </cfRule>
  </conditionalFormatting>
  <conditionalFormatting sqref="A28:AH28">
    <cfRule type="expression" dxfId="532" priority="3" stopIfTrue="1">
      <formula>$A28&lt;&gt;""</formula>
    </cfRule>
  </conditionalFormatting>
  <conditionalFormatting sqref="A29:AH29">
    <cfRule type="expression" dxfId="531" priority="2" stopIfTrue="1">
      <formula>$A29&lt;&gt;""</formula>
    </cfRule>
  </conditionalFormatting>
  <conditionalFormatting sqref="A7:AH7">
    <cfRule type="expression" dxfId="5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262</v>
      </c>
      <c r="C7" s="43" t="s">
        <v>263</v>
      </c>
      <c r="D7" s="58">
        <f>SUM($D$8:$D$29)</f>
        <v>16296</v>
      </c>
      <c r="E7" s="58">
        <f>SUM($E$8:$E$29)</f>
        <v>1042</v>
      </c>
      <c r="F7" s="58">
        <f>SUM($F$8:$F$29)</f>
        <v>772</v>
      </c>
      <c r="G7" s="58">
        <f>SUM($G$8:$G$29)</f>
        <v>1115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68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302</v>
      </c>
      <c r="R7" s="58">
        <f>SUM($R$8:$R$29)</f>
        <v>1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51</v>
      </c>
      <c r="Z7" s="58">
        <f>SUM($Z$8:$Z$29)</f>
        <v>7</v>
      </c>
      <c r="AA7" s="58">
        <f>SUM($AA$8:$AA$29)</f>
        <v>3</v>
      </c>
      <c r="AB7" s="58">
        <f>SUM($AB$8:$AB$29)</f>
        <v>1</v>
      </c>
      <c r="AC7" s="58">
        <f>SUM($AC$8:$AC$29)</f>
        <v>12916</v>
      </c>
      <c r="AD7" s="58">
        <f>SUM($AD$8:$AD$29)</f>
        <v>0</v>
      </c>
      <c r="AE7" s="58">
        <f>SUM($AE$8:$AE$29)</f>
        <v>18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416</v>
      </c>
      <c r="E8" s="39">
        <v>0</v>
      </c>
      <c r="F8" s="39">
        <v>323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57</v>
      </c>
      <c r="R8" s="39">
        <v>1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16</v>
      </c>
      <c r="Z8" s="39">
        <v>0</v>
      </c>
      <c r="AA8" s="39">
        <v>1</v>
      </c>
      <c r="AB8" s="39">
        <v>1</v>
      </c>
      <c r="AC8" s="39">
        <v>0</v>
      </c>
      <c r="AD8" s="39">
        <v>0</v>
      </c>
      <c r="AE8" s="39">
        <v>17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SUM(E11:AH11)</f>
        <v>199</v>
      </c>
      <c r="E11" s="39">
        <v>0</v>
      </c>
      <c r="F11" s="39">
        <v>102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3</v>
      </c>
      <c r="N11" s="39">
        <v>0</v>
      </c>
      <c r="O11" s="39">
        <v>0</v>
      </c>
      <c r="P11" s="39">
        <v>0</v>
      </c>
      <c r="Q11" s="39">
        <v>93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1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SUM(E12:AH12)</f>
        <v>12956</v>
      </c>
      <c r="E12" s="39">
        <v>0</v>
      </c>
      <c r="F12" s="39">
        <v>34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6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12916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SUM(E13:AH13)</f>
        <v>1290</v>
      </c>
      <c r="E13" s="39">
        <v>265</v>
      </c>
      <c r="F13" s="39">
        <v>17</v>
      </c>
      <c r="G13" s="39">
        <v>899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88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13</v>
      </c>
      <c r="Z13" s="39">
        <v>7</v>
      </c>
      <c r="AA13" s="39">
        <v>1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SUM(E16:AH16)</f>
        <v>9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8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1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SUM(E17:AH17)</f>
        <v>1046</v>
      </c>
      <c r="E17" s="39">
        <v>737</v>
      </c>
      <c r="F17" s="39">
        <v>59</v>
      </c>
      <c r="G17" s="39">
        <v>216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12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22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SUM(E19:AH19)</f>
        <v>12</v>
      </c>
      <c r="E19" s="39">
        <v>0</v>
      </c>
      <c r="F19" s="39">
        <v>12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SUM(E20:AH20)</f>
        <v>43</v>
      </c>
      <c r="E20" s="39">
        <v>0</v>
      </c>
      <c r="F20" s="39">
        <v>43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SUM(E21:AH21)</f>
        <v>5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5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213</v>
      </c>
      <c r="C22" s="49" t="s">
        <v>214</v>
      </c>
      <c r="D22" s="39">
        <f>SUM(E22:AH22)</f>
        <v>7</v>
      </c>
      <c r="E22" s="39">
        <v>0</v>
      </c>
      <c r="F22" s="39">
        <v>7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225</v>
      </c>
      <c r="C24" s="49" t="s">
        <v>226</v>
      </c>
      <c r="D24" s="39">
        <f>SUM(E24:AH24)</f>
        <v>208</v>
      </c>
      <c r="E24" s="39">
        <v>0</v>
      </c>
      <c r="F24" s="39">
        <v>175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33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SUM(E28:AH28)</f>
        <v>105</v>
      </c>
      <c r="E28" s="39">
        <v>40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65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30:AG995">
    <cfRule type="expression" dxfId="529" priority="24" stopIfTrue="1">
      <formula>$A30&lt;&gt;""</formula>
    </cfRule>
  </conditionalFormatting>
  <conditionalFormatting sqref="A8:AH8">
    <cfRule type="expression" dxfId="528" priority="23" stopIfTrue="1">
      <formula>$A8&lt;&gt;""</formula>
    </cfRule>
  </conditionalFormatting>
  <conditionalFormatting sqref="A9:AH9">
    <cfRule type="expression" dxfId="527" priority="22" stopIfTrue="1">
      <formula>$A9&lt;&gt;""</formula>
    </cfRule>
  </conditionalFormatting>
  <conditionalFormatting sqref="A10:AH10">
    <cfRule type="expression" dxfId="526" priority="21" stopIfTrue="1">
      <formula>$A10&lt;&gt;""</formula>
    </cfRule>
  </conditionalFormatting>
  <conditionalFormatting sqref="A11:AH11">
    <cfRule type="expression" dxfId="525" priority="20" stopIfTrue="1">
      <formula>$A11&lt;&gt;""</formula>
    </cfRule>
  </conditionalFormatting>
  <conditionalFormatting sqref="A12:AH12">
    <cfRule type="expression" dxfId="524" priority="19" stopIfTrue="1">
      <formula>$A12&lt;&gt;""</formula>
    </cfRule>
  </conditionalFormatting>
  <conditionalFormatting sqref="A13:AH13">
    <cfRule type="expression" dxfId="523" priority="18" stopIfTrue="1">
      <formula>$A13&lt;&gt;""</formula>
    </cfRule>
  </conditionalFormatting>
  <conditionalFormatting sqref="A14:AH14">
    <cfRule type="expression" dxfId="522" priority="17" stopIfTrue="1">
      <formula>$A14&lt;&gt;""</formula>
    </cfRule>
  </conditionalFormatting>
  <conditionalFormatting sqref="A15:AH15">
    <cfRule type="expression" dxfId="521" priority="16" stopIfTrue="1">
      <formula>$A15&lt;&gt;""</formula>
    </cfRule>
  </conditionalFormatting>
  <conditionalFormatting sqref="A16:AH16">
    <cfRule type="expression" dxfId="520" priority="15" stopIfTrue="1">
      <formula>$A16&lt;&gt;""</formula>
    </cfRule>
  </conditionalFormatting>
  <conditionalFormatting sqref="A17:AH17">
    <cfRule type="expression" dxfId="519" priority="14" stopIfTrue="1">
      <formula>$A17&lt;&gt;""</formula>
    </cfRule>
  </conditionalFormatting>
  <conditionalFormatting sqref="A18:AH18">
    <cfRule type="expression" dxfId="518" priority="13" stopIfTrue="1">
      <formula>$A18&lt;&gt;""</formula>
    </cfRule>
  </conditionalFormatting>
  <conditionalFormatting sqref="A19:AH19">
    <cfRule type="expression" dxfId="517" priority="12" stopIfTrue="1">
      <formula>$A19&lt;&gt;""</formula>
    </cfRule>
  </conditionalFormatting>
  <conditionalFormatting sqref="A20:AH20">
    <cfRule type="expression" dxfId="516" priority="11" stopIfTrue="1">
      <formula>$A20&lt;&gt;""</formula>
    </cfRule>
  </conditionalFormatting>
  <conditionalFormatting sqref="A21:AH21">
    <cfRule type="expression" dxfId="515" priority="10" stopIfTrue="1">
      <formula>$A21&lt;&gt;""</formula>
    </cfRule>
  </conditionalFormatting>
  <conditionalFormatting sqref="A22:AH22">
    <cfRule type="expression" dxfId="514" priority="9" stopIfTrue="1">
      <formula>$A22&lt;&gt;""</formula>
    </cfRule>
  </conditionalFormatting>
  <conditionalFormatting sqref="A23:AH23">
    <cfRule type="expression" dxfId="513" priority="8" stopIfTrue="1">
      <formula>$A23&lt;&gt;""</formula>
    </cfRule>
  </conditionalFormatting>
  <conditionalFormatting sqref="A24:AH24">
    <cfRule type="expression" dxfId="512" priority="7" stopIfTrue="1">
      <formula>$A24&lt;&gt;""</formula>
    </cfRule>
  </conditionalFormatting>
  <conditionalFormatting sqref="A25:AH25">
    <cfRule type="expression" dxfId="511" priority="6" stopIfTrue="1">
      <formula>$A25&lt;&gt;""</formula>
    </cfRule>
  </conditionalFormatting>
  <conditionalFormatting sqref="A26:AH26">
    <cfRule type="expression" dxfId="510" priority="5" stopIfTrue="1">
      <formula>$A26&lt;&gt;""</formula>
    </cfRule>
  </conditionalFormatting>
  <conditionalFormatting sqref="A27:AH27">
    <cfRule type="expression" dxfId="509" priority="4" stopIfTrue="1">
      <formula>$A27&lt;&gt;""</formula>
    </cfRule>
  </conditionalFormatting>
  <conditionalFormatting sqref="A28:AH28">
    <cfRule type="expression" dxfId="508" priority="3" stopIfTrue="1">
      <formula>$A28&lt;&gt;""</formula>
    </cfRule>
  </conditionalFormatting>
  <conditionalFormatting sqref="A29:AH29">
    <cfRule type="expression" dxfId="507" priority="2" stopIfTrue="1">
      <formula>$A29&lt;&gt;""</formula>
    </cfRule>
  </conditionalFormatting>
  <conditionalFormatting sqref="A7:AH7">
    <cfRule type="expression" dxfId="5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262</v>
      </c>
      <c r="C7" s="43" t="s">
        <v>263</v>
      </c>
      <c r="D7" s="58">
        <f>SUM($D$8:$D$29)</f>
        <v>21151</v>
      </c>
      <c r="E7" s="58">
        <f>SUM($E$8:$E$29)</f>
        <v>780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6</v>
      </c>
      <c r="L7" s="58">
        <f>SUM($L$8:$L$29)</f>
        <v>2499</v>
      </c>
      <c r="M7" s="58">
        <f>SUM($M$8:$M$29)</f>
        <v>14845</v>
      </c>
      <c r="N7" s="58">
        <f>SUM($N$8:$N$29)</f>
        <v>626</v>
      </c>
      <c r="O7" s="58">
        <f>SUM($O$8:$O$29)</f>
        <v>0</v>
      </c>
      <c r="P7" s="58">
        <f>SUM($P$8:$P$29)</f>
        <v>1500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489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406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3171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3171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4475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4475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SUM(E10:AH10)</f>
        <v>306</v>
      </c>
      <c r="E10" s="39">
        <v>263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39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4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SUM(E11:AH11)</f>
        <v>5352</v>
      </c>
      <c r="E11" s="39">
        <v>3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4</v>
      </c>
      <c r="L11" s="39">
        <v>2499</v>
      </c>
      <c r="M11" s="39">
        <v>2778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68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SUM(E12:AH12)</f>
        <v>1401</v>
      </c>
      <c r="E12" s="39">
        <v>362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413</v>
      </c>
      <c r="N12" s="39">
        <v>626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SUM(E13:AH13)</f>
        <v>1931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1510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414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7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SUM(E14:AH14)</f>
        <v>152</v>
      </c>
      <c r="E14" s="39">
        <v>152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SUM(E15:AH15)</f>
        <v>314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314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SUM(E17:AH17)</f>
        <v>1494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1494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SUM(E19:AH19)</f>
        <v>25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19</v>
      </c>
      <c r="N19" s="39">
        <v>0</v>
      </c>
      <c r="O19" s="39">
        <v>0</v>
      </c>
      <c r="P19" s="39">
        <v>6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SUM(E20:AH20)</f>
        <v>283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283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SUM(E21:AH21)</f>
        <v>18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18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213</v>
      </c>
      <c r="C22" s="49" t="s">
        <v>214</v>
      </c>
      <c r="D22" s="39">
        <f>SUM(E22:AH22)</f>
        <v>182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182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219</v>
      </c>
      <c r="C23" s="49" t="s">
        <v>220</v>
      </c>
      <c r="D23" s="39">
        <f>SUM(E23:AH23)</f>
        <v>76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76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225</v>
      </c>
      <c r="C24" s="49" t="s">
        <v>226</v>
      </c>
      <c r="D24" s="39">
        <f>SUM(E24:AH24)</f>
        <v>1943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2</v>
      </c>
      <c r="L24" s="39">
        <v>0</v>
      </c>
      <c r="M24" s="39">
        <v>1539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71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331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SUM(E27:AH27)</f>
        <v>28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28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505" priority="24" stopIfTrue="1">
      <formula>$A30&lt;&gt;""</formula>
    </cfRule>
  </conditionalFormatting>
  <conditionalFormatting sqref="A8:AH8">
    <cfRule type="expression" dxfId="504" priority="23" stopIfTrue="1">
      <formula>$A8&lt;&gt;""</formula>
    </cfRule>
  </conditionalFormatting>
  <conditionalFormatting sqref="A9:AH9">
    <cfRule type="expression" dxfId="503" priority="22" stopIfTrue="1">
      <formula>$A9&lt;&gt;""</formula>
    </cfRule>
  </conditionalFormatting>
  <conditionalFormatting sqref="A10:AH10">
    <cfRule type="expression" dxfId="502" priority="21" stopIfTrue="1">
      <formula>$A10&lt;&gt;""</formula>
    </cfRule>
  </conditionalFormatting>
  <conditionalFormatting sqref="A11:AH11">
    <cfRule type="expression" dxfId="501" priority="20" stopIfTrue="1">
      <formula>$A11&lt;&gt;""</formula>
    </cfRule>
  </conditionalFormatting>
  <conditionalFormatting sqref="A12:AH12">
    <cfRule type="expression" dxfId="500" priority="19" stopIfTrue="1">
      <formula>$A12&lt;&gt;""</formula>
    </cfRule>
  </conditionalFormatting>
  <conditionalFormatting sqref="A13:AH13">
    <cfRule type="expression" dxfId="499" priority="18" stopIfTrue="1">
      <formula>$A13&lt;&gt;""</formula>
    </cfRule>
  </conditionalFormatting>
  <conditionalFormatting sqref="A14:AH14">
    <cfRule type="expression" dxfId="498" priority="17" stopIfTrue="1">
      <formula>$A14&lt;&gt;""</formula>
    </cfRule>
  </conditionalFormatting>
  <conditionalFormatting sqref="A15:AH15">
    <cfRule type="expression" dxfId="497" priority="16" stopIfTrue="1">
      <formula>$A15&lt;&gt;""</formula>
    </cfRule>
  </conditionalFormatting>
  <conditionalFormatting sqref="A16:AH16">
    <cfRule type="expression" dxfId="496" priority="15" stopIfTrue="1">
      <formula>$A16&lt;&gt;""</formula>
    </cfRule>
  </conditionalFormatting>
  <conditionalFormatting sqref="A17:AH17">
    <cfRule type="expression" dxfId="495" priority="14" stopIfTrue="1">
      <formula>$A17&lt;&gt;""</formula>
    </cfRule>
  </conditionalFormatting>
  <conditionalFormatting sqref="A18:AH18">
    <cfRule type="expression" dxfId="494" priority="13" stopIfTrue="1">
      <formula>$A18&lt;&gt;""</formula>
    </cfRule>
  </conditionalFormatting>
  <conditionalFormatting sqref="A19:AH19">
    <cfRule type="expression" dxfId="493" priority="12" stopIfTrue="1">
      <formula>$A19&lt;&gt;""</formula>
    </cfRule>
  </conditionalFormatting>
  <conditionalFormatting sqref="A20:AH20">
    <cfRule type="expression" dxfId="492" priority="11" stopIfTrue="1">
      <formula>$A20&lt;&gt;""</formula>
    </cfRule>
  </conditionalFormatting>
  <conditionalFormatting sqref="A21:AH21">
    <cfRule type="expression" dxfId="491" priority="10" stopIfTrue="1">
      <formula>$A21&lt;&gt;""</formula>
    </cfRule>
  </conditionalFormatting>
  <conditionalFormatting sqref="A22:AH22">
    <cfRule type="expression" dxfId="490" priority="9" stopIfTrue="1">
      <formula>$A22&lt;&gt;""</formula>
    </cfRule>
  </conditionalFormatting>
  <conditionalFormatting sqref="A23:AH23">
    <cfRule type="expression" dxfId="489" priority="8" stopIfTrue="1">
      <formula>$A23&lt;&gt;""</formula>
    </cfRule>
  </conditionalFormatting>
  <conditionalFormatting sqref="A24:AH24">
    <cfRule type="expression" dxfId="488" priority="7" stopIfTrue="1">
      <formula>$A24&lt;&gt;""</formula>
    </cfRule>
  </conditionalFormatting>
  <conditionalFormatting sqref="A25:AH25">
    <cfRule type="expression" dxfId="487" priority="6" stopIfTrue="1">
      <formula>$A25&lt;&gt;""</formula>
    </cfRule>
  </conditionalFormatting>
  <conditionalFormatting sqref="A26:AH26">
    <cfRule type="expression" dxfId="486" priority="5" stopIfTrue="1">
      <formula>$A26&lt;&gt;""</formula>
    </cfRule>
  </conditionalFormatting>
  <conditionalFormatting sqref="A27:AH27">
    <cfRule type="expression" dxfId="485" priority="4" stopIfTrue="1">
      <formula>$A27&lt;&gt;""</formula>
    </cfRule>
  </conditionalFormatting>
  <conditionalFormatting sqref="A28:AH28">
    <cfRule type="expression" dxfId="484" priority="3" stopIfTrue="1">
      <formula>$A28&lt;&gt;""</formula>
    </cfRule>
  </conditionalFormatting>
  <conditionalFormatting sqref="A29:AH29">
    <cfRule type="expression" dxfId="483" priority="2" stopIfTrue="1">
      <formula>$A29&lt;&gt;""</formula>
    </cfRule>
  </conditionalFormatting>
  <conditionalFormatting sqref="A7:AH7">
    <cfRule type="expression" dxfId="4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262</v>
      </c>
      <c r="C7" s="43" t="s">
        <v>263</v>
      </c>
      <c r="D7" s="58">
        <f>SUM($D$8:$D$29)</f>
        <v>1004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21</v>
      </c>
      <c r="M7" s="58">
        <f>SUM($M$8:$M$29)</f>
        <v>0</v>
      </c>
      <c r="N7" s="58">
        <f>SUM($N$8:$N$29)</f>
        <v>28</v>
      </c>
      <c r="O7" s="58">
        <f>SUM($O$8:$O$29)</f>
        <v>0</v>
      </c>
      <c r="P7" s="58">
        <f>SUM($P$8:$P$29)</f>
        <v>950</v>
      </c>
      <c r="Q7" s="58">
        <f>SUM($Q$8:$Q$29)</f>
        <v>5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596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596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SUM(E14:AH14)</f>
        <v>5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5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SUM(E15:AH15)</f>
        <v>226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28</v>
      </c>
      <c r="O15" s="39">
        <v>0</v>
      </c>
      <c r="P15" s="39">
        <v>198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213</v>
      </c>
      <c r="C22" s="49" t="s">
        <v>214</v>
      </c>
      <c r="D22" s="39">
        <f>SUM(E22:AH22)</f>
        <v>156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156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225</v>
      </c>
      <c r="C24" s="49" t="s">
        <v>226</v>
      </c>
      <c r="D24" s="39">
        <f>SUM(E24:AH24)</f>
        <v>21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21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481" priority="24" stopIfTrue="1">
      <formula>$A30&lt;&gt;""</formula>
    </cfRule>
  </conditionalFormatting>
  <conditionalFormatting sqref="A8:AH8">
    <cfRule type="expression" dxfId="480" priority="23" stopIfTrue="1">
      <formula>$A8&lt;&gt;""</formula>
    </cfRule>
  </conditionalFormatting>
  <conditionalFormatting sqref="A9:AH9">
    <cfRule type="expression" dxfId="479" priority="22" stopIfTrue="1">
      <formula>$A9&lt;&gt;""</formula>
    </cfRule>
  </conditionalFormatting>
  <conditionalFormatting sqref="A10:AH10">
    <cfRule type="expression" dxfId="478" priority="21" stopIfTrue="1">
      <formula>$A10&lt;&gt;""</formula>
    </cfRule>
  </conditionalFormatting>
  <conditionalFormatting sqref="A11:AH11">
    <cfRule type="expression" dxfId="477" priority="20" stopIfTrue="1">
      <formula>$A11&lt;&gt;""</formula>
    </cfRule>
  </conditionalFormatting>
  <conditionalFormatting sqref="A12:AH12">
    <cfRule type="expression" dxfId="476" priority="19" stopIfTrue="1">
      <formula>$A12&lt;&gt;""</formula>
    </cfRule>
  </conditionalFormatting>
  <conditionalFormatting sqref="A13:AH13">
    <cfRule type="expression" dxfId="475" priority="18" stopIfTrue="1">
      <formula>$A13&lt;&gt;""</formula>
    </cfRule>
  </conditionalFormatting>
  <conditionalFormatting sqref="A14:AH14">
    <cfRule type="expression" dxfId="474" priority="17" stopIfTrue="1">
      <formula>$A14&lt;&gt;""</formula>
    </cfRule>
  </conditionalFormatting>
  <conditionalFormatting sqref="A15:AH15">
    <cfRule type="expression" dxfId="473" priority="16" stopIfTrue="1">
      <formula>$A15&lt;&gt;""</formula>
    </cfRule>
  </conditionalFormatting>
  <conditionalFormatting sqref="A16:AH16">
    <cfRule type="expression" dxfId="472" priority="15" stopIfTrue="1">
      <formula>$A16&lt;&gt;""</formula>
    </cfRule>
  </conditionalFormatting>
  <conditionalFormatting sqref="A17:AH17">
    <cfRule type="expression" dxfId="471" priority="14" stopIfTrue="1">
      <formula>$A17&lt;&gt;""</formula>
    </cfRule>
  </conditionalFormatting>
  <conditionalFormatting sqref="A18:AH18">
    <cfRule type="expression" dxfId="470" priority="13" stopIfTrue="1">
      <formula>$A18&lt;&gt;""</formula>
    </cfRule>
  </conditionalFormatting>
  <conditionalFormatting sqref="A19:AH19">
    <cfRule type="expression" dxfId="469" priority="12" stopIfTrue="1">
      <formula>$A19&lt;&gt;""</formula>
    </cfRule>
  </conditionalFormatting>
  <conditionalFormatting sqref="A20:AH20">
    <cfRule type="expression" dxfId="468" priority="11" stopIfTrue="1">
      <formula>$A20&lt;&gt;""</formula>
    </cfRule>
  </conditionalFormatting>
  <conditionalFormatting sqref="A21:AH21">
    <cfRule type="expression" dxfId="467" priority="10" stopIfTrue="1">
      <formula>$A21&lt;&gt;""</formula>
    </cfRule>
  </conditionalFormatting>
  <conditionalFormatting sqref="A22:AH22">
    <cfRule type="expression" dxfId="466" priority="9" stopIfTrue="1">
      <formula>$A22&lt;&gt;""</formula>
    </cfRule>
  </conditionalFormatting>
  <conditionalFormatting sqref="A23:AH23">
    <cfRule type="expression" dxfId="465" priority="8" stopIfTrue="1">
      <formula>$A23&lt;&gt;""</formula>
    </cfRule>
  </conditionalFormatting>
  <conditionalFormatting sqref="A24:AH24">
    <cfRule type="expression" dxfId="464" priority="7" stopIfTrue="1">
      <formula>$A24&lt;&gt;""</formula>
    </cfRule>
  </conditionalFormatting>
  <conditionalFormatting sqref="A25:AH25">
    <cfRule type="expression" dxfId="463" priority="6" stopIfTrue="1">
      <formula>$A25&lt;&gt;""</formula>
    </cfRule>
  </conditionalFormatting>
  <conditionalFormatting sqref="A26:AH26">
    <cfRule type="expression" dxfId="462" priority="5" stopIfTrue="1">
      <formula>$A26&lt;&gt;""</formula>
    </cfRule>
  </conditionalFormatting>
  <conditionalFormatting sqref="A27:AH27">
    <cfRule type="expression" dxfId="461" priority="4" stopIfTrue="1">
      <formula>$A27&lt;&gt;""</formula>
    </cfRule>
  </conditionalFormatting>
  <conditionalFormatting sqref="A28:AH28">
    <cfRule type="expression" dxfId="460" priority="3" stopIfTrue="1">
      <formula>$A28&lt;&gt;""</formula>
    </cfRule>
  </conditionalFormatting>
  <conditionalFormatting sqref="A29:AH29">
    <cfRule type="expression" dxfId="459" priority="2" stopIfTrue="1">
      <formula>$A29&lt;&gt;""</formula>
    </cfRule>
  </conditionalFormatting>
  <conditionalFormatting sqref="A7:AH7">
    <cfRule type="expression" dxfId="4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262</v>
      </c>
      <c r="C7" s="43" t="s">
        <v>263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457" priority="24" stopIfTrue="1">
      <formula>$A30&lt;&gt;""</formula>
    </cfRule>
  </conditionalFormatting>
  <conditionalFormatting sqref="A8:AH8">
    <cfRule type="expression" dxfId="456" priority="23" stopIfTrue="1">
      <formula>$A8&lt;&gt;""</formula>
    </cfRule>
  </conditionalFormatting>
  <conditionalFormatting sqref="A9:AH9">
    <cfRule type="expression" dxfId="455" priority="22" stopIfTrue="1">
      <formula>$A9&lt;&gt;""</formula>
    </cfRule>
  </conditionalFormatting>
  <conditionalFormatting sqref="A10:AH10">
    <cfRule type="expression" dxfId="454" priority="21" stopIfTrue="1">
      <formula>$A10&lt;&gt;""</formula>
    </cfRule>
  </conditionalFormatting>
  <conditionalFormatting sqref="A11:AH11">
    <cfRule type="expression" dxfId="453" priority="20" stopIfTrue="1">
      <formula>$A11&lt;&gt;""</formula>
    </cfRule>
  </conditionalFormatting>
  <conditionalFormatting sqref="A12:AH12">
    <cfRule type="expression" dxfId="452" priority="19" stopIfTrue="1">
      <formula>$A12&lt;&gt;""</formula>
    </cfRule>
  </conditionalFormatting>
  <conditionalFormatting sqref="A13:AH13">
    <cfRule type="expression" dxfId="451" priority="18" stopIfTrue="1">
      <formula>$A13&lt;&gt;""</formula>
    </cfRule>
  </conditionalFormatting>
  <conditionalFormatting sqref="A14:AH14">
    <cfRule type="expression" dxfId="450" priority="17" stopIfTrue="1">
      <formula>$A14&lt;&gt;""</formula>
    </cfRule>
  </conditionalFormatting>
  <conditionalFormatting sqref="A15:AH15">
    <cfRule type="expression" dxfId="449" priority="16" stopIfTrue="1">
      <formula>$A15&lt;&gt;""</formula>
    </cfRule>
  </conditionalFormatting>
  <conditionalFormatting sqref="A16:AH16">
    <cfRule type="expression" dxfId="448" priority="15" stopIfTrue="1">
      <formula>$A16&lt;&gt;""</formula>
    </cfRule>
  </conditionalFormatting>
  <conditionalFormatting sqref="A17:AH17">
    <cfRule type="expression" dxfId="447" priority="14" stopIfTrue="1">
      <formula>$A17&lt;&gt;""</formula>
    </cfRule>
  </conditionalFormatting>
  <conditionalFormatting sqref="A18:AH18">
    <cfRule type="expression" dxfId="446" priority="13" stopIfTrue="1">
      <formula>$A18&lt;&gt;""</formula>
    </cfRule>
  </conditionalFormatting>
  <conditionalFormatting sqref="A19:AH19">
    <cfRule type="expression" dxfId="445" priority="12" stopIfTrue="1">
      <formula>$A19&lt;&gt;""</formula>
    </cfRule>
  </conditionalFormatting>
  <conditionalFormatting sqref="A20:AH20">
    <cfRule type="expression" dxfId="444" priority="11" stopIfTrue="1">
      <formula>$A20&lt;&gt;""</formula>
    </cfRule>
  </conditionalFormatting>
  <conditionalFormatting sqref="A21:AH21">
    <cfRule type="expression" dxfId="443" priority="10" stopIfTrue="1">
      <formula>$A21&lt;&gt;""</formula>
    </cfRule>
  </conditionalFormatting>
  <conditionalFormatting sqref="A22:AH22">
    <cfRule type="expression" dxfId="442" priority="9" stopIfTrue="1">
      <formula>$A22&lt;&gt;""</formula>
    </cfRule>
  </conditionalFormatting>
  <conditionalFormatting sqref="A23:AH23">
    <cfRule type="expression" dxfId="441" priority="8" stopIfTrue="1">
      <formula>$A23&lt;&gt;""</formula>
    </cfRule>
  </conditionalFormatting>
  <conditionalFormatting sqref="A24:AH24">
    <cfRule type="expression" dxfId="440" priority="7" stopIfTrue="1">
      <formula>$A24&lt;&gt;""</formula>
    </cfRule>
  </conditionalFormatting>
  <conditionalFormatting sqref="A25:AH25">
    <cfRule type="expression" dxfId="439" priority="6" stopIfTrue="1">
      <formula>$A25&lt;&gt;""</formula>
    </cfRule>
  </conditionalFormatting>
  <conditionalFormatting sqref="A26:AH26">
    <cfRule type="expression" dxfId="438" priority="5" stopIfTrue="1">
      <formula>$A26&lt;&gt;""</formula>
    </cfRule>
  </conditionalFormatting>
  <conditionalFormatting sqref="A27:AH27">
    <cfRule type="expression" dxfId="437" priority="4" stopIfTrue="1">
      <formula>$A27&lt;&gt;""</formula>
    </cfRule>
  </conditionalFormatting>
  <conditionalFormatting sqref="A28:AH28">
    <cfRule type="expression" dxfId="436" priority="3" stopIfTrue="1">
      <formula>$A28&lt;&gt;""</formula>
    </cfRule>
  </conditionalFormatting>
  <conditionalFormatting sqref="A29:AH29">
    <cfRule type="expression" dxfId="435" priority="2" stopIfTrue="1">
      <formula>$A29&lt;&gt;""</formula>
    </cfRule>
  </conditionalFormatting>
  <conditionalFormatting sqref="A7:AH7">
    <cfRule type="expression" dxfId="4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262</v>
      </c>
      <c r="C7" s="43" t="s">
        <v>263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433" priority="24" stopIfTrue="1">
      <formula>$A30&lt;&gt;""</formula>
    </cfRule>
  </conditionalFormatting>
  <conditionalFormatting sqref="A8:AH8">
    <cfRule type="expression" dxfId="432" priority="23" stopIfTrue="1">
      <formula>$A8&lt;&gt;""</formula>
    </cfRule>
  </conditionalFormatting>
  <conditionalFormatting sqref="A9:AH9">
    <cfRule type="expression" dxfId="431" priority="22" stopIfTrue="1">
      <formula>$A9&lt;&gt;""</formula>
    </cfRule>
  </conditionalFormatting>
  <conditionalFormatting sqref="A10:AH10">
    <cfRule type="expression" dxfId="430" priority="21" stopIfTrue="1">
      <formula>$A10&lt;&gt;""</formula>
    </cfRule>
  </conditionalFormatting>
  <conditionalFormatting sqref="A11:AH11">
    <cfRule type="expression" dxfId="429" priority="20" stopIfTrue="1">
      <formula>$A11&lt;&gt;""</formula>
    </cfRule>
  </conditionalFormatting>
  <conditionalFormatting sqref="A12:AH12">
    <cfRule type="expression" dxfId="428" priority="19" stopIfTrue="1">
      <formula>$A12&lt;&gt;""</formula>
    </cfRule>
  </conditionalFormatting>
  <conditionalFormatting sqref="A13:AH13">
    <cfRule type="expression" dxfId="427" priority="18" stopIfTrue="1">
      <formula>$A13&lt;&gt;""</formula>
    </cfRule>
  </conditionalFormatting>
  <conditionalFormatting sqref="A14:AH14">
    <cfRule type="expression" dxfId="426" priority="17" stopIfTrue="1">
      <formula>$A14&lt;&gt;""</formula>
    </cfRule>
  </conditionalFormatting>
  <conditionalFormatting sqref="A15:AH15">
    <cfRule type="expression" dxfId="425" priority="16" stopIfTrue="1">
      <formula>$A15&lt;&gt;""</formula>
    </cfRule>
  </conditionalFormatting>
  <conditionalFormatting sqref="A16:AH16">
    <cfRule type="expression" dxfId="424" priority="15" stopIfTrue="1">
      <formula>$A16&lt;&gt;""</formula>
    </cfRule>
  </conditionalFormatting>
  <conditionalFormatting sqref="A17:AH17">
    <cfRule type="expression" dxfId="423" priority="14" stopIfTrue="1">
      <formula>$A17&lt;&gt;""</formula>
    </cfRule>
  </conditionalFormatting>
  <conditionalFormatting sqref="A18:AH18">
    <cfRule type="expression" dxfId="422" priority="13" stopIfTrue="1">
      <formula>$A18&lt;&gt;""</formula>
    </cfRule>
  </conditionalFormatting>
  <conditionalFormatting sqref="A19:AH19">
    <cfRule type="expression" dxfId="421" priority="12" stopIfTrue="1">
      <formula>$A19&lt;&gt;""</formula>
    </cfRule>
  </conditionalFormatting>
  <conditionalFormatting sqref="A20:AH20">
    <cfRule type="expression" dxfId="420" priority="11" stopIfTrue="1">
      <formula>$A20&lt;&gt;""</formula>
    </cfRule>
  </conditionalFormatting>
  <conditionalFormatting sqref="A21:AH21">
    <cfRule type="expression" dxfId="419" priority="10" stopIfTrue="1">
      <formula>$A21&lt;&gt;""</formula>
    </cfRule>
  </conditionalFormatting>
  <conditionalFormatting sqref="A22:AH22">
    <cfRule type="expression" dxfId="418" priority="9" stopIfTrue="1">
      <formula>$A22&lt;&gt;""</formula>
    </cfRule>
  </conditionalFormatting>
  <conditionalFormatting sqref="A23:AH23">
    <cfRule type="expression" dxfId="417" priority="8" stopIfTrue="1">
      <formula>$A23&lt;&gt;""</formula>
    </cfRule>
  </conditionalFormatting>
  <conditionalFormatting sqref="A24:AH24">
    <cfRule type="expression" dxfId="416" priority="7" stopIfTrue="1">
      <formula>$A24&lt;&gt;""</formula>
    </cfRule>
  </conditionalFormatting>
  <conditionalFormatting sqref="A25:AH25">
    <cfRule type="expression" dxfId="415" priority="6" stopIfTrue="1">
      <formula>$A25&lt;&gt;""</formula>
    </cfRule>
  </conditionalFormatting>
  <conditionalFormatting sqref="A26:AH26">
    <cfRule type="expression" dxfId="414" priority="5" stopIfTrue="1">
      <formula>$A26&lt;&gt;""</formula>
    </cfRule>
  </conditionalFormatting>
  <conditionalFormatting sqref="A27:AH27">
    <cfRule type="expression" dxfId="413" priority="4" stopIfTrue="1">
      <formula>$A27&lt;&gt;""</formula>
    </cfRule>
  </conditionalFormatting>
  <conditionalFormatting sqref="A28:AH28">
    <cfRule type="expression" dxfId="412" priority="3" stopIfTrue="1">
      <formula>$A28&lt;&gt;""</formula>
    </cfRule>
  </conditionalFormatting>
  <conditionalFormatting sqref="A29:AH29">
    <cfRule type="expression" dxfId="411" priority="2" stopIfTrue="1">
      <formula>$A29&lt;&gt;""</formula>
    </cfRule>
  </conditionalFormatting>
  <conditionalFormatting sqref="A7:AH7">
    <cfRule type="expression" dxfId="4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262</v>
      </c>
      <c r="C7" s="43" t="s">
        <v>263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409" priority="24" stopIfTrue="1">
      <formula>$A30&lt;&gt;""</formula>
    </cfRule>
  </conditionalFormatting>
  <conditionalFormatting sqref="A8:AH8">
    <cfRule type="expression" dxfId="408" priority="23" stopIfTrue="1">
      <formula>$A8&lt;&gt;""</formula>
    </cfRule>
  </conditionalFormatting>
  <conditionalFormatting sqref="A9:AH9">
    <cfRule type="expression" dxfId="407" priority="22" stopIfTrue="1">
      <formula>$A9&lt;&gt;""</formula>
    </cfRule>
  </conditionalFormatting>
  <conditionalFormatting sqref="A10:AH10">
    <cfRule type="expression" dxfId="406" priority="21" stopIfTrue="1">
      <formula>$A10&lt;&gt;""</formula>
    </cfRule>
  </conditionalFormatting>
  <conditionalFormatting sqref="A11:AH11">
    <cfRule type="expression" dxfId="405" priority="20" stopIfTrue="1">
      <formula>$A11&lt;&gt;""</formula>
    </cfRule>
  </conditionalFormatting>
  <conditionalFormatting sqref="A12:AH12">
    <cfRule type="expression" dxfId="404" priority="19" stopIfTrue="1">
      <formula>$A12&lt;&gt;""</formula>
    </cfRule>
  </conditionalFormatting>
  <conditionalFormatting sqref="A13:AH13">
    <cfRule type="expression" dxfId="403" priority="18" stopIfTrue="1">
      <formula>$A13&lt;&gt;""</formula>
    </cfRule>
  </conditionalFormatting>
  <conditionalFormatting sqref="A14:AH14">
    <cfRule type="expression" dxfId="402" priority="17" stopIfTrue="1">
      <formula>$A14&lt;&gt;""</formula>
    </cfRule>
  </conditionalFormatting>
  <conditionalFormatting sqref="A15:AH15">
    <cfRule type="expression" dxfId="401" priority="16" stopIfTrue="1">
      <formula>$A15&lt;&gt;""</formula>
    </cfRule>
  </conditionalFormatting>
  <conditionalFormatting sqref="A16:AH16">
    <cfRule type="expression" dxfId="400" priority="15" stopIfTrue="1">
      <formula>$A16&lt;&gt;""</formula>
    </cfRule>
  </conditionalFormatting>
  <conditionalFormatting sqref="A17:AH17">
    <cfRule type="expression" dxfId="399" priority="14" stopIfTrue="1">
      <formula>$A17&lt;&gt;""</formula>
    </cfRule>
  </conditionalFormatting>
  <conditionalFormatting sqref="A18:AH18">
    <cfRule type="expression" dxfId="398" priority="13" stopIfTrue="1">
      <formula>$A18&lt;&gt;""</formula>
    </cfRule>
  </conditionalFormatting>
  <conditionalFormatting sqref="A19:AH19">
    <cfRule type="expression" dxfId="397" priority="12" stopIfTrue="1">
      <formula>$A19&lt;&gt;""</formula>
    </cfRule>
  </conditionalFormatting>
  <conditionalFormatting sqref="A20:AH20">
    <cfRule type="expression" dxfId="396" priority="11" stopIfTrue="1">
      <formula>$A20&lt;&gt;""</formula>
    </cfRule>
  </conditionalFormatting>
  <conditionalFormatting sqref="A21:AH21">
    <cfRule type="expression" dxfId="395" priority="10" stopIfTrue="1">
      <formula>$A21&lt;&gt;""</formula>
    </cfRule>
  </conditionalFormatting>
  <conditionalFormatting sqref="A22:AH22">
    <cfRule type="expression" dxfId="394" priority="9" stopIfTrue="1">
      <formula>$A22&lt;&gt;""</formula>
    </cfRule>
  </conditionalFormatting>
  <conditionalFormatting sqref="A23:AH23">
    <cfRule type="expression" dxfId="393" priority="8" stopIfTrue="1">
      <formula>$A23&lt;&gt;""</formula>
    </cfRule>
  </conditionalFormatting>
  <conditionalFormatting sqref="A24:AH24">
    <cfRule type="expression" dxfId="392" priority="7" stopIfTrue="1">
      <formula>$A24&lt;&gt;""</formula>
    </cfRule>
  </conditionalFormatting>
  <conditionalFormatting sqref="A25:AH25">
    <cfRule type="expression" dxfId="391" priority="6" stopIfTrue="1">
      <formula>$A25&lt;&gt;""</formula>
    </cfRule>
  </conditionalFormatting>
  <conditionalFormatting sqref="A26:AH26">
    <cfRule type="expression" dxfId="390" priority="5" stopIfTrue="1">
      <formula>$A26&lt;&gt;""</formula>
    </cfRule>
  </conditionalFormatting>
  <conditionalFormatting sqref="A27:AH27">
    <cfRule type="expression" dxfId="389" priority="4" stopIfTrue="1">
      <formula>$A27&lt;&gt;""</formula>
    </cfRule>
  </conditionalFormatting>
  <conditionalFormatting sqref="A28:AH28">
    <cfRule type="expression" dxfId="388" priority="3" stopIfTrue="1">
      <formula>$A28&lt;&gt;""</formula>
    </cfRule>
  </conditionalFormatting>
  <conditionalFormatting sqref="A29:AH29">
    <cfRule type="expression" dxfId="387" priority="2" stopIfTrue="1">
      <formula>$A29&lt;&gt;""</formula>
    </cfRule>
  </conditionalFormatting>
  <conditionalFormatting sqref="A7:AH7">
    <cfRule type="expression" dxfId="3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262</v>
      </c>
      <c r="C7" s="43" t="s">
        <v>263</v>
      </c>
      <c r="D7" s="58">
        <f>SUM($D$8:$D$29)</f>
        <v>3877</v>
      </c>
      <c r="E7" s="58">
        <f>SUM($E$8:$E$29)</f>
        <v>2308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943</v>
      </c>
      <c r="M7" s="58">
        <f>SUM($M$8:$M$29)</f>
        <v>596</v>
      </c>
      <c r="N7" s="58">
        <f>SUM($N$8:$N$29)</f>
        <v>0</v>
      </c>
      <c r="O7" s="58">
        <f>SUM($O$8:$O$29)</f>
        <v>30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SUM(E11:AH11)</f>
        <v>3117</v>
      </c>
      <c r="E11" s="39">
        <v>2174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943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SUM(E13:AH13)</f>
        <v>596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596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SUM(E14:AH14)</f>
        <v>78</v>
      </c>
      <c r="E14" s="39">
        <v>78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SUM(E19:AH19)</f>
        <v>56</v>
      </c>
      <c r="E19" s="39">
        <v>56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SUM(E28:AH28)</f>
        <v>30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30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385" priority="24" stopIfTrue="1">
      <formula>$A30&lt;&gt;""</formula>
    </cfRule>
  </conditionalFormatting>
  <conditionalFormatting sqref="A8:AH8">
    <cfRule type="expression" dxfId="384" priority="23" stopIfTrue="1">
      <formula>$A8&lt;&gt;""</formula>
    </cfRule>
  </conditionalFormatting>
  <conditionalFormatting sqref="A9:AH9">
    <cfRule type="expression" dxfId="383" priority="22" stopIfTrue="1">
      <formula>$A9&lt;&gt;""</formula>
    </cfRule>
  </conditionalFormatting>
  <conditionalFormatting sqref="A10:AH10">
    <cfRule type="expression" dxfId="382" priority="21" stopIfTrue="1">
      <formula>$A10&lt;&gt;""</formula>
    </cfRule>
  </conditionalFormatting>
  <conditionalFormatting sqref="A11:AH11">
    <cfRule type="expression" dxfId="381" priority="20" stopIfTrue="1">
      <formula>$A11&lt;&gt;""</formula>
    </cfRule>
  </conditionalFormatting>
  <conditionalFormatting sqref="A12:AH12">
    <cfRule type="expression" dxfId="380" priority="19" stopIfTrue="1">
      <formula>$A12&lt;&gt;""</formula>
    </cfRule>
  </conditionalFormatting>
  <conditionalFormatting sqref="A13:AH13">
    <cfRule type="expression" dxfId="379" priority="18" stopIfTrue="1">
      <formula>$A13&lt;&gt;""</formula>
    </cfRule>
  </conditionalFormatting>
  <conditionalFormatting sqref="A14:AH14">
    <cfRule type="expression" dxfId="378" priority="17" stopIfTrue="1">
      <formula>$A14&lt;&gt;""</formula>
    </cfRule>
  </conditionalFormatting>
  <conditionalFormatting sqref="A15:AH15">
    <cfRule type="expression" dxfId="377" priority="16" stopIfTrue="1">
      <formula>$A15&lt;&gt;""</formula>
    </cfRule>
  </conditionalFormatting>
  <conditionalFormatting sqref="A16:AH16">
    <cfRule type="expression" dxfId="376" priority="15" stopIfTrue="1">
      <formula>$A16&lt;&gt;""</formula>
    </cfRule>
  </conditionalFormatting>
  <conditionalFormatting sqref="A17:AH17">
    <cfRule type="expression" dxfId="375" priority="14" stopIfTrue="1">
      <formula>$A17&lt;&gt;""</formula>
    </cfRule>
  </conditionalFormatting>
  <conditionalFormatting sqref="A18:AH18">
    <cfRule type="expression" dxfId="374" priority="13" stopIfTrue="1">
      <formula>$A18&lt;&gt;""</formula>
    </cfRule>
  </conditionalFormatting>
  <conditionalFormatting sqref="A19:AH19">
    <cfRule type="expression" dxfId="373" priority="12" stopIfTrue="1">
      <formula>$A19&lt;&gt;""</formula>
    </cfRule>
  </conditionalFormatting>
  <conditionalFormatting sqref="A20:AH20">
    <cfRule type="expression" dxfId="372" priority="11" stopIfTrue="1">
      <formula>$A20&lt;&gt;""</formula>
    </cfRule>
  </conditionalFormatting>
  <conditionalFormatting sqref="A21:AH21">
    <cfRule type="expression" dxfId="371" priority="10" stopIfTrue="1">
      <formula>$A21&lt;&gt;""</formula>
    </cfRule>
  </conditionalFormatting>
  <conditionalFormatting sqref="A22:AH22">
    <cfRule type="expression" dxfId="370" priority="9" stopIfTrue="1">
      <formula>$A22&lt;&gt;""</formula>
    </cfRule>
  </conditionalFormatting>
  <conditionalFormatting sqref="A23:AH23">
    <cfRule type="expression" dxfId="369" priority="8" stopIfTrue="1">
      <formula>$A23&lt;&gt;""</formula>
    </cfRule>
  </conditionalFormatting>
  <conditionalFormatting sqref="A24:AH24">
    <cfRule type="expression" dxfId="368" priority="7" stopIfTrue="1">
      <formula>$A24&lt;&gt;""</formula>
    </cfRule>
  </conditionalFormatting>
  <conditionalFormatting sqref="A25:AH25">
    <cfRule type="expression" dxfId="367" priority="6" stopIfTrue="1">
      <formula>$A25&lt;&gt;""</formula>
    </cfRule>
  </conditionalFormatting>
  <conditionalFormatting sqref="A26:AH26">
    <cfRule type="expression" dxfId="366" priority="5" stopIfTrue="1">
      <formula>$A26&lt;&gt;""</formula>
    </cfRule>
  </conditionalFormatting>
  <conditionalFormatting sqref="A27:AH27">
    <cfRule type="expression" dxfId="365" priority="4" stopIfTrue="1">
      <formula>$A27&lt;&gt;""</formula>
    </cfRule>
  </conditionalFormatting>
  <conditionalFormatting sqref="A28:AH28">
    <cfRule type="expression" dxfId="364" priority="3" stopIfTrue="1">
      <formula>$A28&lt;&gt;""</formula>
    </cfRule>
  </conditionalFormatting>
  <conditionalFormatting sqref="A29:AH29">
    <cfRule type="expression" dxfId="363" priority="2" stopIfTrue="1">
      <formula>$A29&lt;&gt;""</formula>
    </cfRule>
  </conditionalFormatting>
  <conditionalFormatting sqref="A7:AH7">
    <cfRule type="expression" dxfId="3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262</v>
      </c>
      <c r="C7" s="43" t="s">
        <v>263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225</v>
      </c>
      <c r="C24" s="49" t="s">
        <v>226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361" priority="24" stopIfTrue="1">
      <formula>$A30&lt;&gt;""</formula>
    </cfRule>
  </conditionalFormatting>
  <conditionalFormatting sqref="A8:AH8">
    <cfRule type="expression" dxfId="360" priority="23" stopIfTrue="1">
      <formula>$A8&lt;&gt;""</formula>
    </cfRule>
  </conditionalFormatting>
  <conditionalFormatting sqref="A9:AH9">
    <cfRule type="expression" dxfId="359" priority="22" stopIfTrue="1">
      <formula>$A9&lt;&gt;""</formula>
    </cfRule>
  </conditionalFormatting>
  <conditionalFormatting sqref="A10:AH10">
    <cfRule type="expression" dxfId="358" priority="21" stopIfTrue="1">
      <formula>$A10&lt;&gt;""</formula>
    </cfRule>
  </conditionalFormatting>
  <conditionalFormatting sqref="A11:AH11">
    <cfRule type="expression" dxfId="357" priority="20" stopIfTrue="1">
      <formula>$A11&lt;&gt;""</formula>
    </cfRule>
  </conditionalFormatting>
  <conditionalFormatting sqref="A12:AH12">
    <cfRule type="expression" dxfId="356" priority="19" stopIfTrue="1">
      <formula>$A12&lt;&gt;""</formula>
    </cfRule>
  </conditionalFormatting>
  <conditionalFormatting sqref="A13:AH13">
    <cfRule type="expression" dxfId="355" priority="18" stopIfTrue="1">
      <formula>$A13&lt;&gt;""</formula>
    </cfRule>
  </conditionalFormatting>
  <conditionalFormatting sqref="A14:AH14">
    <cfRule type="expression" dxfId="354" priority="17" stopIfTrue="1">
      <formula>$A14&lt;&gt;""</formula>
    </cfRule>
  </conditionalFormatting>
  <conditionalFormatting sqref="A15:AH15">
    <cfRule type="expression" dxfId="353" priority="16" stopIfTrue="1">
      <formula>$A15&lt;&gt;""</formula>
    </cfRule>
  </conditionalFormatting>
  <conditionalFormatting sqref="A16:AH16">
    <cfRule type="expression" dxfId="352" priority="15" stopIfTrue="1">
      <formula>$A16&lt;&gt;""</formula>
    </cfRule>
  </conditionalFormatting>
  <conditionalFormatting sqref="A17:AH17">
    <cfRule type="expression" dxfId="351" priority="14" stopIfTrue="1">
      <formula>$A17&lt;&gt;""</formula>
    </cfRule>
  </conditionalFormatting>
  <conditionalFormatting sqref="A18:AH18">
    <cfRule type="expression" dxfId="350" priority="13" stopIfTrue="1">
      <formula>$A18&lt;&gt;""</formula>
    </cfRule>
  </conditionalFormatting>
  <conditionalFormatting sqref="A19:AH19">
    <cfRule type="expression" dxfId="349" priority="12" stopIfTrue="1">
      <formula>$A19&lt;&gt;""</formula>
    </cfRule>
  </conditionalFormatting>
  <conditionalFormatting sqref="A20:AH20">
    <cfRule type="expression" dxfId="348" priority="11" stopIfTrue="1">
      <formula>$A20&lt;&gt;""</formula>
    </cfRule>
  </conditionalFormatting>
  <conditionalFormatting sqref="A21:AH21">
    <cfRule type="expression" dxfId="347" priority="10" stopIfTrue="1">
      <formula>$A21&lt;&gt;""</formula>
    </cfRule>
  </conditionalFormatting>
  <conditionalFormatting sqref="A22:AH22">
    <cfRule type="expression" dxfId="346" priority="9" stopIfTrue="1">
      <formula>$A22&lt;&gt;""</formula>
    </cfRule>
  </conditionalFormatting>
  <conditionalFormatting sqref="A23:AH23">
    <cfRule type="expression" dxfId="345" priority="8" stopIfTrue="1">
      <formula>$A23&lt;&gt;""</formula>
    </cfRule>
  </conditionalFormatting>
  <conditionalFormatting sqref="A24:AH24">
    <cfRule type="expression" dxfId="344" priority="7" stopIfTrue="1">
      <formula>$A24&lt;&gt;""</formula>
    </cfRule>
  </conditionalFormatting>
  <conditionalFormatting sqref="A25:AH25">
    <cfRule type="expression" dxfId="343" priority="6" stopIfTrue="1">
      <formula>$A25&lt;&gt;""</formula>
    </cfRule>
  </conditionalFormatting>
  <conditionalFormatting sqref="A26:AH26">
    <cfRule type="expression" dxfId="342" priority="5" stopIfTrue="1">
      <formula>$A26&lt;&gt;""</formula>
    </cfRule>
  </conditionalFormatting>
  <conditionalFormatting sqref="A27:AH27">
    <cfRule type="expression" dxfId="341" priority="4" stopIfTrue="1">
      <formula>$A27&lt;&gt;""</formula>
    </cfRule>
  </conditionalFormatting>
  <conditionalFormatting sqref="A28:AH28">
    <cfRule type="expression" dxfId="340" priority="3" stopIfTrue="1">
      <formula>$A28&lt;&gt;""</formula>
    </cfRule>
  </conditionalFormatting>
  <conditionalFormatting sqref="A29:AH29">
    <cfRule type="expression" dxfId="339" priority="2" stopIfTrue="1">
      <formula>$A29&lt;&gt;""</formula>
    </cfRule>
  </conditionalFormatting>
  <conditionalFormatting sqref="A7:AH7">
    <cfRule type="expression" dxfId="3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262</v>
      </c>
      <c r="C7" s="43" t="s">
        <v>263</v>
      </c>
      <c r="D7" s="58">
        <f>SUM($D$8:$D$29)</f>
        <v>66691</v>
      </c>
      <c r="E7" s="58">
        <f>SUM($E$8:$E$29)</f>
        <v>10635</v>
      </c>
      <c r="F7" s="58">
        <f>SUM($F$8:$F$29)</f>
        <v>786</v>
      </c>
      <c r="G7" s="58">
        <f>SUM($G$8:$G$29)</f>
        <v>9271</v>
      </c>
      <c r="H7" s="58">
        <f>SUM($H$8:$H$29)</f>
        <v>2702</v>
      </c>
      <c r="I7" s="58">
        <f>SUM($I$8:$I$29)</f>
        <v>0</v>
      </c>
      <c r="J7" s="58">
        <f>SUM($J$8:$J$29)</f>
        <v>0</v>
      </c>
      <c r="K7" s="58">
        <f>SUM($K$8:$K$29)</f>
        <v>1</v>
      </c>
      <c r="L7" s="58">
        <f>SUM($L$8:$L$29)</f>
        <v>7245</v>
      </c>
      <c r="M7" s="58">
        <f>SUM($M$8:$M$29)</f>
        <v>0</v>
      </c>
      <c r="N7" s="58">
        <f>SUM($N$8:$N$29)</f>
        <v>23</v>
      </c>
      <c r="O7" s="58">
        <f>SUM($O$8:$O$29)</f>
        <v>10</v>
      </c>
      <c r="P7" s="58">
        <f>SUM($P$8:$P$29)</f>
        <v>60</v>
      </c>
      <c r="Q7" s="58">
        <f>SUM($Q$8:$Q$29)</f>
        <v>87</v>
      </c>
      <c r="R7" s="58">
        <f>SUM($R$8:$R$29)</f>
        <v>1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60</v>
      </c>
      <c r="X7" s="58">
        <f>SUM($X$8:$X$29)</f>
        <v>0</v>
      </c>
      <c r="Y7" s="58">
        <f>SUM($Y$8:$Y$29)</f>
        <v>10</v>
      </c>
      <c r="Z7" s="58">
        <f>SUM($Z$8:$Z$29)</f>
        <v>24</v>
      </c>
      <c r="AA7" s="58">
        <f>SUM($AA$8:$AA$29)</f>
        <v>0</v>
      </c>
      <c r="AB7" s="58">
        <f>SUM($AB$8:$AB$29)</f>
        <v>0</v>
      </c>
      <c r="AC7" s="58">
        <f>SUM($AC$8:$AC$29)</f>
        <v>35711</v>
      </c>
      <c r="AD7" s="58">
        <f>SUM($AD$8:$AD$29)</f>
        <v>0</v>
      </c>
      <c r="AE7" s="58">
        <f>SUM($AE$8:$AE$29)</f>
        <v>65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8915</v>
      </c>
      <c r="E8" s="39">
        <v>6417</v>
      </c>
      <c r="F8" s="39">
        <v>0</v>
      </c>
      <c r="G8" s="39">
        <v>2498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397</v>
      </c>
      <c r="E9" s="39">
        <v>0</v>
      </c>
      <c r="F9" s="39">
        <v>397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SUM(E10:AH10)</f>
        <v>820</v>
      </c>
      <c r="E10" s="39">
        <v>563</v>
      </c>
      <c r="F10" s="39">
        <v>0</v>
      </c>
      <c r="G10" s="39">
        <v>139</v>
      </c>
      <c r="H10" s="39">
        <v>68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22</v>
      </c>
      <c r="O10" s="39">
        <v>0</v>
      </c>
      <c r="P10" s="39">
        <v>0</v>
      </c>
      <c r="Q10" s="39">
        <v>28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SUM(E11:AH11)</f>
        <v>32364</v>
      </c>
      <c r="E11" s="39">
        <v>0</v>
      </c>
      <c r="F11" s="39">
        <v>306</v>
      </c>
      <c r="G11" s="39">
        <v>2316</v>
      </c>
      <c r="H11" s="39">
        <v>1800</v>
      </c>
      <c r="I11" s="39">
        <v>0</v>
      </c>
      <c r="J11" s="39">
        <v>0</v>
      </c>
      <c r="K11" s="39">
        <v>1</v>
      </c>
      <c r="L11" s="39">
        <v>278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3</v>
      </c>
      <c r="Z11" s="39">
        <v>0</v>
      </c>
      <c r="AA11" s="39">
        <v>0</v>
      </c>
      <c r="AB11" s="39">
        <v>0</v>
      </c>
      <c r="AC11" s="39">
        <v>27595</v>
      </c>
      <c r="AD11" s="39">
        <v>0</v>
      </c>
      <c r="AE11" s="39">
        <v>65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SUM(E12:AH12)</f>
        <v>9928</v>
      </c>
      <c r="E12" s="39">
        <v>743</v>
      </c>
      <c r="F12" s="39">
        <v>0</v>
      </c>
      <c r="G12" s="39">
        <v>1069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8116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SUM(E14:AH14)</f>
        <v>757</v>
      </c>
      <c r="E14" s="39">
        <v>86</v>
      </c>
      <c r="F14" s="39">
        <v>28</v>
      </c>
      <c r="G14" s="39">
        <v>0</v>
      </c>
      <c r="H14" s="39">
        <v>643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SUM(E15:AH15)</f>
        <v>394</v>
      </c>
      <c r="E15" s="39">
        <v>13</v>
      </c>
      <c r="F15" s="39">
        <v>28</v>
      </c>
      <c r="G15" s="39">
        <v>328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25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SUM(E16:AH16)</f>
        <v>189</v>
      </c>
      <c r="E16" s="39">
        <v>0</v>
      </c>
      <c r="F16" s="39">
        <v>0</v>
      </c>
      <c r="G16" s="39">
        <v>1</v>
      </c>
      <c r="H16" s="39">
        <v>0</v>
      </c>
      <c r="I16" s="39">
        <v>0</v>
      </c>
      <c r="J16" s="39">
        <v>0</v>
      </c>
      <c r="K16" s="39">
        <v>0</v>
      </c>
      <c r="L16" s="39">
        <v>186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2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SUM(E19:AH19)</f>
        <v>57</v>
      </c>
      <c r="E19" s="39">
        <v>0</v>
      </c>
      <c r="F19" s="39">
        <v>5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10</v>
      </c>
      <c r="P19" s="39">
        <v>34</v>
      </c>
      <c r="Q19" s="39">
        <v>4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4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SUM(E20:AH20)</f>
        <v>26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18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8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SUM(E21:AH21)</f>
        <v>560</v>
      </c>
      <c r="E21" s="39">
        <v>164</v>
      </c>
      <c r="F21" s="39">
        <v>9</v>
      </c>
      <c r="G21" s="39">
        <v>197</v>
      </c>
      <c r="H21" s="39">
        <v>100</v>
      </c>
      <c r="I21" s="39">
        <v>0</v>
      </c>
      <c r="J21" s="39">
        <v>0</v>
      </c>
      <c r="K21" s="39">
        <v>0</v>
      </c>
      <c r="L21" s="39">
        <v>89</v>
      </c>
      <c r="M21" s="39">
        <v>0</v>
      </c>
      <c r="N21" s="39">
        <v>1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213</v>
      </c>
      <c r="C22" s="49" t="s">
        <v>214</v>
      </c>
      <c r="D22" s="39">
        <f>SUM(E22:AH22)</f>
        <v>1009</v>
      </c>
      <c r="E22" s="39">
        <v>516</v>
      </c>
      <c r="F22" s="39">
        <v>0</v>
      </c>
      <c r="G22" s="39">
        <v>483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7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3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225</v>
      </c>
      <c r="C24" s="49" t="s">
        <v>226</v>
      </c>
      <c r="D24" s="39">
        <f>SUM(E24:AH24)</f>
        <v>11088</v>
      </c>
      <c r="E24" s="39">
        <v>2133</v>
      </c>
      <c r="F24" s="39">
        <v>0</v>
      </c>
      <c r="G24" s="39">
        <v>2240</v>
      </c>
      <c r="H24" s="39">
        <v>0</v>
      </c>
      <c r="I24" s="39">
        <v>0</v>
      </c>
      <c r="J24" s="39">
        <v>0</v>
      </c>
      <c r="K24" s="39">
        <v>0</v>
      </c>
      <c r="L24" s="39">
        <v>6692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1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5</v>
      </c>
      <c r="Z24" s="39">
        <v>17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SUM(E27:AH27)</f>
        <v>180</v>
      </c>
      <c r="E27" s="39">
        <v>0</v>
      </c>
      <c r="F27" s="39">
        <v>6</v>
      </c>
      <c r="G27" s="39">
        <v>0</v>
      </c>
      <c r="H27" s="39">
        <v>91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26</v>
      </c>
      <c r="Q27" s="39">
        <v>5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52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SUM(E28:AH28)</f>
        <v>7</v>
      </c>
      <c r="E28" s="39">
        <v>0</v>
      </c>
      <c r="F28" s="39">
        <v>7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337" priority="24" stopIfTrue="1">
      <formula>$A30&lt;&gt;""</formula>
    </cfRule>
  </conditionalFormatting>
  <conditionalFormatting sqref="A8:AH8">
    <cfRule type="expression" dxfId="336" priority="23" stopIfTrue="1">
      <formula>$A8&lt;&gt;""</formula>
    </cfRule>
  </conditionalFormatting>
  <conditionalFormatting sqref="A9:AH9">
    <cfRule type="expression" dxfId="335" priority="22" stopIfTrue="1">
      <formula>$A9&lt;&gt;""</formula>
    </cfRule>
  </conditionalFormatting>
  <conditionalFormatting sqref="A10:AH10">
    <cfRule type="expression" dxfId="334" priority="21" stopIfTrue="1">
      <formula>$A10&lt;&gt;""</formula>
    </cfRule>
  </conditionalFormatting>
  <conditionalFormatting sqref="A11:AH11">
    <cfRule type="expression" dxfId="333" priority="20" stopIfTrue="1">
      <formula>$A11&lt;&gt;""</formula>
    </cfRule>
  </conditionalFormatting>
  <conditionalFormatting sqref="A12:AH12">
    <cfRule type="expression" dxfId="332" priority="19" stopIfTrue="1">
      <formula>$A12&lt;&gt;""</formula>
    </cfRule>
  </conditionalFormatting>
  <conditionalFormatting sqref="A13:AH13">
    <cfRule type="expression" dxfId="331" priority="18" stopIfTrue="1">
      <formula>$A13&lt;&gt;""</formula>
    </cfRule>
  </conditionalFormatting>
  <conditionalFormatting sqref="A14:AH14">
    <cfRule type="expression" dxfId="330" priority="17" stopIfTrue="1">
      <formula>$A14&lt;&gt;""</formula>
    </cfRule>
  </conditionalFormatting>
  <conditionalFormatting sqref="A15:AH15">
    <cfRule type="expression" dxfId="329" priority="16" stopIfTrue="1">
      <formula>$A15&lt;&gt;""</formula>
    </cfRule>
  </conditionalFormatting>
  <conditionalFormatting sqref="A16:AH16">
    <cfRule type="expression" dxfId="328" priority="15" stopIfTrue="1">
      <formula>$A16&lt;&gt;""</formula>
    </cfRule>
  </conditionalFormatting>
  <conditionalFormatting sqref="A17:AH17">
    <cfRule type="expression" dxfId="327" priority="14" stopIfTrue="1">
      <formula>$A17&lt;&gt;""</formula>
    </cfRule>
  </conditionalFormatting>
  <conditionalFormatting sqref="A18:AH18">
    <cfRule type="expression" dxfId="326" priority="13" stopIfTrue="1">
      <formula>$A18&lt;&gt;""</formula>
    </cfRule>
  </conditionalFormatting>
  <conditionalFormatting sqref="A19:AH19">
    <cfRule type="expression" dxfId="325" priority="12" stopIfTrue="1">
      <formula>$A19&lt;&gt;""</formula>
    </cfRule>
  </conditionalFormatting>
  <conditionalFormatting sqref="A20:AH20">
    <cfRule type="expression" dxfId="324" priority="11" stopIfTrue="1">
      <formula>$A20&lt;&gt;""</formula>
    </cfRule>
  </conditionalFormatting>
  <conditionalFormatting sqref="A21:AH21">
    <cfRule type="expression" dxfId="323" priority="10" stopIfTrue="1">
      <formula>$A21&lt;&gt;""</formula>
    </cfRule>
  </conditionalFormatting>
  <conditionalFormatting sqref="A22:AH22">
    <cfRule type="expression" dxfId="322" priority="9" stopIfTrue="1">
      <formula>$A22&lt;&gt;""</formula>
    </cfRule>
  </conditionalFormatting>
  <conditionalFormatting sqref="A23:AH23">
    <cfRule type="expression" dxfId="321" priority="8" stopIfTrue="1">
      <formula>$A23&lt;&gt;""</formula>
    </cfRule>
  </conditionalFormatting>
  <conditionalFormatting sqref="A24:AH24">
    <cfRule type="expression" dxfId="320" priority="7" stopIfTrue="1">
      <formula>$A24&lt;&gt;""</formula>
    </cfRule>
  </conditionalFormatting>
  <conditionalFormatting sqref="A25:AH25">
    <cfRule type="expression" dxfId="319" priority="6" stopIfTrue="1">
      <formula>$A25&lt;&gt;""</formula>
    </cfRule>
  </conditionalFormatting>
  <conditionalFormatting sqref="A26:AH26">
    <cfRule type="expression" dxfId="318" priority="5" stopIfTrue="1">
      <formula>$A26&lt;&gt;""</formula>
    </cfRule>
  </conditionalFormatting>
  <conditionalFormatting sqref="A27:AH27">
    <cfRule type="expression" dxfId="317" priority="4" stopIfTrue="1">
      <formula>$A27&lt;&gt;""</formula>
    </cfRule>
  </conditionalFormatting>
  <conditionalFormatting sqref="A28:AH28">
    <cfRule type="expression" dxfId="316" priority="3" stopIfTrue="1">
      <formula>$A28&lt;&gt;""</formula>
    </cfRule>
  </conditionalFormatting>
  <conditionalFormatting sqref="A29:AH29">
    <cfRule type="expression" dxfId="315" priority="2" stopIfTrue="1">
      <formula>$A29&lt;&gt;""</formula>
    </cfRule>
  </conditionalFormatting>
  <conditionalFormatting sqref="A7:AH7">
    <cfRule type="expression" dxfId="3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262</v>
      </c>
      <c r="C7" s="43" t="s">
        <v>263</v>
      </c>
      <c r="D7" s="58">
        <f>SUM($D$8:$D$29)</f>
        <v>13379</v>
      </c>
      <c r="E7" s="58">
        <f>SUM($E$8:$E$29)</f>
        <v>5048</v>
      </c>
      <c r="F7" s="58">
        <f>SUM($F$8:$F$29)</f>
        <v>2</v>
      </c>
      <c r="G7" s="58">
        <f>SUM($G$8:$G$29)</f>
        <v>1339</v>
      </c>
      <c r="H7" s="58">
        <f>SUM($H$8:$H$29)</f>
        <v>1178</v>
      </c>
      <c r="I7" s="58">
        <f>SUM($I$8:$I$29)</f>
        <v>34</v>
      </c>
      <c r="J7" s="58">
        <f>SUM($J$8:$J$29)</f>
        <v>0</v>
      </c>
      <c r="K7" s="58">
        <f>SUM($K$8:$K$29)</f>
        <v>0</v>
      </c>
      <c r="L7" s="58">
        <f>SUM($L$8:$L$29)</f>
        <v>413</v>
      </c>
      <c r="M7" s="58">
        <f>SUM($M$8:$M$29)</f>
        <v>0</v>
      </c>
      <c r="N7" s="58">
        <f>SUM($N$8:$N$29)</f>
        <v>96</v>
      </c>
      <c r="O7" s="58">
        <f>SUM($O$8:$O$29)</f>
        <v>0</v>
      </c>
      <c r="P7" s="58">
        <f>SUM($P$8:$P$29)</f>
        <v>0</v>
      </c>
      <c r="Q7" s="58">
        <f>SUM($Q$8:$Q$29)</f>
        <v>4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25</v>
      </c>
      <c r="Z7" s="58">
        <f>SUM($Z$8:$Z$29)</f>
        <v>61</v>
      </c>
      <c r="AA7" s="58">
        <f>SUM($AA$8:$AA$29)</f>
        <v>0</v>
      </c>
      <c r="AB7" s="58">
        <f>SUM($AB$8:$AB$29)</f>
        <v>0</v>
      </c>
      <c r="AC7" s="58">
        <f>SUM($AC$8:$AC$29)</f>
        <v>4755</v>
      </c>
      <c r="AD7" s="58">
        <f>SUM($AD$8:$AD$29)</f>
        <v>0</v>
      </c>
      <c r="AE7" s="58">
        <f>SUM($AE$8:$AE$29)</f>
        <v>424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6302</v>
      </c>
      <c r="E9" s="39">
        <v>4814</v>
      </c>
      <c r="F9" s="39">
        <v>0</v>
      </c>
      <c r="G9" s="39">
        <v>732</v>
      </c>
      <c r="H9" s="39">
        <v>697</v>
      </c>
      <c r="I9" s="39">
        <v>34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25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SUM(E12:AH12)</f>
        <v>642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642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SUM(E14:AH14)</f>
        <v>481</v>
      </c>
      <c r="E14" s="39">
        <v>0</v>
      </c>
      <c r="F14" s="39">
        <v>0</v>
      </c>
      <c r="G14" s="39">
        <v>0</v>
      </c>
      <c r="H14" s="39">
        <v>481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SUM(E16:AH16)</f>
        <v>408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408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SUM(E17:AH17)</f>
        <v>61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61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219</v>
      </c>
      <c r="C23" s="49" t="s">
        <v>220</v>
      </c>
      <c r="D23" s="39">
        <f>SUM(E23:AH23)</f>
        <v>1136</v>
      </c>
      <c r="E23" s="39">
        <v>0</v>
      </c>
      <c r="F23" s="39">
        <v>2</v>
      </c>
      <c r="G23" s="39">
        <v>607</v>
      </c>
      <c r="H23" s="39">
        <v>0</v>
      </c>
      <c r="I23" s="39">
        <v>0</v>
      </c>
      <c r="J23" s="39">
        <v>0</v>
      </c>
      <c r="K23" s="39">
        <v>0</v>
      </c>
      <c r="L23" s="39">
        <v>413</v>
      </c>
      <c r="M23" s="39">
        <v>0</v>
      </c>
      <c r="N23" s="39">
        <v>94</v>
      </c>
      <c r="O23" s="39">
        <v>0</v>
      </c>
      <c r="P23" s="39">
        <v>0</v>
      </c>
      <c r="Q23" s="39">
        <v>4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16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225</v>
      </c>
      <c r="C24" s="49" t="s">
        <v>226</v>
      </c>
      <c r="D24" s="39">
        <f>SUM(E24:AH24)</f>
        <v>4113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4113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SUM(E27:AH27)</f>
        <v>236</v>
      </c>
      <c r="E27" s="39">
        <v>234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2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313" priority="24" stopIfTrue="1">
      <formula>$A30&lt;&gt;""</formula>
    </cfRule>
  </conditionalFormatting>
  <conditionalFormatting sqref="A8:AH8">
    <cfRule type="expression" dxfId="312" priority="23" stopIfTrue="1">
      <formula>$A8&lt;&gt;""</formula>
    </cfRule>
  </conditionalFormatting>
  <conditionalFormatting sqref="A9:AH9">
    <cfRule type="expression" dxfId="311" priority="22" stopIfTrue="1">
      <formula>$A9&lt;&gt;""</formula>
    </cfRule>
  </conditionalFormatting>
  <conditionalFormatting sqref="A10:AH10">
    <cfRule type="expression" dxfId="310" priority="21" stopIfTrue="1">
      <formula>$A10&lt;&gt;""</formula>
    </cfRule>
  </conditionalFormatting>
  <conditionalFormatting sqref="A11:AH11">
    <cfRule type="expression" dxfId="309" priority="20" stopIfTrue="1">
      <formula>$A11&lt;&gt;""</formula>
    </cfRule>
  </conditionalFormatting>
  <conditionalFormatting sqref="A12:AH12">
    <cfRule type="expression" dxfId="308" priority="19" stopIfTrue="1">
      <formula>$A12&lt;&gt;""</formula>
    </cfRule>
  </conditionalFormatting>
  <conditionalFormatting sqref="A13:AH13">
    <cfRule type="expression" dxfId="307" priority="18" stopIfTrue="1">
      <formula>$A13&lt;&gt;""</formula>
    </cfRule>
  </conditionalFormatting>
  <conditionalFormatting sqref="A14:AH14">
    <cfRule type="expression" dxfId="306" priority="17" stopIfTrue="1">
      <formula>$A14&lt;&gt;""</formula>
    </cfRule>
  </conditionalFormatting>
  <conditionalFormatting sqref="A15:AH15">
    <cfRule type="expression" dxfId="305" priority="16" stopIfTrue="1">
      <formula>$A15&lt;&gt;""</formula>
    </cfRule>
  </conditionalFormatting>
  <conditionalFormatting sqref="A16:AH16">
    <cfRule type="expression" dxfId="304" priority="15" stopIfTrue="1">
      <formula>$A16&lt;&gt;""</formula>
    </cfRule>
  </conditionalFormatting>
  <conditionalFormatting sqref="A17:AH17">
    <cfRule type="expression" dxfId="303" priority="14" stopIfTrue="1">
      <formula>$A17&lt;&gt;""</formula>
    </cfRule>
  </conditionalFormatting>
  <conditionalFormatting sqref="A18:AH18">
    <cfRule type="expression" dxfId="302" priority="13" stopIfTrue="1">
      <formula>$A18&lt;&gt;""</formula>
    </cfRule>
  </conditionalFormatting>
  <conditionalFormatting sqref="A19:AH19">
    <cfRule type="expression" dxfId="301" priority="12" stopIfTrue="1">
      <formula>$A19&lt;&gt;""</formula>
    </cfRule>
  </conditionalFormatting>
  <conditionalFormatting sqref="A20:AH20">
    <cfRule type="expression" dxfId="300" priority="11" stopIfTrue="1">
      <formula>$A20&lt;&gt;""</formula>
    </cfRule>
  </conditionalFormatting>
  <conditionalFormatting sqref="A21:AH21">
    <cfRule type="expression" dxfId="299" priority="10" stopIfTrue="1">
      <formula>$A21&lt;&gt;""</formula>
    </cfRule>
  </conditionalFormatting>
  <conditionalFormatting sqref="A22:AH22">
    <cfRule type="expression" dxfId="298" priority="9" stopIfTrue="1">
      <formula>$A22&lt;&gt;""</formula>
    </cfRule>
  </conditionalFormatting>
  <conditionalFormatting sqref="A23:AH23">
    <cfRule type="expression" dxfId="297" priority="8" stopIfTrue="1">
      <formula>$A23&lt;&gt;""</formula>
    </cfRule>
  </conditionalFormatting>
  <conditionalFormatting sqref="A24:AH24">
    <cfRule type="expression" dxfId="296" priority="7" stopIfTrue="1">
      <formula>$A24&lt;&gt;""</formula>
    </cfRule>
  </conditionalFormatting>
  <conditionalFormatting sqref="A25:AH25">
    <cfRule type="expression" dxfId="295" priority="6" stopIfTrue="1">
      <formula>$A25&lt;&gt;""</formula>
    </cfRule>
  </conditionalFormatting>
  <conditionalFormatting sqref="A26:AH26">
    <cfRule type="expression" dxfId="294" priority="5" stopIfTrue="1">
      <formula>$A26&lt;&gt;""</formula>
    </cfRule>
  </conditionalFormatting>
  <conditionalFormatting sqref="A27:AH27">
    <cfRule type="expression" dxfId="293" priority="4" stopIfTrue="1">
      <formula>$A27&lt;&gt;""</formula>
    </cfRule>
  </conditionalFormatting>
  <conditionalFormatting sqref="A28:AH28">
    <cfRule type="expression" dxfId="292" priority="3" stopIfTrue="1">
      <formula>$A28&lt;&gt;""</formula>
    </cfRule>
  </conditionalFormatting>
  <conditionalFormatting sqref="A29:AH29">
    <cfRule type="expression" dxfId="291" priority="2" stopIfTrue="1">
      <formula>$A29&lt;&gt;""</formula>
    </cfRule>
  </conditionalFormatting>
  <conditionalFormatting sqref="A7:AH7">
    <cfRule type="expression" dxfId="2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262</v>
      </c>
      <c r="C7" s="43" t="s">
        <v>263</v>
      </c>
      <c r="D7" s="58">
        <f>SUM($D$8:$D$29)</f>
        <v>268180</v>
      </c>
      <c r="E7" s="58">
        <f>SUM($E$8:$E$29)</f>
        <v>6</v>
      </c>
      <c r="F7" s="58">
        <f>SUM($F$8:$F$29)</f>
        <v>4</v>
      </c>
      <c r="G7" s="58">
        <f>SUM($G$8:$G$29)</f>
        <v>1344</v>
      </c>
      <c r="H7" s="58">
        <f>SUM($H$8:$H$29)</f>
        <v>4021</v>
      </c>
      <c r="I7" s="58">
        <f>SUM($I$8:$I$29)</f>
        <v>144</v>
      </c>
      <c r="J7" s="58">
        <f>SUM($J$8:$J$29)</f>
        <v>0</v>
      </c>
      <c r="K7" s="58">
        <f>SUM($K$8:$K$29)</f>
        <v>0</v>
      </c>
      <c r="L7" s="58">
        <f>SUM($L$8:$L$29)</f>
        <v>4320</v>
      </c>
      <c r="M7" s="58">
        <f>SUM($M$8:$M$29)</f>
        <v>0</v>
      </c>
      <c r="N7" s="58">
        <f>SUM($N$8:$N$29)</f>
        <v>13326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1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244934</v>
      </c>
      <c r="AD7" s="58">
        <f>SUM($AD$8:$AD$29)</f>
        <v>0</v>
      </c>
      <c r="AE7" s="58">
        <f>SUM($AE$8:$AE$29)</f>
        <v>80</v>
      </c>
      <c r="AF7" s="58">
        <f>SUM($AF$8:$AF$29)</f>
        <v>0</v>
      </c>
      <c r="AG7" s="58">
        <f>SUM($AG$8:$AG$29)</f>
        <v>0</v>
      </c>
      <c r="AH7" s="58">
        <f>SUM($AH$8:$AH$29)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166394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8813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157581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SUM(E10:AH10)</f>
        <v>23713</v>
      </c>
      <c r="E10" s="39">
        <v>0</v>
      </c>
      <c r="F10" s="39">
        <v>0</v>
      </c>
      <c r="G10" s="39">
        <v>1333</v>
      </c>
      <c r="H10" s="39">
        <v>0</v>
      </c>
      <c r="I10" s="39">
        <v>0</v>
      </c>
      <c r="J10" s="39">
        <v>0</v>
      </c>
      <c r="K10" s="39">
        <v>0</v>
      </c>
      <c r="L10" s="39">
        <v>1371</v>
      </c>
      <c r="M10" s="39">
        <v>0</v>
      </c>
      <c r="N10" s="39">
        <v>18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20991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SUM(E11:AH11)</f>
        <v>4270</v>
      </c>
      <c r="E11" s="39">
        <v>6</v>
      </c>
      <c r="F11" s="39">
        <v>4</v>
      </c>
      <c r="G11" s="39">
        <v>3</v>
      </c>
      <c r="H11" s="39">
        <v>830</v>
      </c>
      <c r="I11" s="39">
        <v>39</v>
      </c>
      <c r="J11" s="39">
        <v>0</v>
      </c>
      <c r="K11" s="39">
        <v>0</v>
      </c>
      <c r="L11" s="39">
        <v>2949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1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358</v>
      </c>
      <c r="AD11" s="39">
        <v>0</v>
      </c>
      <c r="AE11" s="39">
        <v>80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SUM(E12:AH12)</f>
        <v>993</v>
      </c>
      <c r="E12" s="39">
        <v>0</v>
      </c>
      <c r="F12" s="39">
        <v>0</v>
      </c>
      <c r="G12" s="39">
        <v>0</v>
      </c>
      <c r="H12" s="39">
        <v>262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731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SUM(E13:AH13)</f>
        <v>11310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731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10579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SUM(E14:AH14)</f>
        <v>2768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43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2725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SUM(E15:AH15)</f>
        <v>158</v>
      </c>
      <c r="E15" s="39">
        <v>0</v>
      </c>
      <c r="F15" s="39">
        <v>0</v>
      </c>
      <c r="G15" s="39">
        <v>0</v>
      </c>
      <c r="H15" s="39">
        <v>0</v>
      </c>
      <c r="I15" s="39">
        <v>10</v>
      </c>
      <c r="J15" s="39">
        <v>0</v>
      </c>
      <c r="K15" s="39">
        <v>0</v>
      </c>
      <c r="L15" s="39">
        <v>0</v>
      </c>
      <c r="M15" s="39">
        <v>0</v>
      </c>
      <c r="N15" s="39">
        <v>34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114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SUM(E17:AH17)</f>
        <v>7619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2429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5190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SUM(E19:AH19)</f>
        <v>134</v>
      </c>
      <c r="E19" s="39">
        <v>0</v>
      </c>
      <c r="F19" s="39">
        <v>0</v>
      </c>
      <c r="G19" s="39">
        <v>8</v>
      </c>
      <c r="H19" s="39">
        <v>14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12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100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SUM(E20:AH20)</f>
        <v>244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244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SUM(E21:AH21)</f>
        <v>15297</v>
      </c>
      <c r="E21" s="39">
        <v>0</v>
      </c>
      <c r="F21" s="39">
        <v>0</v>
      </c>
      <c r="G21" s="39">
        <v>0</v>
      </c>
      <c r="H21" s="39">
        <v>20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9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15268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213</v>
      </c>
      <c r="C22" s="49" t="s">
        <v>214</v>
      </c>
      <c r="D22" s="39">
        <f>SUM(E22:AH22)</f>
        <v>18952</v>
      </c>
      <c r="E22" s="39">
        <v>0</v>
      </c>
      <c r="F22" s="39">
        <v>0</v>
      </c>
      <c r="G22" s="39">
        <v>0</v>
      </c>
      <c r="H22" s="39">
        <v>453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564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17935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225</v>
      </c>
      <c r="C24" s="49" t="s">
        <v>226</v>
      </c>
      <c r="D24" s="39">
        <f>SUM(E24:AH24)</f>
        <v>13855</v>
      </c>
      <c r="E24" s="39">
        <v>0</v>
      </c>
      <c r="F24" s="39">
        <v>0</v>
      </c>
      <c r="G24" s="39">
        <v>0</v>
      </c>
      <c r="H24" s="39">
        <v>2442</v>
      </c>
      <c r="I24" s="39">
        <v>95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11318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231</v>
      </c>
      <c r="C25" s="49" t="s">
        <v>232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SUM(E27:AH27)</f>
        <v>1774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1774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SUM(E28:AH28)</f>
        <v>699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429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270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289" priority="24" stopIfTrue="1">
      <formula>$A30&lt;&gt;""</formula>
    </cfRule>
  </conditionalFormatting>
  <conditionalFormatting sqref="A8:AH8">
    <cfRule type="expression" dxfId="288" priority="23" stopIfTrue="1">
      <formula>$A8&lt;&gt;""</formula>
    </cfRule>
  </conditionalFormatting>
  <conditionalFormatting sqref="A9:AH9">
    <cfRule type="expression" dxfId="287" priority="22" stopIfTrue="1">
      <formula>$A9&lt;&gt;""</formula>
    </cfRule>
  </conditionalFormatting>
  <conditionalFormatting sqref="A10:AH10">
    <cfRule type="expression" dxfId="286" priority="21" stopIfTrue="1">
      <formula>$A10&lt;&gt;""</formula>
    </cfRule>
  </conditionalFormatting>
  <conditionalFormatting sqref="A11:AH11">
    <cfRule type="expression" dxfId="285" priority="20" stopIfTrue="1">
      <formula>$A11&lt;&gt;""</formula>
    </cfRule>
  </conditionalFormatting>
  <conditionalFormatting sqref="A12:AH12">
    <cfRule type="expression" dxfId="284" priority="19" stopIfTrue="1">
      <formula>$A12&lt;&gt;""</formula>
    </cfRule>
  </conditionalFormatting>
  <conditionalFormatting sqref="A13:AH13">
    <cfRule type="expression" dxfId="283" priority="18" stopIfTrue="1">
      <formula>$A13&lt;&gt;""</formula>
    </cfRule>
  </conditionalFormatting>
  <conditionalFormatting sqref="A14:AH14">
    <cfRule type="expression" dxfId="282" priority="17" stopIfTrue="1">
      <formula>$A14&lt;&gt;""</formula>
    </cfRule>
  </conditionalFormatting>
  <conditionalFormatting sqref="A15:AH15">
    <cfRule type="expression" dxfId="281" priority="16" stopIfTrue="1">
      <formula>$A15&lt;&gt;""</formula>
    </cfRule>
  </conditionalFormatting>
  <conditionalFormatting sqref="A16:AH16">
    <cfRule type="expression" dxfId="280" priority="15" stopIfTrue="1">
      <formula>$A16&lt;&gt;""</formula>
    </cfRule>
  </conditionalFormatting>
  <conditionalFormatting sqref="A17:AH17">
    <cfRule type="expression" dxfId="279" priority="14" stopIfTrue="1">
      <formula>$A17&lt;&gt;""</formula>
    </cfRule>
  </conditionalFormatting>
  <conditionalFormatting sqref="A18:AH18">
    <cfRule type="expression" dxfId="278" priority="13" stopIfTrue="1">
      <formula>$A18&lt;&gt;""</formula>
    </cfRule>
  </conditionalFormatting>
  <conditionalFormatting sqref="A19:AH19">
    <cfRule type="expression" dxfId="277" priority="12" stopIfTrue="1">
      <formula>$A19&lt;&gt;""</formula>
    </cfRule>
  </conditionalFormatting>
  <conditionalFormatting sqref="A20:AH20">
    <cfRule type="expression" dxfId="276" priority="11" stopIfTrue="1">
      <formula>$A20&lt;&gt;""</formula>
    </cfRule>
  </conditionalFormatting>
  <conditionalFormatting sqref="A21:AH21">
    <cfRule type="expression" dxfId="275" priority="10" stopIfTrue="1">
      <formula>$A21&lt;&gt;""</formula>
    </cfRule>
  </conditionalFormatting>
  <conditionalFormatting sqref="A22:AH22">
    <cfRule type="expression" dxfId="274" priority="9" stopIfTrue="1">
      <formula>$A22&lt;&gt;""</formula>
    </cfRule>
  </conditionalFormatting>
  <conditionalFormatting sqref="A23:AH23">
    <cfRule type="expression" dxfId="273" priority="8" stopIfTrue="1">
      <formula>$A23&lt;&gt;""</formula>
    </cfRule>
  </conditionalFormatting>
  <conditionalFormatting sqref="A24:AH24">
    <cfRule type="expression" dxfId="272" priority="7" stopIfTrue="1">
      <formula>$A24&lt;&gt;""</formula>
    </cfRule>
  </conditionalFormatting>
  <conditionalFormatting sqref="A25:AH25">
    <cfRule type="expression" dxfId="271" priority="6" stopIfTrue="1">
      <formula>$A25&lt;&gt;""</formula>
    </cfRule>
  </conditionalFormatting>
  <conditionalFormatting sqref="A26:AH26">
    <cfRule type="expression" dxfId="270" priority="5" stopIfTrue="1">
      <formula>$A26&lt;&gt;""</formula>
    </cfRule>
  </conditionalFormatting>
  <conditionalFormatting sqref="A27:AH27">
    <cfRule type="expression" dxfId="269" priority="4" stopIfTrue="1">
      <formula>$A27&lt;&gt;""</formula>
    </cfRule>
  </conditionalFormatting>
  <conditionalFormatting sqref="A28:AH28">
    <cfRule type="expression" dxfId="268" priority="3" stopIfTrue="1">
      <formula>$A28&lt;&gt;""</formula>
    </cfRule>
  </conditionalFormatting>
  <conditionalFormatting sqref="A29:AH29">
    <cfRule type="expression" dxfId="267" priority="2" stopIfTrue="1">
      <formula>$A29&lt;&gt;""</formula>
    </cfRule>
  </conditionalFormatting>
  <conditionalFormatting sqref="A7:AH7">
    <cfRule type="expression" dxfId="2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262</v>
      </c>
      <c r="C7" s="43" t="s">
        <v>263</v>
      </c>
      <c r="D7" s="58">
        <f>SUM($D$8:$D$29)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SUM($AF$8:$AF$29)</f>
        <v>0</v>
      </c>
      <c r="AG7" s="69">
        <v>0</v>
      </c>
      <c r="AH7" s="58">
        <f>SUM($AH$8:$AH$29)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125</v>
      </c>
      <c r="B22" s="50" t="s">
        <v>213</v>
      </c>
      <c r="C22" s="49" t="s">
        <v>214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125</v>
      </c>
      <c r="B23" s="50" t="s">
        <v>219</v>
      </c>
      <c r="C23" s="49" t="s">
        <v>220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125</v>
      </c>
      <c r="B24" s="50" t="s">
        <v>225</v>
      </c>
      <c r="C24" s="49" t="s">
        <v>226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125</v>
      </c>
      <c r="B25" s="50" t="s">
        <v>231</v>
      </c>
      <c r="C25" s="49" t="s">
        <v>232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SUM(E28:AH28)</f>
        <v>0</v>
      </c>
      <c r="E28" s="70">
        <f>E27</f>
        <v>0</v>
      </c>
      <c r="F28" s="70">
        <f t="shared" ref="F28:AE29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G997">
    <cfRule type="expression" dxfId="265" priority="24" stopIfTrue="1">
      <formula>$A30&lt;&gt;""</formula>
    </cfRule>
  </conditionalFormatting>
  <conditionalFormatting sqref="A8:AH8">
    <cfRule type="expression" dxfId="264" priority="23" stopIfTrue="1">
      <formula>$A8&lt;&gt;""</formula>
    </cfRule>
  </conditionalFormatting>
  <conditionalFormatting sqref="A9:AH9">
    <cfRule type="expression" dxfId="263" priority="22" stopIfTrue="1">
      <formula>$A9&lt;&gt;""</formula>
    </cfRule>
  </conditionalFormatting>
  <conditionalFormatting sqref="A10:AH10">
    <cfRule type="expression" dxfId="262" priority="21" stopIfTrue="1">
      <formula>$A10&lt;&gt;""</formula>
    </cfRule>
  </conditionalFormatting>
  <conditionalFormatting sqref="A11:AH11">
    <cfRule type="expression" dxfId="261" priority="20" stopIfTrue="1">
      <formula>$A11&lt;&gt;""</formula>
    </cfRule>
  </conditionalFormatting>
  <conditionalFormatting sqref="A12:AH12">
    <cfRule type="expression" dxfId="260" priority="19" stopIfTrue="1">
      <formula>$A12&lt;&gt;""</formula>
    </cfRule>
  </conditionalFormatting>
  <conditionalFormatting sqref="A13:AH13">
    <cfRule type="expression" dxfId="259" priority="18" stopIfTrue="1">
      <formula>$A13&lt;&gt;""</formula>
    </cfRule>
  </conditionalFormatting>
  <conditionalFormatting sqref="A14:AH14">
    <cfRule type="expression" dxfId="258" priority="17" stopIfTrue="1">
      <formula>$A14&lt;&gt;""</formula>
    </cfRule>
  </conditionalFormatting>
  <conditionalFormatting sqref="A15:AH15">
    <cfRule type="expression" dxfId="257" priority="16" stopIfTrue="1">
      <formula>$A15&lt;&gt;""</formula>
    </cfRule>
  </conditionalFormatting>
  <conditionalFormatting sqref="A16:AH16">
    <cfRule type="expression" dxfId="256" priority="15" stopIfTrue="1">
      <formula>$A16&lt;&gt;""</formula>
    </cfRule>
  </conditionalFormatting>
  <conditionalFormatting sqref="A17:AH17">
    <cfRule type="expression" dxfId="255" priority="14" stopIfTrue="1">
      <formula>$A17&lt;&gt;""</formula>
    </cfRule>
  </conditionalFormatting>
  <conditionalFormatting sqref="A18:AH18">
    <cfRule type="expression" dxfId="254" priority="13" stopIfTrue="1">
      <formula>$A18&lt;&gt;""</formula>
    </cfRule>
  </conditionalFormatting>
  <conditionalFormatting sqref="A19:AH19">
    <cfRule type="expression" dxfId="253" priority="12" stopIfTrue="1">
      <formula>$A19&lt;&gt;""</formula>
    </cfRule>
  </conditionalFormatting>
  <conditionalFormatting sqref="A20:AH20">
    <cfRule type="expression" dxfId="252" priority="11" stopIfTrue="1">
      <formula>$A20&lt;&gt;""</formula>
    </cfRule>
  </conditionalFormatting>
  <conditionalFormatting sqref="A21:AH21">
    <cfRule type="expression" dxfId="251" priority="10" stopIfTrue="1">
      <formula>$A21&lt;&gt;""</formula>
    </cfRule>
  </conditionalFormatting>
  <conditionalFormatting sqref="A22:AH22">
    <cfRule type="expression" dxfId="250" priority="9" stopIfTrue="1">
      <formula>$A22&lt;&gt;""</formula>
    </cfRule>
  </conditionalFormatting>
  <conditionalFormatting sqref="A23:AH23">
    <cfRule type="expression" dxfId="249" priority="8" stopIfTrue="1">
      <formula>$A23&lt;&gt;""</formula>
    </cfRule>
  </conditionalFormatting>
  <conditionalFormatting sqref="A24:AH24">
    <cfRule type="expression" dxfId="248" priority="7" stopIfTrue="1">
      <formula>$A24&lt;&gt;""</formula>
    </cfRule>
  </conditionalFormatting>
  <conditionalFormatting sqref="A25:AH25">
    <cfRule type="expression" dxfId="247" priority="6" stopIfTrue="1">
      <formula>$A25&lt;&gt;""</formula>
    </cfRule>
  </conditionalFormatting>
  <conditionalFormatting sqref="A26:AH26">
    <cfRule type="expression" dxfId="246" priority="5" stopIfTrue="1">
      <formula>$A26&lt;&gt;""</formula>
    </cfRule>
  </conditionalFormatting>
  <conditionalFormatting sqref="A27:AH27">
    <cfRule type="expression" dxfId="245" priority="4" stopIfTrue="1">
      <formula>$A27&lt;&gt;""</formula>
    </cfRule>
  </conditionalFormatting>
  <conditionalFormatting sqref="A28:AH28">
    <cfRule type="expression" dxfId="244" priority="3" stopIfTrue="1">
      <formula>$A28&lt;&gt;""</formula>
    </cfRule>
  </conditionalFormatting>
  <conditionalFormatting sqref="A29:AH29">
    <cfRule type="expression" dxfId="243" priority="2" stopIfTrue="1">
      <formula>$A29&lt;&gt;""</formula>
    </cfRule>
  </conditionalFormatting>
  <conditionalFormatting sqref="A7:AH7">
    <cfRule type="expression" dxfId="2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116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122</v>
      </c>
      <c r="B7" s="44" t="s">
        <v>262</v>
      </c>
      <c r="C7" s="43" t="s">
        <v>263</v>
      </c>
      <c r="D7" s="58">
        <f>SUM($D$8:$D$29)</f>
        <v>94261</v>
      </c>
      <c r="E7" s="58">
        <f>SUM($E$8:$E$29)</f>
        <v>14319</v>
      </c>
      <c r="F7" s="58">
        <f>SUM($F$8:$F$29)</f>
        <v>1629</v>
      </c>
      <c r="G7" s="58">
        <f>SUM($G$8:$G$29)</f>
        <v>10386</v>
      </c>
      <c r="H7" s="58">
        <f>SUM($H$8:$H$29)</f>
        <v>2509</v>
      </c>
      <c r="I7" s="58">
        <f>SUM($I$8:$I$29)</f>
        <v>0</v>
      </c>
      <c r="J7" s="58">
        <f>SUM($J$8:$J$29)</f>
        <v>0</v>
      </c>
      <c r="K7" s="58">
        <f>SUM($K$8:$K$29)</f>
        <v>3</v>
      </c>
      <c r="L7" s="58">
        <f>SUM($L$8:$L$29)</f>
        <v>2273</v>
      </c>
      <c r="M7" s="58">
        <f>SUM($M$8:$M$29)</f>
        <v>1542</v>
      </c>
      <c r="N7" s="58">
        <f>SUM($N$8:$N$29)</f>
        <v>1474</v>
      </c>
      <c r="O7" s="58">
        <f>SUM($O$8:$O$29)</f>
        <v>40</v>
      </c>
      <c r="P7" s="58">
        <f>SUM($P$8:$P$29)</f>
        <v>216</v>
      </c>
      <c r="Q7" s="58">
        <f>SUM($Q$8:$Q$29)</f>
        <v>393</v>
      </c>
      <c r="R7" s="58">
        <f>SUM($R$8:$R$29)</f>
        <v>2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60</v>
      </c>
      <c r="X7" s="58">
        <f>SUM($X$8:$X$29)</f>
        <v>0</v>
      </c>
      <c r="Y7" s="58">
        <f>SUM($Y$8:$Y$29)</f>
        <v>61</v>
      </c>
      <c r="Z7" s="58">
        <f>SUM($Z$8:$Z$29)</f>
        <v>31</v>
      </c>
      <c r="AA7" s="58">
        <f>SUM($AA$8:$AA$29)</f>
        <v>3</v>
      </c>
      <c r="AB7" s="58">
        <f>SUM($AB$8:$AB$29)</f>
        <v>1</v>
      </c>
      <c r="AC7" s="58">
        <f>SUM($AC$8:$AC$29)</f>
        <v>59206</v>
      </c>
      <c r="AD7" s="58">
        <f>SUM($AD$8:$AD$29)</f>
        <v>0</v>
      </c>
      <c r="AE7" s="58">
        <f>SUM($AE$8:$AE$29)</f>
        <v>113</v>
      </c>
      <c r="AF7" s="58">
        <f>SUM($AF$8:$AF$29)</f>
        <v>0</v>
      </c>
      <c r="AG7" s="58">
        <f>SUM($AG$8:$AG$29)</f>
        <v>15237</v>
      </c>
      <c r="AH7" s="58">
        <f>SUM($AH$8:$AH$29)</f>
        <v>305</v>
      </c>
      <c r="AI7" s="58">
        <f>SUM($AI$8:$AI$29)</f>
        <v>701</v>
      </c>
      <c r="AJ7" s="58">
        <f>SUM($AJ$8:$AJ$29)</f>
        <v>899</v>
      </c>
      <c r="AK7" s="58">
        <f>SUM($AK$8:$AK$29)</f>
        <v>0</v>
      </c>
      <c r="AL7" s="58">
        <f>SUM($AL$8:$AL$29)</f>
        <v>0</v>
      </c>
      <c r="AM7" s="58">
        <f>SUM($AM$8:$AM$29)</f>
        <v>0</v>
      </c>
      <c r="AN7" s="58">
        <f>SUM($AN$8:$AN$29)</f>
        <v>0</v>
      </c>
      <c r="AO7" s="58">
        <f>SUM($AO$8:$AO$29)</f>
        <v>0</v>
      </c>
      <c r="AP7" s="58">
        <f>SUM($AP$8:$AP$29)</f>
        <v>68</v>
      </c>
      <c r="AQ7" s="58">
        <f>SUM($AQ$8:$AQ$29)</f>
        <v>0</v>
      </c>
      <c r="AR7" s="58">
        <f>SUM($AR$8:$AR$29)</f>
        <v>0</v>
      </c>
      <c r="AS7" s="58">
        <f>SUM($AS$8:$AS$29)</f>
        <v>0</v>
      </c>
      <c r="AT7" s="58">
        <f>SUM($AT$8:$AT$29)</f>
        <v>290</v>
      </c>
      <c r="AU7" s="58">
        <f>SUM($AU$8:$AU$29)</f>
        <v>1</v>
      </c>
      <c r="AV7" s="58">
        <f>SUM($AV$8:$AV$29)</f>
        <v>0</v>
      </c>
      <c r="AW7" s="58">
        <f>SUM($AW$8:$AW$29)</f>
        <v>0</v>
      </c>
      <c r="AX7" s="58">
        <f>SUM($AX$8:$AX$29)</f>
        <v>0</v>
      </c>
      <c r="AY7" s="58">
        <f>SUM($AY$8:$AY$29)</f>
        <v>0</v>
      </c>
      <c r="AZ7" s="58">
        <f>SUM($AZ$8:$AZ$29)</f>
        <v>0</v>
      </c>
      <c r="BA7" s="58">
        <f>SUM($BA$8:$BA$29)</f>
        <v>0</v>
      </c>
      <c r="BB7" s="58">
        <f>SUM($BB$8:$BB$29)</f>
        <v>29</v>
      </c>
      <c r="BC7" s="58">
        <f>SUM($BC$8:$BC$29)</f>
        <v>7</v>
      </c>
      <c r="BD7" s="58">
        <f>SUM($BD$8:$BD$29)</f>
        <v>3</v>
      </c>
      <c r="BE7" s="58">
        <f>SUM($BE$8:$BE$29)</f>
        <v>1</v>
      </c>
      <c r="BF7" s="58">
        <f>SUM($BF$8:$BF$29)</f>
        <v>12916</v>
      </c>
      <c r="BG7" s="58">
        <f>SUM($BG$8:$BG$29)</f>
        <v>0</v>
      </c>
      <c r="BH7" s="58">
        <f>SUM($BH$8:$BH$29)</f>
        <v>17</v>
      </c>
      <c r="BI7" s="58">
        <f>SUM($BI$8:$BI$29)</f>
        <v>0</v>
      </c>
      <c r="BJ7" s="58">
        <f>SUM($BJ$8:$BJ$29)</f>
        <v>79024</v>
      </c>
      <c r="BK7" s="58">
        <f>SUM($BK$8:$BK$29)</f>
        <v>14014</v>
      </c>
      <c r="BL7" s="58">
        <f>SUM($BL$8:$BL$29)</f>
        <v>928</v>
      </c>
      <c r="BM7" s="58">
        <f>SUM($BM$8:$BM$29)</f>
        <v>9487</v>
      </c>
      <c r="BN7" s="58">
        <f>SUM($BN$8:$BN$29)</f>
        <v>2509</v>
      </c>
      <c r="BO7" s="58">
        <f>SUM($BO$8:$BO$29)</f>
        <v>0</v>
      </c>
      <c r="BP7" s="58">
        <f>SUM($BP$8:$BP$29)</f>
        <v>0</v>
      </c>
      <c r="BQ7" s="58">
        <f>SUM($BQ$8:$BQ$29)</f>
        <v>3</v>
      </c>
      <c r="BR7" s="58">
        <f>SUM($BR$8:$BR$29)</f>
        <v>2273</v>
      </c>
      <c r="BS7" s="58">
        <f>SUM($BS$8:$BS$29)</f>
        <v>1474</v>
      </c>
      <c r="BT7" s="58">
        <f>SUM($BT$8:$BT$29)</f>
        <v>1474</v>
      </c>
      <c r="BU7" s="58">
        <f>SUM($BU$8:$BU$29)</f>
        <v>40</v>
      </c>
      <c r="BV7" s="58">
        <f>SUM($BV$8:$BV$29)</f>
        <v>216</v>
      </c>
      <c r="BW7" s="58">
        <f>SUM($BW$8:$BW$29)</f>
        <v>103</v>
      </c>
      <c r="BX7" s="58">
        <f>SUM($BX$8:$BX$29)</f>
        <v>1</v>
      </c>
      <c r="BY7" s="58">
        <f>SUM($BY$8:$BY$29)</f>
        <v>0</v>
      </c>
      <c r="BZ7" s="58">
        <f>SUM($BZ$8:$BZ$29)</f>
        <v>0</v>
      </c>
      <c r="CA7" s="58">
        <f>SUM($CA$8:$CA$29)</f>
        <v>0</v>
      </c>
      <c r="CB7" s="58">
        <f>SUM($CB$8:$CB$29)</f>
        <v>0</v>
      </c>
      <c r="CC7" s="58">
        <f>SUM($CC$8:$CC$29)</f>
        <v>60</v>
      </c>
      <c r="CD7" s="58">
        <f>SUM($CD$8:$CD$29)</f>
        <v>0</v>
      </c>
      <c r="CE7" s="58">
        <f>SUM($CE$8:$CE$29)</f>
        <v>32</v>
      </c>
      <c r="CF7" s="58">
        <f>SUM($CF$8:$CF$29)</f>
        <v>24</v>
      </c>
      <c r="CG7" s="58">
        <f>SUM($CG$8:$CG$29)</f>
        <v>0</v>
      </c>
      <c r="CH7" s="58">
        <f>SUM($CH$8:$CH$29)</f>
        <v>0</v>
      </c>
      <c r="CI7" s="58">
        <f>SUM($CI$8:$CI$29)</f>
        <v>46290</v>
      </c>
      <c r="CJ7" s="58">
        <f>SUM($CJ$8:$CJ$29)</f>
        <v>0</v>
      </c>
      <c r="CK7" s="58">
        <f>SUM($CK$8:$CK$29)</f>
        <v>96</v>
      </c>
      <c r="CL7" s="58">
        <f>SUM($CL$8:$CL$29)</f>
        <v>0</v>
      </c>
    </row>
    <row r="8" spans="1:90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9444</v>
      </c>
      <c r="E8" s="39">
        <f>AH8+BK8</f>
        <v>6417</v>
      </c>
      <c r="F8" s="39">
        <f>AI8+BL8</f>
        <v>405</v>
      </c>
      <c r="G8" s="39">
        <f t="shared" ref="G8:G29" si="0">AJ8+BM8</f>
        <v>2498</v>
      </c>
      <c r="H8" s="39">
        <f t="shared" ref="H8:H29" si="1">AK8+BN8</f>
        <v>0</v>
      </c>
      <c r="I8" s="39">
        <f t="shared" ref="I8:I29" si="2">AL8+BO8</f>
        <v>0</v>
      </c>
      <c r="J8" s="39">
        <f t="shared" ref="J8:J29" si="3">AM8+BP8</f>
        <v>0</v>
      </c>
      <c r="K8" s="39">
        <f t="shared" ref="K8:K29" si="4">AN8+BQ8</f>
        <v>0</v>
      </c>
      <c r="L8" s="39">
        <f t="shared" ref="L8:L29" si="5">AO8+BR8</f>
        <v>0</v>
      </c>
      <c r="M8" s="39">
        <f t="shared" ref="M8:M29" si="6">AP8+BS8</f>
        <v>0</v>
      </c>
      <c r="N8" s="39">
        <f t="shared" ref="N8:N29" si="7">AQ8+BT8</f>
        <v>0</v>
      </c>
      <c r="O8" s="39">
        <f t="shared" ref="O8:O29" si="8">AR8+BU8</f>
        <v>0</v>
      </c>
      <c r="P8" s="39">
        <f t="shared" ref="P8:P29" si="9">AS8+BV8</f>
        <v>0</v>
      </c>
      <c r="Q8" s="39">
        <f t="shared" ref="Q8:Q29" si="10">AT8+BW8</f>
        <v>57</v>
      </c>
      <c r="R8" s="39">
        <f t="shared" ref="R8:R29" si="11">AU8+BX8</f>
        <v>1</v>
      </c>
      <c r="S8" s="39">
        <f t="shared" ref="S8:S29" si="12">AV8+BY8</f>
        <v>0</v>
      </c>
      <c r="T8" s="39">
        <f t="shared" ref="T8:T29" si="13">AW8+BZ8</f>
        <v>0</v>
      </c>
      <c r="U8" s="39">
        <f t="shared" ref="U8:U29" si="14">AX8+CA8</f>
        <v>0</v>
      </c>
      <c r="V8" s="39">
        <f t="shared" ref="V8:V29" si="15">AY8+CB8</f>
        <v>0</v>
      </c>
      <c r="W8" s="39">
        <f t="shared" ref="W8:W29" si="16">AZ8+CC8</f>
        <v>0</v>
      </c>
      <c r="X8" s="39">
        <f t="shared" ref="X8:X29" si="17">BA8+CD8</f>
        <v>0</v>
      </c>
      <c r="Y8" s="39">
        <f t="shared" ref="Y8:Y29" si="18">BB8+CE8</f>
        <v>16</v>
      </c>
      <c r="Z8" s="39">
        <f t="shared" ref="Z8:Z29" si="19">BC8+CF8</f>
        <v>0</v>
      </c>
      <c r="AA8" s="39">
        <f t="shared" ref="AA8:AA29" si="20">BD8+CG8</f>
        <v>1</v>
      </c>
      <c r="AB8" s="39">
        <f t="shared" ref="AB8:AB29" si="21">BE8+CH8</f>
        <v>1</v>
      </c>
      <c r="AC8" s="39">
        <f t="shared" ref="AC8:AC29" si="22">BF8+CI8</f>
        <v>0</v>
      </c>
      <c r="AD8" s="39">
        <f t="shared" ref="AD8:AD29" si="23">BG8+CJ8</f>
        <v>0</v>
      </c>
      <c r="AE8" s="39">
        <f t="shared" ref="AE8:AE29" si="24">BH8+CK8</f>
        <v>48</v>
      </c>
      <c r="AF8" s="39">
        <f t="shared" ref="AF8:AF29" si="25">BI8+CL8</f>
        <v>0</v>
      </c>
      <c r="AG8" s="39">
        <f>SUM(AH8:BI8)</f>
        <v>416</v>
      </c>
      <c r="AH8" s="39">
        <v>0</v>
      </c>
      <c r="AI8" s="39">
        <v>323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57</v>
      </c>
      <c r="AU8" s="39">
        <v>1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16</v>
      </c>
      <c r="BC8" s="39">
        <v>0</v>
      </c>
      <c r="BD8" s="39">
        <v>1</v>
      </c>
      <c r="BE8" s="39">
        <v>1</v>
      </c>
      <c r="BF8" s="39">
        <v>0</v>
      </c>
      <c r="BG8" s="39">
        <v>0</v>
      </c>
      <c r="BH8" s="39">
        <v>17</v>
      </c>
      <c r="BI8" s="39">
        <v>0</v>
      </c>
      <c r="BJ8" s="54">
        <f>SUM(BK8:CL8)</f>
        <v>9028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6417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82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2498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31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397</v>
      </c>
      <c r="E9" s="39">
        <f>AH9+BK9</f>
        <v>0</v>
      </c>
      <c r="F9" s="39">
        <f>AI9+BL9</f>
        <v>397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397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397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SUM(E10:AF10)</f>
        <v>820</v>
      </c>
      <c r="E10" s="39">
        <f>AH10+BK10</f>
        <v>563</v>
      </c>
      <c r="F10" s="39">
        <f>AI10+BL10</f>
        <v>0</v>
      </c>
      <c r="G10" s="39">
        <f t="shared" si="0"/>
        <v>139</v>
      </c>
      <c r="H10" s="39">
        <f t="shared" si="1"/>
        <v>68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22</v>
      </c>
      <c r="O10" s="39">
        <f t="shared" si="8"/>
        <v>0</v>
      </c>
      <c r="P10" s="39">
        <f t="shared" si="9"/>
        <v>0</v>
      </c>
      <c r="Q10" s="39">
        <f t="shared" si="10"/>
        <v>28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820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563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139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68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22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28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SUM(E11:AF11)</f>
        <v>35680</v>
      </c>
      <c r="E11" s="39">
        <f>AH11+BK11</f>
        <v>2174</v>
      </c>
      <c r="F11" s="39">
        <f>AI11+BL11</f>
        <v>408</v>
      </c>
      <c r="G11" s="39">
        <f t="shared" si="0"/>
        <v>2316</v>
      </c>
      <c r="H11" s="39">
        <f t="shared" si="1"/>
        <v>1800</v>
      </c>
      <c r="I11" s="39">
        <f t="shared" si="2"/>
        <v>0</v>
      </c>
      <c r="J11" s="39">
        <f t="shared" si="3"/>
        <v>0</v>
      </c>
      <c r="K11" s="39">
        <f t="shared" si="4"/>
        <v>1</v>
      </c>
      <c r="L11" s="39">
        <f t="shared" si="5"/>
        <v>1221</v>
      </c>
      <c r="M11" s="39">
        <f t="shared" si="6"/>
        <v>3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93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3</v>
      </c>
      <c r="Z11" s="39">
        <f t="shared" si="19"/>
        <v>0</v>
      </c>
      <c r="AA11" s="39">
        <f t="shared" si="20"/>
        <v>1</v>
      </c>
      <c r="AB11" s="39">
        <f t="shared" si="21"/>
        <v>0</v>
      </c>
      <c r="AC11" s="39">
        <f t="shared" si="22"/>
        <v>27595</v>
      </c>
      <c r="AD11" s="39">
        <f t="shared" si="23"/>
        <v>0</v>
      </c>
      <c r="AE11" s="39">
        <f t="shared" si="24"/>
        <v>65</v>
      </c>
      <c r="AF11" s="39">
        <f t="shared" si="25"/>
        <v>0</v>
      </c>
      <c r="AG11" s="39">
        <f>SUM(AH11:BI11)</f>
        <v>199</v>
      </c>
      <c r="AH11" s="39">
        <v>0</v>
      </c>
      <c r="AI11" s="39">
        <v>102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3</v>
      </c>
      <c r="AQ11" s="39">
        <v>0</v>
      </c>
      <c r="AR11" s="39">
        <v>0</v>
      </c>
      <c r="AS11" s="39">
        <v>0</v>
      </c>
      <c r="AT11" s="39">
        <v>93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1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35481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2174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306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2316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1800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1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1221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3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27595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65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SUM(E12:AF12)</f>
        <v>24285</v>
      </c>
      <c r="E12" s="39">
        <f>AH12+BK12</f>
        <v>1105</v>
      </c>
      <c r="F12" s="39">
        <f>AI12+BL12</f>
        <v>34</v>
      </c>
      <c r="G12" s="39">
        <f t="shared" si="0"/>
        <v>1069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413</v>
      </c>
      <c r="N12" s="39">
        <f t="shared" si="7"/>
        <v>626</v>
      </c>
      <c r="O12" s="39">
        <f t="shared" si="8"/>
        <v>0</v>
      </c>
      <c r="P12" s="39">
        <f t="shared" si="9"/>
        <v>0</v>
      </c>
      <c r="Q12" s="39">
        <f t="shared" si="10"/>
        <v>6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21032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12956</v>
      </c>
      <c r="AH12" s="39">
        <v>0</v>
      </c>
      <c r="AI12" s="39">
        <v>34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6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12916</v>
      </c>
      <c r="BG12" s="39">
        <v>0</v>
      </c>
      <c r="BH12" s="39">
        <v>0</v>
      </c>
      <c r="BI12" s="39">
        <v>0</v>
      </c>
      <c r="BJ12" s="54">
        <f>SUM(BK12:CL12)</f>
        <v>11329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1105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1069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413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626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8116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SUM(E13:AF13)</f>
        <v>13196</v>
      </c>
      <c r="E13" s="39">
        <f>AH13+BK13</f>
        <v>265</v>
      </c>
      <c r="F13" s="39">
        <f>AI13+BL13</f>
        <v>17</v>
      </c>
      <c r="G13" s="39">
        <f t="shared" si="0"/>
        <v>899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596</v>
      </c>
      <c r="N13" s="39">
        <f t="shared" si="7"/>
        <v>731</v>
      </c>
      <c r="O13" s="39">
        <f t="shared" si="8"/>
        <v>0</v>
      </c>
      <c r="P13" s="39">
        <f t="shared" si="9"/>
        <v>0</v>
      </c>
      <c r="Q13" s="39">
        <f t="shared" si="10"/>
        <v>88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13</v>
      </c>
      <c r="Z13" s="39">
        <f t="shared" si="19"/>
        <v>7</v>
      </c>
      <c r="AA13" s="39">
        <f t="shared" si="20"/>
        <v>1</v>
      </c>
      <c r="AB13" s="39">
        <f t="shared" si="21"/>
        <v>0</v>
      </c>
      <c r="AC13" s="39">
        <f t="shared" si="22"/>
        <v>10579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1290</v>
      </c>
      <c r="AH13" s="39">
        <v>265</v>
      </c>
      <c r="AI13" s="39">
        <v>17</v>
      </c>
      <c r="AJ13" s="39">
        <v>899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88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13</v>
      </c>
      <c r="BC13" s="39">
        <v>7</v>
      </c>
      <c r="BD13" s="39">
        <v>1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11906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596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731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10579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SUM(E14:AF14)</f>
        <v>587</v>
      </c>
      <c r="E14" s="39">
        <f>AH14+BK14</f>
        <v>113</v>
      </c>
      <c r="F14" s="39">
        <f>AI14+BL14</f>
        <v>20</v>
      </c>
      <c r="G14" s="39">
        <f t="shared" si="0"/>
        <v>0</v>
      </c>
      <c r="H14" s="39">
        <f t="shared" si="1"/>
        <v>450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4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587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113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20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450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4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SUM(E15:AF15)</f>
        <v>394</v>
      </c>
      <c r="E15" s="39">
        <f>AH15+BK15</f>
        <v>13</v>
      </c>
      <c r="F15" s="39">
        <f>AI15+BL15</f>
        <v>28</v>
      </c>
      <c r="G15" s="39">
        <f t="shared" si="0"/>
        <v>328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25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394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13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28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328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25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SUM(E16:AF16)</f>
        <v>135</v>
      </c>
      <c r="E16" s="39">
        <f>AH16+BK16</f>
        <v>23</v>
      </c>
      <c r="F16" s="39">
        <f>AI16+BL16</f>
        <v>7</v>
      </c>
      <c r="G16" s="39">
        <f t="shared" si="0"/>
        <v>1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94</v>
      </c>
      <c r="O16" s="39">
        <f t="shared" si="8"/>
        <v>0</v>
      </c>
      <c r="P16" s="39">
        <f t="shared" si="9"/>
        <v>0</v>
      </c>
      <c r="Q16" s="39">
        <f t="shared" si="10"/>
        <v>8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2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8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8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127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23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7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1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94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2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SUM(E17:AF17)</f>
        <v>1046</v>
      </c>
      <c r="E17" s="39">
        <f>AH17+BK17</f>
        <v>737</v>
      </c>
      <c r="F17" s="39">
        <f>AI17+BL17</f>
        <v>59</v>
      </c>
      <c r="G17" s="39">
        <f t="shared" si="0"/>
        <v>216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12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22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1046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737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59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216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12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22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SUM(E19:AF19)</f>
        <v>113</v>
      </c>
      <c r="E19" s="39">
        <f>AH19+BK19</f>
        <v>56</v>
      </c>
      <c r="F19" s="39">
        <f>AI19+BL19</f>
        <v>5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10</v>
      </c>
      <c r="P19" s="39">
        <f t="shared" si="9"/>
        <v>34</v>
      </c>
      <c r="Q19" s="39">
        <f t="shared" si="10"/>
        <v>4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4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113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56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5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10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34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4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4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SUM(E20:AF20)</f>
        <v>352</v>
      </c>
      <c r="E20" s="39">
        <f>AH20+BK20</f>
        <v>0</v>
      </c>
      <c r="F20" s="39">
        <f>AI20+BL20</f>
        <v>43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283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18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8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43</v>
      </c>
      <c r="AH20" s="39">
        <v>0</v>
      </c>
      <c r="AI20" s="39">
        <v>43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309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283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18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8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SUM(E21:AF21)</f>
        <v>565</v>
      </c>
      <c r="E21" s="39">
        <f>AH21+BK21</f>
        <v>164</v>
      </c>
      <c r="F21" s="39">
        <f>AI21+BL21</f>
        <v>9</v>
      </c>
      <c r="G21" s="39">
        <f t="shared" si="0"/>
        <v>197</v>
      </c>
      <c r="H21" s="39">
        <f t="shared" si="1"/>
        <v>100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89</v>
      </c>
      <c r="M21" s="39">
        <f t="shared" si="6"/>
        <v>0</v>
      </c>
      <c r="N21" s="39">
        <f t="shared" si="7"/>
        <v>1</v>
      </c>
      <c r="O21" s="39">
        <f t="shared" si="8"/>
        <v>0</v>
      </c>
      <c r="P21" s="39">
        <f t="shared" si="9"/>
        <v>0</v>
      </c>
      <c r="Q21" s="39">
        <f t="shared" si="10"/>
        <v>5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5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5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560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164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9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197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100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89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1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125</v>
      </c>
      <c r="B22" s="50" t="s">
        <v>213</v>
      </c>
      <c r="C22" s="49" t="s">
        <v>214</v>
      </c>
      <c r="D22" s="39">
        <f>SUM(E22:AF22)</f>
        <v>1354</v>
      </c>
      <c r="E22" s="39">
        <f>AH22+BK22</f>
        <v>516</v>
      </c>
      <c r="F22" s="39">
        <f>AI22+BL22</f>
        <v>7</v>
      </c>
      <c r="G22" s="39">
        <f t="shared" si="0"/>
        <v>483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182</v>
      </c>
      <c r="N22" s="39">
        <f t="shared" si="7"/>
        <v>0</v>
      </c>
      <c r="O22" s="39">
        <f t="shared" si="8"/>
        <v>0</v>
      </c>
      <c r="P22" s="39">
        <f t="shared" si="9"/>
        <v>156</v>
      </c>
      <c r="Q22" s="39">
        <f t="shared" si="10"/>
        <v>7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3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7</v>
      </c>
      <c r="AH22" s="39">
        <v>0</v>
      </c>
      <c r="AI22" s="39">
        <v>7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1347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516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483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182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156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7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3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125</v>
      </c>
      <c r="B23" s="50" t="s">
        <v>219</v>
      </c>
      <c r="C23" s="49" t="s">
        <v>220</v>
      </c>
      <c r="D23" s="39">
        <f>SUM(E23:AF23)</f>
        <v>2</v>
      </c>
      <c r="E23" s="39">
        <f>AH23+BK23</f>
        <v>0</v>
      </c>
      <c r="F23" s="39">
        <f>AI23+BL23</f>
        <v>2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2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2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125</v>
      </c>
      <c r="B24" s="50" t="s">
        <v>225</v>
      </c>
      <c r="C24" s="49" t="s">
        <v>226</v>
      </c>
      <c r="D24" s="39">
        <f>SUM(E24:AF24)</f>
        <v>5569</v>
      </c>
      <c r="E24" s="39">
        <f>AH24+BK24</f>
        <v>2133</v>
      </c>
      <c r="F24" s="39">
        <f>AI24+BL24</f>
        <v>175</v>
      </c>
      <c r="G24" s="39">
        <f t="shared" si="0"/>
        <v>2240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2</v>
      </c>
      <c r="L24" s="39">
        <f t="shared" si="5"/>
        <v>963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33</v>
      </c>
      <c r="R24" s="39">
        <f t="shared" si="11"/>
        <v>1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5</v>
      </c>
      <c r="Z24" s="39">
        <f t="shared" si="19"/>
        <v>17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208</v>
      </c>
      <c r="AH24" s="39">
        <v>0</v>
      </c>
      <c r="AI24" s="39">
        <v>175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33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5361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2133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2240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2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963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1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5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17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125</v>
      </c>
      <c r="B25" s="50" t="s">
        <v>231</v>
      </c>
      <c r="C25" s="49" t="s">
        <v>232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SUM(E27:AF27)</f>
        <v>180</v>
      </c>
      <c r="E27" s="39">
        <f>AH27+BK27</f>
        <v>0</v>
      </c>
      <c r="F27" s="39">
        <f>AI27+BL27</f>
        <v>6</v>
      </c>
      <c r="G27" s="39">
        <f t="shared" si="0"/>
        <v>0</v>
      </c>
      <c r="H27" s="39">
        <f t="shared" si="1"/>
        <v>91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26</v>
      </c>
      <c r="Q27" s="39">
        <f t="shared" si="10"/>
        <v>5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52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180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6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91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26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5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52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SUM(E28:AF28)</f>
        <v>142</v>
      </c>
      <c r="E28" s="39">
        <f>AH28+BK28</f>
        <v>40</v>
      </c>
      <c r="F28" s="39">
        <f>AI28+BL28</f>
        <v>7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65</v>
      </c>
      <c r="N28" s="39">
        <f t="shared" si="7"/>
        <v>0</v>
      </c>
      <c r="O28" s="39">
        <f t="shared" si="8"/>
        <v>30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105</v>
      </c>
      <c r="AH28" s="39">
        <v>40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65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37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7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30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30:CL997">
    <cfRule type="expression" dxfId="241" priority="24" stopIfTrue="1">
      <formula>$A30&lt;&gt;""</formula>
    </cfRule>
  </conditionalFormatting>
  <conditionalFormatting sqref="A8:CL8">
    <cfRule type="expression" dxfId="240" priority="23" stopIfTrue="1">
      <formula>$A8&lt;&gt;""</formula>
    </cfRule>
  </conditionalFormatting>
  <conditionalFormatting sqref="A9:CL9">
    <cfRule type="expression" dxfId="239" priority="22" stopIfTrue="1">
      <formula>$A9&lt;&gt;""</formula>
    </cfRule>
  </conditionalFormatting>
  <conditionalFormatting sqref="A10:CL10">
    <cfRule type="expression" dxfId="238" priority="21" stopIfTrue="1">
      <formula>$A10&lt;&gt;""</formula>
    </cfRule>
  </conditionalFormatting>
  <conditionalFormatting sqref="A11:CL11">
    <cfRule type="expression" dxfId="237" priority="20" stopIfTrue="1">
      <formula>$A11&lt;&gt;""</formula>
    </cfRule>
  </conditionalFormatting>
  <conditionalFormatting sqref="A12:CL12">
    <cfRule type="expression" dxfId="236" priority="19" stopIfTrue="1">
      <formula>$A12&lt;&gt;""</formula>
    </cfRule>
  </conditionalFormatting>
  <conditionalFormatting sqref="A13:CL13">
    <cfRule type="expression" dxfId="235" priority="18" stopIfTrue="1">
      <formula>$A13&lt;&gt;""</formula>
    </cfRule>
  </conditionalFormatting>
  <conditionalFormatting sqref="A14:CL14">
    <cfRule type="expression" dxfId="234" priority="17" stopIfTrue="1">
      <formula>$A14&lt;&gt;""</formula>
    </cfRule>
  </conditionalFormatting>
  <conditionalFormatting sqref="A15:CL15">
    <cfRule type="expression" dxfId="233" priority="16" stopIfTrue="1">
      <formula>$A15&lt;&gt;""</formula>
    </cfRule>
  </conditionalFormatting>
  <conditionalFormatting sqref="A16:CL16">
    <cfRule type="expression" dxfId="232" priority="15" stopIfTrue="1">
      <formula>$A16&lt;&gt;""</formula>
    </cfRule>
  </conditionalFormatting>
  <conditionalFormatting sqref="A17:CL17">
    <cfRule type="expression" dxfId="231" priority="14" stopIfTrue="1">
      <formula>$A17&lt;&gt;""</formula>
    </cfRule>
  </conditionalFormatting>
  <conditionalFormatting sqref="A18:CL18">
    <cfRule type="expression" dxfId="230" priority="13" stopIfTrue="1">
      <formula>$A18&lt;&gt;""</formula>
    </cfRule>
  </conditionalFormatting>
  <conditionalFormatting sqref="A19:CL19">
    <cfRule type="expression" dxfId="229" priority="12" stopIfTrue="1">
      <formula>$A19&lt;&gt;""</formula>
    </cfRule>
  </conditionalFormatting>
  <conditionalFormatting sqref="A20:CL20">
    <cfRule type="expression" dxfId="228" priority="11" stopIfTrue="1">
      <formula>$A20&lt;&gt;""</formula>
    </cfRule>
  </conditionalFormatting>
  <conditionalFormatting sqref="A21:CL21">
    <cfRule type="expression" dxfId="227" priority="10" stopIfTrue="1">
      <formula>$A21&lt;&gt;""</formula>
    </cfRule>
  </conditionalFormatting>
  <conditionalFormatting sqref="A22:CL22">
    <cfRule type="expression" dxfId="226" priority="9" stopIfTrue="1">
      <formula>$A22&lt;&gt;""</formula>
    </cfRule>
  </conditionalFormatting>
  <conditionalFormatting sqref="A23:CL23">
    <cfRule type="expression" dxfId="225" priority="8" stopIfTrue="1">
      <formula>$A23&lt;&gt;""</formula>
    </cfRule>
  </conditionalFormatting>
  <conditionalFormatting sqref="A24:CL24">
    <cfRule type="expression" dxfId="224" priority="7" stopIfTrue="1">
      <formula>$A24&lt;&gt;""</formula>
    </cfRule>
  </conditionalFormatting>
  <conditionalFormatting sqref="A25:CL25">
    <cfRule type="expression" dxfId="223" priority="6" stopIfTrue="1">
      <formula>$A25&lt;&gt;""</formula>
    </cfRule>
  </conditionalFormatting>
  <conditionalFormatting sqref="A26:CL26">
    <cfRule type="expression" dxfId="222" priority="5" stopIfTrue="1">
      <formula>$A26&lt;&gt;""</formula>
    </cfRule>
  </conditionalFormatting>
  <conditionalFormatting sqref="A27:CL27">
    <cfRule type="expression" dxfId="221" priority="4" stopIfTrue="1">
      <formula>$A27&lt;&gt;""</formula>
    </cfRule>
  </conditionalFormatting>
  <conditionalFormatting sqref="A28:CL28">
    <cfRule type="expression" dxfId="220" priority="3" stopIfTrue="1">
      <formula>$A28&lt;&gt;""</formula>
    </cfRule>
  </conditionalFormatting>
  <conditionalFormatting sqref="A29:CL29">
    <cfRule type="expression" dxfId="219" priority="2" stopIfTrue="1">
      <formula>$A29&lt;&gt;""</formula>
    </cfRule>
  </conditionalFormatting>
  <conditionalFormatting sqref="A7:CL7">
    <cfRule type="expression" dxfId="2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117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262</v>
      </c>
      <c r="C7" s="43" t="s">
        <v>263</v>
      </c>
      <c r="D7" s="58">
        <f>SUM($D$8:$D$29)</f>
        <v>2103</v>
      </c>
      <c r="E7" s="58">
        <f>SUM($E$8:$E$29)</f>
        <v>362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2</v>
      </c>
      <c r="L7" s="58">
        <f>SUM($L$8:$L$29)</f>
        <v>0</v>
      </c>
      <c r="M7" s="58">
        <f>SUM($M$8:$M$29)</f>
        <v>878</v>
      </c>
      <c r="N7" s="58">
        <f>SUM($N$8:$N$29)</f>
        <v>720</v>
      </c>
      <c r="O7" s="58">
        <f>SUM($O$8:$O$29)</f>
        <v>0</v>
      </c>
      <c r="P7" s="58">
        <f>SUM($P$8:$P$29)</f>
        <v>141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SUM(E12:AF12)</f>
        <v>1401</v>
      </c>
      <c r="E12" s="39">
        <v>362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413</v>
      </c>
      <c r="N12" s="39">
        <v>626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SUM(E16:AF16)</f>
        <v>94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94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SUM(E20:AF20)</f>
        <v>283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283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213</v>
      </c>
      <c r="C22" s="49" t="s">
        <v>214</v>
      </c>
      <c r="D22" s="39">
        <f>SUM(E22:AF22)</f>
        <v>323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182</v>
      </c>
      <c r="N22" s="39">
        <v>0</v>
      </c>
      <c r="O22" s="39">
        <v>0</v>
      </c>
      <c r="P22" s="39">
        <v>141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225</v>
      </c>
      <c r="C24" s="49" t="s">
        <v>226</v>
      </c>
      <c r="D24" s="39">
        <f>SUM(E24:AF24)</f>
        <v>2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2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F997">
    <cfRule type="expression" dxfId="217" priority="24" stopIfTrue="1">
      <formula>$A30&lt;&gt;""</formula>
    </cfRule>
  </conditionalFormatting>
  <conditionalFormatting sqref="A8:AF8">
    <cfRule type="expression" dxfId="216" priority="23" stopIfTrue="1">
      <formula>$A8&lt;&gt;""</formula>
    </cfRule>
  </conditionalFormatting>
  <conditionalFormatting sqref="A9:AF9">
    <cfRule type="expression" dxfId="215" priority="22" stopIfTrue="1">
      <formula>$A9&lt;&gt;""</formula>
    </cfRule>
  </conditionalFormatting>
  <conditionalFormatting sqref="A10:AF10">
    <cfRule type="expression" dxfId="214" priority="21" stopIfTrue="1">
      <formula>$A10&lt;&gt;""</formula>
    </cfRule>
  </conditionalFormatting>
  <conditionalFormatting sqref="A11:AF11">
    <cfRule type="expression" dxfId="213" priority="20" stopIfTrue="1">
      <formula>$A11&lt;&gt;""</formula>
    </cfRule>
  </conditionalFormatting>
  <conditionalFormatting sqref="A12:AF12">
    <cfRule type="expression" dxfId="212" priority="19" stopIfTrue="1">
      <formula>$A12&lt;&gt;""</formula>
    </cfRule>
  </conditionalFormatting>
  <conditionalFormatting sqref="A13:AF13">
    <cfRule type="expression" dxfId="211" priority="18" stopIfTrue="1">
      <formula>$A13&lt;&gt;""</formula>
    </cfRule>
  </conditionalFormatting>
  <conditionalFormatting sqref="A14:AF14">
    <cfRule type="expression" dxfId="210" priority="17" stopIfTrue="1">
      <formula>$A14&lt;&gt;""</formula>
    </cfRule>
  </conditionalFormatting>
  <conditionalFormatting sqref="A15:AF15">
    <cfRule type="expression" dxfId="209" priority="16" stopIfTrue="1">
      <formula>$A15&lt;&gt;""</formula>
    </cfRule>
  </conditionalFormatting>
  <conditionalFormatting sqref="A16:AF16">
    <cfRule type="expression" dxfId="208" priority="15" stopIfTrue="1">
      <formula>$A16&lt;&gt;""</formula>
    </cfRule>
  </conditionalFormatting>
  <conditionalFormatting sqref="A17:AF17">
    <cfRule type="expression" dxfId="207" priority="14" stopIfTrue="1">
      <formula>$A17&lt;&gt;""</formula>
    </cfRule>
  </conditionalFormatting>
  <conditionalFormatting sqref="A18:AF18">
    <cfRule type="expression" dxfId="206" priority="13" stopIfTrue="1">
      <formula>$A18&lt;&gt;""</formula>
    </cfRule>
  </conditionalFormatting>
  <conditionalFormatting sqref="A19:AF19">
    <cfRule type="expression" dxfId="205" priority="12" stopIfTrue="1">
      <formula>$A19&lt;&gt;""</formula>
    </cfRule>
  </conditionalFormatting>
  <conditionalFormatting sqref="A20:AF20">
    <cfRule type="expression" dxfId="204" priority="11" stopIfTrue="1">
      <formula>$A20&lt;&gt;""</formula>
    </cfRule>
  </conditionalFormatting>
  <conditionalFormatting sqref="A21:AF21">
    <cfRule type="expression" dxfId="203" priority="10" stopIfTrue="1">
      <formula>$A21&lt;&gt;""</formula>
    </cfRule>
  </conditionalFormatting>
  <conditionalFormatting sqref="A22:AF22">
    <cfRule type="expression" dxfId="202" priority="9" stopIfTrue="1">
      <formula>$A22&lt;&gt;""</formula>
    </cfRule>
  </conditionalFormatting>
  <conditionalFormatting sqref="A23:AF23">
    <cfRule type="expression" dxfId="201" priority="8" stopIfTrue="1">
      <formula>$A23&lt;&gt;""</formula>
    </cfRule>
  </conditionalFormatting>
  <conditionalFormatting sqref="A24:AF24">
    <cfRule type="expression" dxfId="200" priority="7" stopIfTrue="1">
      <formula>$A24&lt;&gt;""</formula>
    </cfRule>
  </conditionalFormatting>
  <conditionalFormatting sqref="A25:AF25">
    <cfRule type="expression" dxfId="199" priority="6" stopIfTrue="1">
      <formula>$A25&lt;&gt;""</formula>
    </cfRule>
  </conditionalFormatting>
  <conditionalFormatting sqref="A26:AF26">
    <cfRule type="expression" dxfId="198" priority="5" stopIfTrue="1">
      <formula>$A26&lt;&gt;""</formula>
    </cfRule>
  </conditionalFormatting>
  <conditionalFormatting sqref="A27:AF27">
    <cfRule type="expression" dxfId="197" priority="4" stopIfTrue="1">
      <formula>$A27&lt;&gt;""</formula>
    </cfRule>
  </conditionalFormatting>
  <conditionalFormatting sqref="A28:AF28">
    <cfRule type="expression" dxfId="196" priority="3" stopIfTrue="1">
      <formula>$A28&lt;&gt;""</formula>
    </cfRule>
  </conditionalFormatting>
  <conditionalFormatting sqref="A29:AF29">
    <cfRule type="expression" dxfId="195" priority="2" stopIfTrue="1">
      <formula>$A29&lt;&gt;""</formula>
    </cfRule>
  </conditionalFormatting>
  <conditionalFormatting sqref="A7:AF7">
    <cfRule type="expression" dxfId="1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117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262</v>
      </c>
      <c r="C7" s="43" t="s">
        <v>263</v>
      </c>
      <c r="D7" s="58">
        <f>SUM($D$8:$D$29)</f>
        <v>40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21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15</v>
      </c>
      <c r="Q7" s="58">
        <f>SUM($Q$8:$Q$29)</f>
        <v>4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SUM(E14:AF14)</f>
        <v>4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4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213</v>
      </c>
      <c r="C22" s="49" t="s">
        <v>214</v>
      </c>
      <c r="D22" s="39">
        <f>SUM(E22:AF22)</f>
        <v>15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15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225</v>
      </c>
      <c r="C24" s="49" t="s">
        <v>226</v>
      </c>
      <c r="D24" s="39">
        <f>SUM(E24:AF24)</f>
        <v>21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21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F997">
    <cfRule type="expression" dxfId="193" priority="24" stopIfTrue="1">
      <formula>$A30&lt;&gt;""</formula>
    </cfRule>
  </conditionalFormatting>
  <conditionalFormatting sqref="A8:AF8">
    <cfRule type="expression" dxfId="192" priority="23" stopIfTrue="1">
      <formula>$A8&lt;&gt;""</formula>
    </cfRule>
  </conditionalFormatting>
  <conditionalFormatting sqref="A9:AF9">
    <cfRule type="expression" dxfId="191" priority="22" stopIfTrue="1">
      <formula>$A9&lt;&gt;""</formula>
    </cfRule>
  </conditionalFormatting>
  <conditionalFormatting sqref="A10:AF10">
    <cfRule type="expression" dxfId="190" priority="21" stopIfTrue="1">
      <formula>$A10&lt;&gt;""</formula>
    </cfRule>
  </conditionalFormatting>
  <conditionalFormatting sqref="A11:AF11">
    <cfRule type="expression" dxfId="189" priority="20" stopIfTrue="1">
      <formula>$A11&lt;&gt;""</formula>
    </cfRule>
  </conditionalFormatting>
  <conditionalFormatting sqref="A12:AF12">
    <cfRule type="expression" dxfId="188" priority="19" stopIfTrue="1">
      <formula>$A12&lt;&gt;""</formula>
    </cfRule>
  </conditionalFormatting>
  <conditionalFormatting sqref="A13:AF13">
    <cfRule type="expression" dxfId="187" priority="18" stopIfTrue="1">
      <formula>$A13&lt;&gt;""</formula>
    </cfRule>
  </conditionalFormatting>
  <conditionalFormatting sqref="A14:AF14">
    <cfRule type="expression" dxfId="186" priority="17" stopIfTrue="1">
      <formula>$A14&lt;&gt;""</formula>
    </cfRule>
  </conditionalFormatting>
  <conditionalFormatting sqref="A15:AF15">
    <cfRule type="expression" dxfId="185" priority="16" stopIfTrue="1">
      <formula>$A15&lt;&gt;""</formula>
    </cfRule>
  </conditionalFormatting>
  <conditionalFormatting sqref="A16:AF16">
    <cfRule type="expression" dxfId="184" priority="15" stopIfTrue="1">
      <formula>$A16&lt;&gt;""</formula>
    </cfRule>
  </conditionalFormatting>
  <conditionalFormatting sqref="A17:AF17">
    <cfRule type="expression" dxfId="183" priority="14" stopIfTrue="1">
      <formula>$A17&lt;&gt;""</formula>
    </cfRule>
  </conditionalFormatting>
  <conditionalFormatting sqref="A18:AF18">
    <cfRule type="expression" dxfId="182" priority="13" stopIfTrue="1">
      <formula>$A18&lt;&gt;""</formula>
    </cfRule>
  </conditionalFormatting>
  <conditionalFormatting sqref="A19:AF19">
    <cfRule type="expression" dxfId="181" priority="12" stopIfTrue="1">
      <formula>$A19&lt;&gt;""</formula>
    </cfRule>
  </conditionalFormatting>
  <conditionalFormatting sqref="A20:AF20">
    <cfRule type="expression" dxfId="180" priority="11" stopIfTrue="1">
      <formula>$A20&lt;&gt;""</formula>
    </cfRule>
  </conditionalFormatting>
  <conditionalFormatting sqref="A21:AF21">
    <cfRule type="expression" dxfId="179" priority="10" stopIfTrue="1">
      <formula>$A21&lt;&gt;""</formula>
    </cfRule>
  </conditionalFormatting>
  <conditionalFormatting sqref="A22:AF22">
    <cfRule type="expression" dxfId="178" priority="9" stopIfTrue="1">
      <formula>$A22&lt;&gt;""</formula>
    </cfRule>
  </conditionalFormatting>
  <conditionalFormatting sqref="A23:AF23">
    <cfRule type="expression" dxfId="177" priority="8" stopIfTrue="1">
      <formula>$A23&lt;&gt;""</formula>
    </cfRule>
  </conditionalFormatting>
  <conditionalFormatting sqref="A24:AF24">
    <cfRule type="expression" dxfId="176" priority="7" stopIfTrue="1">
      <formula>$A24&lt;&gt;""</formula>
    </cfRule>
  </conditionalFormatting>
  <conditionalFormatting sqref="A25:AF25">
    <cfRule type="expression" dxfId="175" priority="6" stopIfTrue="1">
      <formula>$A25&lt;&gt;""</formula>
    </cfRule>
  </conditionalFormatting>
  <conditionalFormatting sqref="A26:AF26">
    <cfRule type="expression" dxfId="174" priority="5" stopIfTrue="1">
      <formula>$A26&lt;&gt;""</formula>
    </cfRule>
  </conditionalFormatting>
  <conditionalFormatting sqref="A27:AF27">
    <cfRule type="expression" dxfId="173" priority="4" stopIfTrue="1">
      <formula>$A27&lt;&gt;""</formula>
    </cfRule>
  </conditionalFormatting>
  <conditionalFormatting sqref="A28:AF28">
    <cfRule type="expression" dxfId="172" priority="3" stopIfTrue="1">
      <formula>$A28&lt;&gt;""</formula>
    </cfRule>
  </conditionalFormatting>
  <conditionalFormatting sqref="A29:AF29">
    <cfRule type="expression" dxfId="171" priority="2" stopIfTrue="1">
      <formula>$A29&lt;&gt;""</formula>
    </cfRule>
  </conditionalFormatting>
  <conditionalFormatting sqref="A7:AF7">
    <cfRule type="expression" dxfId="1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262</v>
      </c>
      <c r="C7" s="43" t="s">
        <v>263</v>
      </c>
      <c r="D7" s="58">
        <f>SUM($D$8:$D$29)</f>
        <v>737</v>
      </c>
      <c r="E7" s="58">
        <f>SUM($E$8:$E$29)</f>
        <v>737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SUM(E17:AF17)</f>
        <v>737</v>
      </c>
      <c r="E17" s="39">
        <v>737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F997">
    <cfRule type="expression" dxfId="169" priority="24" stopIfTrue="1">
      <formula>$A30&lt;&gt;""</formula>
    </cfRule>
  </conditionalFormatting>
  <conditionalFormatting sqref="A8:AF8">
    <cfRule type="expression" dxfId="168" priority="23" stopIfTrue="1">
      <formula>$A8&lt;&gt;""</formula>
    </cfRule>
  </conditionalFormatting>
  <conditionalFormatting sqref="A9:AF9">
    <cfRule type="expression" dxfId="167" priority="22" stopIfTrue="1">
      <formula>$A9&lt;&gt;""</formula>
    </cfRule>
  </conditionalFormatting>
  <conditionalFormatting sqref="A10:AF10">
    <cfRule type="expression" dxfId="166" priority="21" stopIfTrue="1">
      <formula>$A10&lt;&gt;""</formula>
    </cfRule>
  </conditionalFormatting>
  <conditionalFormatting sqref="A11:AF11">
    <cfRule type="expression" dxfId="165" priority="20" stopIfTrue="1">
      <formula>$A11&lt;&gt;""</formula>
    </cfRule>
  </conditionalFormatting>
  <conditionalFormatting sqref="A12:AF12">
    <cfRule type="expression" dxfId="164" priority="19" stopIfTrue="1">
      <formula>$A12&lt;&gt;""</formula>
    </cfRule>
  </conditionalFormatting>
  <conditionalFormatting sqref="A13:AF13">
    <cfRule type="expression" dxfId="163" priority="18" stopIfTrue="1">
      <formula>$A13&lt;&gt;""</formula>
    </cfRule>
  </conditionalFormatting>
  <conditionalFormatting sqref="A14:AF14">
    <cfRule type="expression" dxfId="162" priority="17" stopIfTrue="1">
      <formula>$A14&lt;&gt;""</formula>
    </cfRule>
  </conditionalFormatting>
  <conditionalFormatting sqref="A15:AF15">
    <cfRule type="expression" dxfId="161" priority="16" stopIfTrue="1">
      <formula>$A15&lt;&gt;""</formula>
    </cfRule>
  </conditionalFormatting>
  <conditionalFormatting sqref="A16:AF16">
    <cfRule type="expression" dxfId="160" priority="15" stopIfTrue="1">
      <formula>$A16&lt;&gt;""</formula>
    </cfRule>
  </conditionalFormatting>
  <conditionalFormatting sqref="A17:AF17">
    <cfRule type="expression" dxfId="159" priority="14" stopIfTrue="1">
      <formula>$A17&lt;&gt;""</formula>
    </cfRule>
  </conditionalFormatting>
  <conditionalFormatting sqref="A18:AF18">
    <cfRule type="expression" dxfId="158" priority="13" stopIfTrue="1">
      <formula>$A18&lt;&gt;""</formula>
    </cfRule>
  </conditionalFormatting>
  <conditionalFormatting sqref="A19:AF19">
    <cfRule type="expression" dxfId="157" priority="12" stopIfTrue="1">
      <formula>$A19&lt;&gt;""</formula>
    </cfRule>
  </conditionalFormatting>
  <conditionalFormatting sqref="A20:AF20">
    <cfRule type="expression" dxfId="156" priority="11" stopIfTrue="1">
      <formula>$A20&lt;&gt;""</formula>
    </cfRule>
  </conditionalFormatting>
  <conditionalFormatting sqref="A21:AF21">
    <cfRule type="expression" dxfId="155" priority="10" stopIfTrue="1">
      <formula>$A21&lt;&gt;""</formula>
    </cfRule>
  </conditionalFormatting>
  <conditionalFormatting sqref="A22:AF22">
    <cfRule type="expression" dxfId="154" priority="9" stopIfTrue="1">
      <formula>$A22&lt;&gt;""</formula>
    </cfRule>
  </conditionalFormatting>
  <conditionalFormatting sqref="A23:AF23">
    <cfRule type="expression" dxfId="153" priority="8" stopIfTrue="1">
      <formula>$A23&lt;&gt;""</formula>
    </cfRule>
  </conditionalFormatting>
  <conditionalFormatting sqref="A24:AF24">
    <cfRule type="expression" dxfId="152" priority="7" stopIfTrue="1">
      <formula>$A24&lt;&gt;""</formula>
    </cfRule>
  </conditionalFormatting>
  <conditionalFormatting sqref="A25:AF25">
    <cfRule type="expression" dxfId="151" priority="6" stopIfTrue="1">
      <formula>$A25&lt;&gt;""</formula>
    </cfRule>
  </conditionalFormatting>
  <conditionalFormatting sqref="A26:AF26">
    <cfRule type="expression" dxfId="150" priority="5" stopIfTrue="1">
      <formula>$A26&lt;&gt;""</formula>
    </cfRule>
  </conditionalFormatting>
  <conditionalFormatting sqref="A27:AF27">
    <cfRule type="expression" dxfId="149" priority="4" stopIfTrue="1">
      <formula>$A27&lt;&gt;""</formula>
    </cfRule>
  </conditionalFormatting>
  <conditionalFormatting sqref="A28:AF28">
    <cfRule type="expression" dxfId="148" priority="3" stopIfTrue="1">
      <formula>$A28&lt;&gt;""</formula>
    </cfRule>
  </conditionalFormatting>
  <conditionalFormatting sqref="A29:AF29">
    <cfRule type="expression" dxfId="147" priority="2" stopIfTrue="1">
      <formula>$A29&lt;&gt;""</formula>
    </cfRule>
  </conditionalFormatting>
  <conditionalFormatting sqref="A7:AF7">
    <cfRule type="expression" dxfId="1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262</v>
      </c>
      <c r="C7" s="43" t="s">
        <v>263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F997">
    <cfRule type="expression" dxfId="145" priority="24" stopIfTrue="1">
      <formula>$A30&lt;&gt;""</formula>
    </cfRule>
  </conditionalFormatting>
  <conditionalFormatting sqref="A8:AF8">
    <cfRule type="expression" dxfId="144" priority="23" stopIfTrue="1">
      <formula>$A8&lt;&gt;""</formula>
    </cfRule>
  </conditionalFormatting>
  <conditionalFormatting sqref="A9:AF9">
    <cfRule type="expression" dxfId="143" priority="22" stopIfTrue="1">
      <formula>$A9&lt;&gt;""</formula>
    </cfRule>
  </conditionalFormatting>
  <conditionalFormatting sqref="A10:AF10">
    <cfRule type="expression" dxfId="142" priority="21" stopIfTrue="1">
      <formula>$A10&lt;&gt;""</formula>
    </cfRule>
  </conditionalFormatting>
  <conditionalFormatting sqref="A11:AF11">
    <cfRule type="expression" dxfId="141" priority="20" stopIfTrue="1">
      <formula>$A11&lt;&gt;""</formula>
    </cfRule>
  </conditionalFormatting>
  <conditionalFormatting sqref="A12:AF12">
    <cfRule type="expression" dxfId="140" priority="19" stopIfTrue="1">
      <formula>$A12&lt;&gt;""</formula>
    </cfRule>
  </conditionalFormatting>
  <conditionalFormatting sqref="A13:AF13">
    <cfRule type="expression" dxfId="139" priority="18" stopIfTrue="1">
      <formula>$A13&lt;&gt;""</formula>
    </cfRule>
  </conditionalFormatting>
  <conditionalFormatting sqref="A14:AF14">
    <cfRule type="expression" dxfId="138" priority="17" stopIfTrue="1">
      <formula>$A14&lt;&gt;""</formula>
    </cfRule>
  </conditionalFormatting>
  <conditionalFormatting sqref="A15:AF15">
    <cfRule type="expression" dxfId="137" priority="16" stopIfTrue="1">
      <formula>$A15&lt;&gt;""</formula>
    </cfRule>
  </conditionalFormatting>
  <conditionalFormatting sqref="A16:AF16">
    <cfRule type="expression" dxfId="136" priority="15" stopIfTrue="1">
      <formula>$A16&lt;&gt;""</formula>
    </cfRule>
  </conditionalFormatting>
  <conditionalFormatting sqref="A17:AF17">
    <cfRule type="expression" dxfId="135" priority="14" stopIfTrue="1">
      <formula>$A17&lt;&gt;""</formula>
    </cfRule>
  </conditionalFormatting>
  <conditionalFormatting sqref="A18:AF18">
    <cfRule type="expression" dxfId="134" priority="13" stopIfTrue="1">
      <formula>$A18&lt;&gt;""</formula>
    </cfRule>
  </conditionalFormatting>
  <conditionalFormatting sqref="A19:AF19">
    <cfRule type="expression" dxfId="133" priority="12" stopIfTrue="1">
      <formula>$A19&lt;&gt;""</formula>
    </cfRule>
  </conditionalFormatting>
  <conditionalFormatting sqref="A20:AF20">
    <cfRule type="expression" dxfId="132" priority="11" stopIfTrue="1">
      <formula>$A20&lt;&gt;""</formula>
    </cfRule>
  </conditionalFormatting>
  <conditionalFormatting sqref="A21:AF21">
    <cfRule type="expression" dxfId="131" priority="10" stopIfTrue="1">
      <formula>$A21&lt;&gt;""</formula>
    </cfRule>
  </conditionalFormatting>
  <conditionalFormatting sqref="A22:AF22">
    <cfRule type="expression" dxfId="130" priority="9" stopIfTrue="1">
      <formula>$A22&lt;&gt;""</formula>
    </cfRule>
  </conditionalFormatting>
  <conditionalFormatting sqref="A23:AF23">
    <cfRule type="expression" dxfId="129" priority="8" stopIfTrue="1">
      <formula>$A23&lt;&gt;""</formula>
    </cfRule>
  </conditionalFormatting>
  <conditionalFormatting sqref="A24:AF24">
    <cfRule type="expression" dxfId="128" priority="7" stopIfTrue="1">
      <formula>$A24&lt;&gt;""</formula>
    </cfRule>
  </conditionalFormatting>
  <conditionalFormatting sqref="A25:AF25">
    <cfRule type="expression" dxfId="127" priority="6" stopIfTrue="1">
      <formula>$A25&lt;&gt;""</formula>
    </cfRule>
  </conditionalFormatting>
  <conditionalFormatting sqref="A26:AF26">
    <cfRule type="expression" dxfId="126" priority="5" stopIfTrue="1">
      <formula>$A26&lt;&gt;""</formula>
    </cfRule>
  </conditionalFormatting>
  <conditionalFormatting sqref="A27:AF27">
    <cfRule type="expression" dxfId="125" priority="4" stopIfTrue="1">
      <formula>$A27&lt;&gt;""</formula>
    </cfRule>
  </conditionalFormatting>
  <conditionalFormatting sqref="A28:AF28">
    <cfRule type="expression" dxfId="124" priority="3" stopIfTrue="1">
      <formula>$A28&lt;&gt;""</formula>
    </cfRule>
  </conditionalFormatting>
  <conditionalFormatting sqref="A29:AF29">
    <cfRule type="expression" dxfId="123" priority="2" stopIfTrue="1">
      <formula>$A29&lt;&gt;""</formula>
    </cfRule>
  </conditionalFormatting>
  <conditionalFormatting sqref="A7:AF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262</v>
      </c>
      <c r="C7" s="43" t="s">
        <v>263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F997">
    <cfRule type="expression" dxfId="121" priority="24" stopIfTrue="1">
      <formula>$A30&lt;&gt;""</formula>
    </cfRule>
  </conditionalFormatting>
  <conditionalFormatting sqref="A8:AF8">
    <cfRule type="expression" dxfId="120" priority="23" stopIfTrue="1">
      <formula>$A8&lt;&gt;""</formula>
    </cfRule>
  </conditionalFormatting>
  <conditionalFormatting sqref="A9:AF9">
    <cfRule type="expression" dxfId="119" priority="22" stopIfTrue="1">
      <formula>$A9&lt;&gt;""</formula>
    </cfRule>
  </conditionalFormatting>
  <conditionalFormatting sqref="A10:AF10">
    <cfRule type="expression" dxfId="118" priority="21" stopIfTrue="1">
      <formula>$A10&lt;&gt;""</formula>
    </cfRule>
  </conditionalFormatting>
  <conditionalFormatting sqref="A11:AF11">
    <cfRule type="expression" dxfId="117" priority="20" stopIfTrue="1">
      <formula>$A11&lt;&gt;""</formula>
    </cfRule>
  </conditionalFormatting>
  <conditionalFormatting sqref="A12:AF12">
    <cfRule type="expression" dxfId="116" priority="19" stopIfTrue="1">
      <formula>$A12&lt;&gt;""</formula>
    </cfRule>
  </conditionalFormatting>
  <conditionalFormatting sqref="A13:AF13">
    <cfRule type="expression" dxfId="115" priority="18" stopIfTrue="1">
      <formula>$A13&lt;&gt;""</formula>
    </cfRule>
  </conditionalFormatting>
  <conditionalFormatting sqref="A14:AF14">
    <cfRule type="expression" dxfId="114" priority="17" stopIfTrue="1">
      <formula>$A14&lt;&gt;""</formula>
    </cfRule>
  </conditionalFormatting>
  <conditionalFormatting sqref="A15:AF15">
    <cfRule type="expression" dxfId="113" priority="16" stopIfTrue="1">
      <formula>$A15&lt;&gt;""</formula>
    </cfRule>
  </conditionalFormatting>
  <conditionalFormatting sqref="A16:AF16">
    <cfRule type="expression" dxfId="112" priority="15" stopIfTrue="1">
      <formula>$A16&lt;&gt;""</formula>
    </cfRule>
  </conditionalFormatting>
  <conditionalFormatting sqref="A17:AF17">
    <cfRule type="expression" dxfId="111" priority="14" stopIfTrue="1">
      <formula>$A17&lt;&gt;""</formula>
    </cfRule>
  </conditionalFormatting>
  <conditionalFormatting sqref="A18:AF18">
    <cfRule type="expression" dxfId="110" priority="13" stopIfTrue="1">
      <formula>$A18&lt;&gt;""</formula>
    </cfRule>
  </conditionalFormatting>
  <conditionalFormatting sqref="A19:AF19">
    <cfRule type="expression" dxfId="109" priority="12" stopIfTrue="1">
      <formula>$A19&lt;&gt;""</formula>
    </cfRule>
  </conditionalFormatting>
  <conditionalFormatting sqref="A20:AF20">
    <cfRule type="expression" dxfId="108" priority="11" stopIfTrue="1">
      <formula>$A20&lt;&gt;""</formula>
    </cfRule>
  </conditionalFormatting>
  <conditionalFormatting sqref="A21:AF21">
    <cfRule type="expression" dxfId="107" priority="10" stopIfTrue="1">
      <formula>$A21&lt;&gt;""</formula>
    </cfRule>
  </conditionalFormatting>
  <conditionalFormatting sqref="A22:AF22">
    <cfRule type="expression" dxfId="106" priority="9" stopIfTrue="1">
      <formula>$A22&lt;&gt;""</formula>
    </cfRule>
  </conditionalFormatting>
  <conditionalFormatting sqref="A23:AF23">
    <cfRule type="expression" dxfId="105" priority="8" stopIfTrue="1">
      <formula>$A23&lt;&gt;""</formula>
    </cfRule>
  </conditionalFormatting>
  <conditionalFormatting sqref="A24:AF24">
    <cfRule type="expression" dxfId="104" priority="7" stopIfTrue="1">
      <formula>$A24&lt;&gt;""</formula>
    </cfRule>
  </conditionalFormatting>
  <conditionalFormatting sqref="A25:AF25">
    <cfRule type="expression" dxfId="103" priority="6" stopIfTrue="1">
      <formula>$A25&lt;&gt;""</formula>
    </cfRule>
  </conditionalFormatting>
  <conditionalFormatting sqref="A26:AF26">
    <cfRule type="expression" dxfId="102" priority="5" stopIfTrue="1">
      <formula>$A26&lt;&gt;""</formula>
    </cfRule>
  </conditionalFormatting>
  <conditionalFormatting sqref="A27:AF27">
    <cfRule type="expression" dxfId="101" priority="4" stopIfTrue="1">
      <formula>$A27&lt;&gt;""</formula>
    </cfRule>
  </conditionalFormatting>
  <conditionalFormatting sqref="A28:AF28">
    <cfRule type="expression" dxfId="100" priority="3" stopIfTrue="1">
      <formula>$A28&lt;&gt;""</formula>
    </cfRule>
  </conditionalFormatting>
  <conditionalFormatting sqref="A29:AF29">
    <cfRule type="expression" dxfId="99" priority="2" stopIfTrue="1">
      <formula>$A29&lt;&gt;""</formula>
    </cfRule>
  </conditionalFormatting>
  <conditionalFormatting sqref="A7:AF7">
    <cfRule type="expression" dxfId="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262</v>
      </c>
      <c r="C7" s="43" t="s">
        <v>263</v>
      </c>
      <c r="D7" s="58">
        <f>SUM($D$8:$D$29)</f>
        <v>3835</v>
      </c>
      <c r="E7" s="58">
        <f>SUM($E$8:$E$29)</f>
        <v>2266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943</v>
      </c>
      <c r="M7" s="58">
        <f>SUM($M$8:$M$29)</f>
        <v>596</v>
      </c>
      <c r="N7" s="58">
        <f>SUM($N$8:$N$29)</f>
        <v>0</v>
      </c>
      <c r="O7" s="58">
        <f>SUM($O$8:$O$29)</f>
        <v>30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SUM(E11:AF11)</f>
        <v>3117</v>
      </c>
      <c r="E11" s="39">
        <v>2174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943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SUM(E13:AF13)</f>
        <v>596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596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SUM(E14:AF14)</f>
        <v>36</v>
      </c>
      <c r="E14" s="39">
        <v>36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SUM(E19:AF19)</f>
        <v>56</v>
      </c>
      <c r="E19" s="39">
        <v>56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SUM(E28:AF28)</f>
        <v>30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30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F997">
    <cfRule type="expression" dxfId="97" priority="24" stopIfTrue="1">
      <formula>$A30&lt;&gt;""</formula>
    </cfRule>
  </conditionalFormatting>
  <conditionalFormatting sqref="A8:AF8">
    <cfRule type="expression" dxfId="96" priority="23" stopIfTrue="1">
      <formula>$A8&lt;&gt;""</formula>
    </cfRule>
  </conditionalFormatting>
  <conditionalFormatting sqref="A9:AF9">
    <cfRule type="expression" dxfId="95" priority="22" stopIfTrue="1">
      <formula>$A9&lt;&gt;""</formula>
    </cfRule>
  </conditionalFormatting>
  <conditionalFormatting sqref="A10:AF10">
    <cfRule type="expression" dxfId="94" priority="21" stopIfTrue="1">
      <formula>$A10&lt;&gt;""</formula>
    </cfRule>
  </conditionalFormatting>
  <conditionalFormatting sqref="A11:AF11">
    <cfRule type="expression" dxfId="93" priority="20" stopIfTrue="1">
      <formula>$A11&lt;&gt;""</formula>
    </cfRule>
  </conditionalFormatting>
  <conditionalFormatting sqref="A12:AF12">
    <cfRule type="expression" dxfId="92" priority="19" stopIfTrue="1">
      <formula>$A12&lt;&gt;""</formula>
    </cfRule>
  </conditionalFormatting>
  <conditionalFormatting sqref="A13:AF13">
    <cfRule type="expression" dxfId="91" priority="18" stopIfTrue="1">
      <formula>$A13&lt;&gt;""</formula>
    </cfRule>
  </conditionalFormatting>
  <conditionalFormatting sqref="A14:AF14">
    <cfRule type="expression" dxfId="90" priority="17" stopIfTrue="1">
      <formula>$A14&lt;&gt;""</formula>
    </cfRule>
  </conditionalFormatting>
  <conditionalFormatting sqref="A15:AF15">
    <cfRule type="expression" dxfId="89" priority="16" stopIfTrue="1">
      <formula>$A15&lt;&gt;""</formula>
    </cfRule>
  </conditionalFormatting>
  <conditionalFormatting sqref="A16:AF16">
    <cfRule type="expression" dxfId="88" priority="15" stopIfTrue="1">
      <formula>$A16&lt;&gt;""</formula>
    </cfRule>
  </conditionalFormatting>
  <conditionalFormatting sqref="A17:AF17">
    <cfRule type="expression" dxfId="87" priority="14" stopIfTrue="1">
      <formula>$A17&lt;&gt;""</formula>
    </cfRule>
  </conditionalFormatting>
  <conditionalFormatting sqref="A18:AF18">
    <cfRule type="expression" dxfId="86" priority="13" stopIfTrue="1">
      <formula>$A18&lt;&gt;""</formula>
    </cfRule>
  </conditionalFormatting>
  <conditionalFormatting sqref="A19:AF19">
    <cfRule type="expression" dxfId="85" priority="12" stopIfTrue="1">
      <formula>$A19&lt;&gt;""</formula>
    </cfRule>
  </conditionalFormatting>
  <conditionalFormatting sqref="A20:AF20">
    <cfRule type="expression" dxfId="84" priority="11" stopIfTrue="1">
      <formula>$A20&lt;&gt;""</formula>
    </cfRule>
  </conditionalFormatting>
  <conditionalFormatting sqref="A21:AF21">
    <cfRule type="expression" dxfId="83" priority="10" stopIfTrue="1">
      <formula>$A21&lt;&gt;""</formula>
    </cfRule>
  </conditionalFormatting>
  <conditionalFormatting sqref="A22:AF22">
    <cfRule type="expression" dxfId="82" priority="9" stopIfTrue="1">
      <formula>$A22&lt;&gt;""</formula>
    </cfRule>
  </conditionalFormatting>
  <conditionalFormatting sqref="A23:AF23">
    <cfRule type="expression" dxfId="81" priority="8" stopIfTrue="1">
      <formula>$A23&lt;&gt;""</formula>
    </cfRule>
  </conditionalFormatting>
  <conditionalFormatting sqref="A24:AF24">
    <cfRule type="expression" dxfId="80" priority="7" stopIfTrue="1">
      <formula>$A24&lt;&gt;""</formula>
    </cfRule>
  </conditionalFormatting>
  <conditionalFormatting sqref="A25:AF25">
    <cfRule type="expression" dxfId="79" priority="6" stopIfTrue="1">
      <formula>$A25&lt;&gt;""</formula>
    </cfRule>
  </conditionalFormatting>
  <conditionalFormatting sqref="A26:AF26">
    <cfRule type="expression" dxfId="78" priority="5" stopIfTrue="1">
      <formula>$A26&lt;&gt;""</formula>
    </cfRule>
  </conditionalFormatting>
  <conditionalFormatting sqref="A27:AF27">
    <cfRule type="expression" dxfId="77" priority="4" stopIfTrue="1">
      <formula>$A27&lt;&gt;""</formula>
    </cfRule>
  </conditionalFormatting>
  <conditionalFormatting sqref="A28:AF28">
    <cfRule type="expression" dxfId="76" priority="3" stopIfTrue="1">
      <formula>$A28&lt;&gt;""</formula>
    </cfRule>
  </conditionalFormatting>
  <conditionalFormatting sqref="A29:AF29">
    <cfRule type="expression" dxfId="75" priority="2" stopIfTrue="1">
      <formula>$A29&lt;&gt;""</formula>
    </cfRule>
  </conditionalFormatting>
  <conditionalFormatting sqref="A7:AF7">
    <cfRule type="expression" dxfId="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262</v>
      </c>
      <c r="C7" s="43" t="s">
        <v>263</v>
      </c>
      <c r="D7" s="58">
        <f>SUM($D$8:$D$29)</f>
        <v>0</v>
      </c>
      <c r="E7" s="58">
        <f>SUM($E$8:$E$29)</f>
        <v>0</v>
      </c>
      <c r="F7" s="58">
        <f>SUM($F$8:$F$29)</f>
        <v>0</v>
      </c>
      <c r="G7" s="58">
        <f>SUM($G$8:$G$29)</f>
        <v>0</v>
      </c>
      <c r="H7" s="58">
        <f>SUM($H$8:$H$29)</f>
        <v>0</v>
      </c>
      <c r="I7" s="58">
        <f>SUM($I$8:$I$29)</f>
        <v>0</v>
      </c>
      <c r="J7" s="58">
        <f>SUM($J$8:$J$29)</f>
        <v>0</v>
      </c>
      <c r="K7" s="58">
        <f>SUM($K$8:$K$29)</f>
        <v>0</v>
      </c>
      <c r="L7" s="58">
        <f>SUM($L$8:$L$29)</f>
        <v>0</v>
      </c>
      <c r="M7" s="58">
        <f>SUM($M$8:$M$29)</f>
        <v>0</v>
      </c>
      <c r="N7" s="58">
        <f>SUM($N$8:$N$29)</f>
        <v>0</v>
      </c>
      <c r="O7" s="58">
        <f>SUM($O$8:$O$29)</f>
        <v>0</v>
      </c>
      <c r="P7" s="58">
        <f>SUM($P$8:$P$29)</f>
        <v>0</v>
      </c>
      <c r="Q7" s="58">
        <f>SUM($Q$8:$Q$29)</f>
        <v>0</v>
      </c>
      <c r="R7" s="58">
        <f>SUM($R$8:$R$29)</f>
        <v>0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0</v>
      </c>
      <c r="AC7" s="58">
        <f>SUM($AC$8:$AC$29)</f>
        <v>0</v>
      </c>
      <c r="AD7" s="58">
        <f>SUM($AD$8:$AD$29)</f>
        <v>0</v>
      </c>
      <c r="AE7" s="58">
        <f>SUM($AE$8:$AE$29)</f>
        <v>0</v>
      </c>
      <c r="AF7" s="58">
        <f>SUM($AF$8:$AF$29)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225</v>
      </c>
      <c r="C24" s="49" t="s">
        <v>226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F997">
    <cfRule type="expression" dxfId="73" priority="24" stopIfTrue="1">
      <formula>$A30&lt;&gt;""</formula>
    </cfRule>
  </conditionalFormatting>
  <conditionalFormatting sqref="A8:AF8">
    <cfRule type="expression" dxfId="72" priority="23" stopIfTrue="1">
      <formula>$A8&lt;&gt;""</formula>
    </cfRule>
  </conditionalFormatting>
  <conditionalFormatting sqref="A9:AF9">
    <cfRule type="expression" dxfId="71" priority="22" stopIfTrue="1">
      <formula>$A9&lt;&gt;""</formula>
    </cfRule>
  </conditionalFormatting>
  <conditionalFormatting sqref="A10:AF10">
    <cfRule type="expression" dxfId="70" priority="21" stopIfTrue="1">
      <formula>$A10&lt;&gt;""</formula>
    </cfRule>
  </conditionalFormatting>
  <conditionalFormatting sqref="A11:AF11">
    <cfRule type="expression" dxfId="69" priority="20" stopIfTrue="1">
      <formula>$A11&lt;&gt;""</formula>
    </cfRule>
  </conditionalFormatting>
  <conditionalFormatting sqref="A12:AF12">
    <cfRule type="expression" dxfId="68" priority="19" stopIfTrue="1">
      <formula>$A12&lt;&gt;""</formula>
    </cfRule>
  </conditionalFormatting>
  <conditionalFormatting sqref="A13:AF13">
    <cfRule type="expression" dxfId="67" priority="18" stopIfTrue="1">
      <formula>$A13&lt;&gt;""</formula>
    </cfRule>
  </conditionalFormatting>
  <conditionalFormatting sqref="A14:AF14">
    <cfRule type="expression" dxfId="66" priority="17" stopIfTrue="1">
      <formula>$A14&lt;&gt;""</formula>
    </cfRule>
  </conditionalFormatting>
  <conditionalFormatting sqref="A15:AF15">
    <cfRule type="expression" dxfId="65" priority="16" stopIfTrue="1">
      <formula>$A15&lt;&gt;""</formula>
    </cfRule>
  </conditionalFormatting>
  <conditionalFormatting sqref="A16:AF16">
    <cfRule type="expression" dxfId="64" priority="15" stopIfTrue="1">
      <formula>$A16&lt;&gt;""</formula>
    </cfRule>
  </conditionalFormatting>
  <conditionalFormatting sqref="A17:AF17">
    <cfRule type="expression" dxfId="63" priority="14" stopIfTrue="1">
      <formula>$A17&lt;&gt;""</formula>
    </cfRule>
  </conditionalFormatting>
  <conditionalFormatting sqref="A18:AF18">
    <cfRule type="expression" dxfId="62" priority="13" stopIfTrue="1">
      <formula>$A18&lt;&gt;""</formula>
    </cfRule>
  </conditionalFormatting>
  <conditionalFormatting sqref="A19:AF19">
    <cfRule type="expression" dxfId="61" priority="12" stopIfTrue="1">
      <formula>$A19&lt;&gt;""</formula>
    </cfRule>
  </conditionalFormatting>
  <conditionalFormatting sqref="A20:AF20">
    <cfRule type="expression" dxfId="60" priority="11" stopIfTrue="1">
      <formula>$A20&lt;&gt;""</formula>
    </cfRule>
  </conditionalFormatting>
  <conditionalFormatting sqref="A21:AF21">
    <cfRule type="expression" dxfId="59" priority="10" stopIfTrue="1">
      <formula>$A21&lt;&gt;""</formula>
    </cfRule>
  </conditionalFormatting>
  <conditionalFormatting sqref="A22:AF22">
    <cfRule type="expression" dxfId="58" priority="9" stopIfTrue="1">
      <formula>$A22&lt;&gt;""</formula>
    </cfRule>
  </conditionalFormatting>
  <conditionalFormatting sqref="A23:AF23">
    <cfRule type="expression" dxfId="57" priority="8" stopIfTrue="1">
      <formula>$A23&lt;&gt;""</formula>
    </cfRule>
  </conditionalFormatting>
  <conditionalFormatting sqref="A24:AF24">
    <cfRule type="expression" dxfId="56" priority="7" stopIfTrue="1">
      <formula>$A24&lt;&gt;""</formula>
    </cfRule>
  </conditionalFormatting>
  <conditionalFormatting sqref="A25:AF25">
    <cfRule type="expression" dxfId="55" priority="6" stopIfTrue="1">
      <formula>$A25&lt;&gt;""</formula>
    </cfRule>
  </conditionalFormatting>
  <conditionalFormatting sqref="A26:AF26">
    <cfRule type="expression" dxfId="54" priority="5" stopIfTrue="1">
      <formula>$A26&lt;&gt;""</formula>
    </cfRule>
  </conditionalFormatting>
  <conditionalFormatting sqref="A27:AF27">
    <cfRule type="expression" dxfId="53" priority="4" stopIfTrue="1">
      <formula>$A27&lt;&gt;""</formula>
    </cfRule>
  </conditionalFormatting>
  <conditionalFormatting sqref="A28:AF28">
    <cfRule type="expression" dxfId="52" priority="3" stopIfTrue="1">
      <formula>$A28&lt;&gt;""</formula>
    </cfRule>
  </conditionalFormatting>
  <conditionalFormatting sqref="A29:AF29">
    <cfRule type="expression" dxfId="51" priority="2" stopIfTrue="1">
      <formula>$A29&lt;&gt;""</formula>
    </cfRule>
  </conditionalFormatting>
  <conditionalFormatting sqref="A7:AF7">
    <cfRule type="expression" dxfId="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262</v>
      </c>
      <c r="C7" s="43" t="s">
        <v>263</v>
      </c>
      <c r="D7" s="58">
        <f>SUM($D$8:$D$29)</f>
        <v>72309</v>
      </c>
      <c r="E7" s="58">
        <f>SUM($E$8:$E$29)</f>
        <v>10649</v>
      </c>
      <c r="F7" s="58">
        <f>SUM($F$8:$F$29)</f>
        <v>928</v>
      </c>
      <c r="G7" s="58">
        <f>SUM($G$8:$G$29)</f>
        <v>9487</v>
      </c>
      <c r="H7" s="58">
        <f>SUM($H$8:$H$29)</f>
        <v>2509</v>
      </c>
      <c r="I7" s="58">
        <f>SUM($I$8:$I$29)</f>
        <v>0</v>
      </c>
      <c r="J7" s="58">
        <f>SUM($J$8:$J$29)</f>
        <v>0</v>
      </c>
      <c r="K7" s="58">
        <f>SUM($K$8:$K$29)</f>
        <v>1</v>
      </c>
      <c r="L7" s="58">
        <f>SUM($L$8:$L$29)</f>
        <v>1309</v>
      </c>
      <c r="M7" s="58">
        <f>SUM($M$8:$M$29)</f>
        <v>0</v>
      </c>
      <c r="N7" s="58">
        <f>SUM($N$8:$N$29)</f>
        <v>754</v>
      </c>
      <c r="O7" s="58">
        <f>SUM($O$8:$O$29)</f>
        <v>10</v>
      </c>
      <c r="P7" s="58">
        <f>SUM($P$8:$P$29)</f>
        <v>60</v>
      </c>
      <c r="Q7" s="58">
        <f>SUM($Q$8:$Q$29)</f>
        <v>99</v>
      </c>
      <c r="R7" s="58">
        <f>SUM($R$8:$R$29)</f>
        <v>1</v>
      </c>
      <c r="S7" s="58">
        <f>SUM($S$8:$S$29)</f>
        <v>0</v>
      </c>
      <c r="T7" s="58">
        <f>SUM($T$8:$T$29)</f>
        <v>0</v>
      </c>
      <c r="U7" s="58">
        <f>SUM($U$8:$U$29)</f>
        <v>0</v>
      </c>
      <c r="V7" s="58">
        <f>SUM($V$8:$V$29)</f>
        <v>0</v>
      </c>
      <c r="W7" s="58">
        <f>SUM($W$8:$W$29)</f>
        <v>60</v>
      </c>
      <c r="X7" s="58">
        <f>SUM($X$8:$X$29)</f>
        <v>0</v>
      </c>
      <c r="Y7" s="58">
        <f>SUM($Y$8:$Y$29)</f>
        <v>32</v>
      </c>
      <c r="Z7" s="58">
        <f>SUM($Z$8:$Z$29)</f>
        <v>24</v>
      </c>
      <c r="AA7" s="58">
        <f>SUM($AA$8:$AA$29)</f>
        <v>0</v>
      </c>
      <c r="AB7" s="58">
        <f>SUM($AB$8:$AB$29)</f>
        <v>0</v>
      </c>
      <c r="AC7" s="58">
        <f>SUM($AC$8:$AC$29)</f>
        <v>46290</v>
      </c>
      <c r="AD7" s="58">
        <f>SUM($AD$8:$AD$29)</f>
        <v>0</v>
      </c>
      <c r="AE7" s="58">
        <f>SUM($AE$8:$AE$29)</f>
        <v>96</v>
      </c>
      <c r="AF7" s="58">
        <f>SUM($AF$8:$AF$29)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9028</v>
      </c>
      <c r="E8" s="39">
        <v>6417</v>
      </c>
      <c r="F8" s="39">
        <v>82</v>
      </c>
      <c r="G8" s="39">
        <v>2498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31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>SUM(E9:AF9)</f>
        <v>397</v>
      </c>
      <c r="E9" s="39">
        <v>0</v>
      </c>
      <c r="F9" s="39">
        <v>397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139</v>
      </c>
      <c r="C10" s="49" t="s">
        <v>140</v>
      </c>
      <c r="D10" s="39">
        <f>SUM(E10:AF10)</f>
        <v>820</v>
      </c>
      <c r="E10" s="39">
        <v>563</v>
      </c>
      <c r="F10" s="39">
        <v>0</v>
      </c>
      <c r="G10" s="39">
        <v>139</v>
      </c>
      <c r="H10" s="39">
        <v>68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22</v>
      </c>
      <c r="O10" s="39">
        <v>0</v>
      </c>
      <c r="P10" s="39">
        <v>0</v>
      </c>
      <c r="Q10" s="39">
        <v>28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145</v>
      </c>
      <c r="C11" s="49" t="s">
        <v>146</v>
      </c>
      <c r="D11" s="39">
        <f>SUM(E11:AF11)</f>
        <v>32364</v>
      </c>
      <c r="E11" s="39">
        <v>0</v>
      </c>
      <c r="F11" s="39">
        <v>306</v>
      </c>
      <c r="G11" s="39">
        <v>2316</v>
      </c>
      <c r="H11" s="39">
        <v>1800</v>
      </c>
      <c r="I11" s="39">
        <v>0</v>
      </c>
      <c r="J11" s="39">
        <v>0</v>
      </c>
      <c r="K11" s="39">
        <v>1</v>
      </c>
      <c r="L11" s="39">
        <v>278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3</v>
      </c>
      <c r="Z11" s="39">
        <v>0</v>
      </c>
      <c r="AA11" s="39">
        <v>0</v>
      </c>
      <c r="AB11" s="39">
        <v>0</v>
      </c>
      <c r="AC11" s="39">
        <v>27595</v>
      </c>
      <c r="AD11" s="39">
        <v>0</v>
      </c>
      <c r="AE11" s="39">
        <v>65</v>
      </c>
      <c r="AF11" s="39">
        <v>0</v>
      </c>
    </row>
    <row r="12" spans="1:33" s="10" customFormat="1" ht="12" customHeight="1">
      <c r="A12" s="49" t="s">
        <v>125</v>
      </c>
      <c r="B12" s="50" t="s">
        <v>151</v>
      </c>
      <c r="C12" s="49" t="s">
        <v>152</v>
      </c>
      <c r="D12" s="39">
        <f>SUM(E12:AF12)</f>
        <v>9928</v>
      </c>
      <c r="E12" s="39">
        <v>743</v>
      </c>
      <c r="F12" s="39">
        <v>0</v>
      </c>
      <c r="G12" s="39">
        <v>1069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8116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157</v>
      </c>
      <c r="C13" s="49" t="s">
        <v>158</v>
      </c>
      <c r="D13" s="39">
        <f>SUM(E13:AF13)</f>
        <v>11310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731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10579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163</v>
      </c>
      <c r="C14" s="49" t="s">
        <v>164</v>
      </c>
      <c r="D14" s="39">
        <f>SUM(E14:AF14)</f>
        <v>547</v>
      </c>
      <c r="E14" s="39">
        <v>77</v>
      </c>
      <c r="F14" s="39">
        <v>20</v>
      </c>
      <c r="G14" s="39">
        <v>0</v>
      </c>
      <c r="H14" s="39">
        <v>450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169</v>
      </c>
      <c r="C15" s="49" t="s">
        <v>170</v>
      </c>
      <c r="D15" s="39">
        <f>SUM(E15:AF15)</f>
        <v>394</v>
      </c>
      <c r="E15" s="39">
        <v>13</v>
      </c>
      <c r="F15" s="39">
        <v>28</v>
      </c>
      <c r="G15" s="39">
        <v>328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25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175</v>
      </c>
      <c r="C16" s="49" t="s">
        <v>176</v>
      </c>
      <c r="D16" s="39">
        <f>SUM(E16:AF16)</f>
        <v>33</v>
      </c>
      <c r="E16" s="39">
        <v>23</v>
      </c>
      <c r="F16" s="39">
        <v>7</v>
      </c>
      <c r="G16" s="39">
        <v>1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2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181</v>
      </c>
      <c r="C17" s="49" t="s">
        <v>182</v>
      </c>
      <c r="D17" s="39">
        <f>SUM(E17:AF17)</f>
        <v>309</v>
      </c>
      <c r="E17" s="39">
        <v>0</v>
      </c>
      <c r="F17" s="39">
        <v>59</v>
      </c>
      <c r="G17" s="39">
        <v>216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12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22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187</v>
      </c>
      <c r="C18" s="49" t="s">
        <v>188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193</v>
      </c>
      <c r="C19" s="49" t="s">
        <v>194</v>
      </c>
      <c r="D19" s="39">
        <f>SUM(E19:AF19)</f>
        <v>57</v>
      </c>
      <c r="E19" s="39">
        <v>0</v>
      </c>
      <c r="F19" s="39">
        <v>5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10</v>
      </c>
      <c r="P19" s="39">
        <v>34</v>
      </c>
      <c r="Q19" s="39">
        <v>4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4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199</v>
      </c>
      <c r="C20" s="49" t="s">
        <v>200</v>
      </c>
      <c r="D20" s="39">
        <f>SUM(E20:AF20)</f>
        <v>26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18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8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205</v>
      </c>
      <c r="C21" s="49" t="s">
        <v>206</v>
      </c>
      <c r="D21" s="39">
        <f>SUM(E21:AF21)</f>
        <v>560</v>
      </c>
      <c r="E21" s="39">
        <v>164</v>
      </c>
      <c r="F21" s="39">
        <v>9</v>
      </c>
      <c r="G21" s="39">
        <v>197</v>
      </c>
      <c r="H21" s="39">
        <v>100</v>
      </c>
      <c r="I21" s="39">
        <v>0</v>
      </c>
      <c r="J21" s="39">
        <v>0</v>
      </c>
      <c r="K21" s="39">
        <v>0</v>
      </c>
      <c r="L21" s="39">
        <v>89</v>
      </c>
      <c r="M21" s="39">
        <v>0</v>
      </c>
      <c r="N21" s="39">
        <v>1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213</v>
      </c>
      <c r="C22" s="49" t="s">
        <v>214</v>
      </c>
      <c r="D22" s="39">
        <f>SUM(E22:AF22)</f>
        <v>1009</v>
      </c>
      <c r="E22" s="39">
        <v>516</v>
      </c>
      <c r="F22" s="39">
        <v>0</v>
      </c>
      <c r="G22" s="39">
        <v>483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7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3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219</v>
      </c>
      <c r="C23" s="49" t="s">
        <v>220</v>
      </c>
      <c r="D23" s="39">
        <f>SUM(E23:AF23)</f>
        <v>2</v>
      </c>
      <c r="E23" s="39">
        <v>0</v>
      </c>
      <c r="F23" s="39">
        <v>2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225</v>
      </c>
      <c r="C24" s="49" t="s">
        <v>226</v>
      </c>
      <c r="D24" s="39">
        <f>SUM(E24:AF24)</f>
        <v>5338</v>
      </c>
      <c r="E24" s="39">
        <v>2133</v>
      </c>
      <c r="F24" s="39">
        <v>0</v>
      </c>
      <c r="G24" s="39">
        <v>2240</v>
      </c>
      <c r="H24" s="39">
        <v>0</v>
      </c>
      <c r="I24" s="39">
        <v>0</v>
      </c>
      <c r="J24" s="39">
        <v>0</v>
      </c>
      <c r="K24" s="39">
        <v>0</v>
      </c>
      <c r="L24" s="39">
        <v>942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1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5</v>
      </c>
      <c r="Z24" s="39">
        <v>17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231</v>
      </c>
      <c r="C25" s="49" t="s">
        <v>232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237</v>
      </c>
      <c r="C26" s="49" t="s">
        <v>238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246</v>
      </c>
      <c r="C27" s="49" t="s">
        <v>247</v>
      </c>
      <c r="D27" s="39">
        <f>SUM(E27:AF27)</f>
        <v>180</v>
      </c>
      <c r="E27" s="39">
        <v>0</v>
      </c>
      <c r="F27" s="39">
        <v>6</v>
      </c>
      <c r="G27" s="39">
        <v>0</v>
      </c>
      <c r="H27" s="39">
        <v>91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26</v>
      </c>
      <c r="Q27" s="39">
        <v>5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52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252</v>
      </c>
      <c r="C28" s="49" t="s">
        <v>253</v>
      </c>
      <c r="D28" s="39">
        <f>SUM(E28:AF28)</f>
        <v>7</v>
      </c>
      <c r="E28" s="39">
        <v>0</v>
      </c>
      <c r="F28" s="39">
        <v>7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258</v>
      </c>
      <c r="C29" s="49" t="s">
        <v>259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30:AF997">
    <cfRule type="expression" dxfId="49" priority="24" stopIfTrue="1">
      <formula>$A30&lt;&gt;""</formula>
    </cfRule>
  </conditionalFormatting>
  <conditionalFormatting sqref="A8:AF8">
    <cfRule type="expression" dxfId="48" priority="23" stopIfTrue="1">
      <formula>$A8&lt;&gt;""</formula>
    </cfRule>
  </conditionalFormatting>
  <conditionalFormatting sqref="A9:AF9">
    <cfRule type="expression" dxfId="47" priority="22" stopIfTrue="1">
      <formula>$A9&lt;&gt;""</formula>
    </cfRule>
  </conditionalFormatting>
  <conditionalFormatting sqref="A10:AF10">
    <cfRule type="expression" dxfId="46" priority="21" stopIfTrue="1">
      <formula>$A10&lt;&gt;""</formula>
    </cfRule>
  </conditionalFormatting>
  <conditionalFormatting sqref="A11:AF11">
    <cfRule type="expression" dxfId="45" priority="20" stopIfTrue="1">
      <formula>$A11&lt;&gt;""</formula>
    </cfRule>
  </conditionalFormatting>
  <conditionalFormatting sqref="A12:AF12">
    <cfRule type="expression" dxfId="44" priority="19" stopIfTrue="1">
      <formula>$A12&lt;&gt;""</formula>
    </cfRule>
  </conditionalFormatting>
  <conditionalFormatting sqref="A13:AF13">
    <cfRule type="expression" dxfId="43" priority="18" stopIfTrue="1">
      <formula>$A13&lt;&gt;""</formula>
    </cfRule>
  </conditionalFormatting>
  <conditionalFormatting sqref="A14:AF14">
    <cfRule type="expression" dxfId="42" priority="17" stopIfTrue="1">
      <formula>$A14&lt;&gt;""</formula>
    </cfRule>
  </conditionalFormatting>
  <conditionalFormatting sqref="A15:AF15">
    <cfRule type="expression" dxfId="41" priority="16" stopIfTrue="1">
      <formula>$A15&lt;&gt;""</formula>
    </cfRule>
  </conditionalFormatting>
  <conditionalFormatting sqref="A16:AF16">
    <cfRule type="expression" dxfId="40" priority="15" stopIfTrue="1">
      <formula>$A16&lt;&gt;""</formula>
    </cfRule>
  </conditionalFormatting>
  <conditionalFormatting sqref="A17:AF17">
    <cfRule type="expression" dxfId="39" priority="14" stopIfTrue="1">
      <formula>$A17&lt;&gt;""</formula>
    </cfRule>
  </conditionalFormatting>
  <conditionalFormatting sqref="A18:AF18">
    <cfRule type="expression" dxfId="38" priority="13" stopIfTrue="1">
      <formula>$A18&lt;&gt;""</formula>
    </cfRule>
  </conditionalFormatting>
  <conditionalFormatting sqref="A19:AF19">
    <cfRule type="expression" dxfId="37" priority="12" stopIfTrue="1">
      <formula>$A19&lt;&gt;""</formula>
    </cfRule>
  </conditionalFormatting>
  <conditionalFormatting sqref="A20:AF20">
    <cfRule type="expression" dxfId="36" priority="11" stopIfTrue="1">
      <formula>$A20&lt;&gt;""</formula>
    </cfRule>
  </conditionalFormatting>
  <conditionalFormatting sqref="A21:AF21">
    <cfRule type="expression" dxfId="35" priority="10" stopIfTrue="1">
      <formula>$A21&lt;&gt;""</formula>
    </cfRule>
  </conditionalFormatting>
  <conditionalFormatting sqref="A22:AF22">
    <cfRule type="expression" dxfId="34" priority="9" stopIfTrue="1">
      <formula>$A22&lt;&gt;""</formula>
    </cfRule>
  </conditionalFormatting>
  <conditionalFormatting sqref="A23:AF23">
    <cfRule type="expression" dxfId="33" priority="8" stopIfTrue="1">
      <formula>$A23&lt;&gt;""</formula>
    </cfRule>
  </conditionalFormatting>
  <conditionalFormatting sqref="A24:AF24">
    <cfRule type="expression" dxfId="32" priority="7" stopIfTrue="1">
      <formula>$A24&lt;&gt;""</formula>
    </cfRule>
  </conditionalFormatting>
  <conditionalFormatting sqref="A25:AF25">
    <cfRule type="expression" dxfId="31" priority="6" stopIfTrue="1">
      <formula>$A25&lt;&gt;""</formula>
    </cfRule>
  </conditionalFormatting>
  <conditionalFormatting sqref="A26:AF26">
    <cfRule type="expression" dxfId="30" priority="5" stopIfTrue="1">
      <formula>$A26&lt;&gt;""</formula>
    </cfRule>
  </conditionalFormatting>
  <conditionalFormatting sqref="A27:AF27">
    <cfRule type="expression" dxfId="29" priority="4" stopIfTrue="1">
      <formula>$A27&lt;&gt;""</formula>
    </cfRule>
  </conditionalFormatting>
  <conditionalFormatting sqref="A28:AF28">
    <cfRule type="expression" dxfId="28" priority="3" stopIfTrue="1">
      <formula>$A28&lt;&gt;""</formula>
    </cfRule>
  </conditionalFormatting>
  <conditionalFormatting sqref="A29:AF29">
    <cfRule type="expression" dxfId="27" priority="2" stopIfTrue="1">
      <formula>$A29&lt;&gt;""</formula>
    </cfRule>
  </conditionalFormatting>
  <conditionalFormatting sqref="A7:AF7">
    <cfRule type="expression" dxfId="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118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122</v>
      </c>
      <c r="B7" s="44" t="s">
        <v>262</v>
      </c>
      <c r="C7" s="45" t="s">
        <v>263</v>
      </c>
      <c r="D7" s="58">
        <f>SUM($D$8:$D$29)</f>
        <v>370240</v>
      </c>
      <c r="E7" s="58">
        <f>SUM($E$8:$E$29)</f>
        <v>21948</v>
      </c>
      <c r="F7" s="58">
        <f>SUM($F$8:$F$29)</f>
        <v>79976</v>
      </c>
      <c r="G7" s="58">
        <f>SUM($G$8:$G$29)</f>
        <v>1004</v>
      </c>
      <c r="H7" s="58">
        <f>SUM($H$8:$H$29)</f>
        <v>737</v>
      </c>
      <c r="I7" s="58">
        <f>SUM($I$8:$I$29)</f>
        <v>0</v>
      </c>
      <c r="J7" s="58">
        <f>SUM($J$8:$J$29)</f>
        <v>0</v>
      </c>
      <c r="K7" s="58">
        <f>SUM($K$8:$K$29)</f>
        <v>3884</v>
      </c>
      <c r="L7" s="58">
        <f>SUM($L$8:$L$29)</f>
        <v>67266</v>
      </c>
      <c r="M7" s="58">
        <f>SUM($M$8:$M$29)</f>
        <v>0</v>
      </c>
      <c r="N7" s="58">
        <f>SUM($N$8:$N$29)</f>
        <v>7085</v>
      </c>
      <c r="O7" s="58">
        <f>SUM($O$8:$O$29)</f>
        <v>253079</v>
      </c>
      <c r="P7" s="58">
        <f>SUM($P$8:$P$29)</f>
        <v>15237</v>
      </c>
      <c r="Q7" s="58">
        <f>SUM($Q$8:$Q$29)</f>
        <v>22441</v>
      </c>
      <c r="R7" s="58">
        <f>SUM($R$8:$R$29)</f>
        <v>21948</v>
      </c>
      <c r="S7" s="58">
        <f>SUM($S$8:$S$29)</f>
        <v>493</v>
      </c>
      <c r="T7" s="58">
        <f>SUM($T$8:$T$29)</f>
        <v>493</v>
      </c>
      <c r="U7" s="58">
        <f>SUM($U$8:$U$29)</f>
        <v>0</v>
      </c>
      <c r="V7" s="58">
        <f>SUM($V$8:$V$29)</f>
        <v>0</v>
      </c>
      <c r="W7" s="58">
        <f>SUM($W$8:$W$29)</f>
        <v>0</v>
      </c>
      <c r="X7" s="58">
        <f>SUM($X$8:$X$29)</f>
        <v>0</v>
      </c>
      <c r="Y7" s="58">
        <f>SUM($Y$8:$Y$29)</f>
        <v>0</v>
      </c>
      <c r="Z7" s="58">
        <f>SUM($Z$8:$Z$29)</f>
        <v>0</v>
      </c>
      <c r="AA7" s="58">
        <f>SUM($AA$8:$AA$29)</f>
        <v>0</v>
      </c>
      <c r="AB7" s="58">
        <f>SUM($AB$8:$AB$29)</f>
        <v>79024</v>
      </c>
      <c r="AC7" s="58">
        <f>SUM($AC$8:$AC$29)</f>
        <v>2103</v>
      </c>
      <c r="AD7" s="58">
        <f>SUM($AD$8:$AD$29)</f>
        <v>76921</v>
      </c>
      <c r="AE7" s="58">
        <f>SUM($AE$8:$AE$29)</f>
        <v>40</v>
      </c>
      <c r="AF7" s="58">
        <f>SUM($AF$8:$AF$29)</f>
        <v>737</v>
      </c>
      <c r="AG7" s="58">
        <f>SUM($AG$8:$AG$29)</f>
        <v>0</v>
      </c>
      <c r="AH7" s="58">
        <f>SUM($AH$8:$AH$29)</f>
        <v>0</v>
      </c>
      <c r="AI7" s="58">
        <f>SUM($AI$8:$AI$29)</f>
        <v>3835</v>
      </c>
      <c r="AJ7" s="58">
        <f>SUM($AJ$8:$AJ$29)</f>
        <v>72309</v>
      </c>
      <c r="AK7" s="58">
        <f>SUM($AK$8:$AK$29)</f>
        <v>0</v>
      </c>
      <c r="AL7" s="58">
        <f>SUM($AL$8:$AL$29)</f>
        <v>0</v>
      </c>
      <c r="AM7" s="58">
        <f>SUM($AM$8:$AM$29)</f>
        <v>254842</v>
      </c>
      <c r="AN7" s="58">
        <f>SUM($AN$8:$AN$29)</f>
        <v>253079</v>
      </c>
      <c r="AO7" s="58">
        <f>SUM($AO$8:$AO$29)</f>
        <v>1539</v>
      </c>
      <c r="AP7" s="58">
        <f>SUM($AP$8:$AP$29)</f>
        <v>224</v>
      </c>
      <c r="AQ7" s="58">
        <f>SUM($AQ$8:$AQ$29)</f>
        <v>162</v>
      </c>
      <c r="AR7" s="58">
        <f>SUM($AR$8:$AR$29)</f>
        <v>0</v>
      </c>
      <c r="AS7" s="58">
        <f>SUM($AS$8:$AS$29)</f>
        <v>0</v>
      </c>
      <c r="AT7" s="58">
        <f>SUM($AT$8:$AT$29)</f>
        <v>0</v>
      </c>
      <c r="AU7" s="58">
        <f>SUM($AU$8:$AU$29)</f>
        <v>0</v>
      </c>
      <c r="AV7" s="58">
        <f>SUM($AV$8:$AV$29)</f>
        <v>62</v>
      </c>
      <c r="AW7" s="58">
        <f>SUM($AW$8:$AW$29)</f>
        <v>0</v>
      </c>
      <c r="AX7" s="58">
        <f>SUM($AX$8:$AX$29)</f>
        <v>0</v>
      </c>
      <c r="AY7" s="58">
        <f>SUM($AY$8:$AY$29)</f>
        <v>0</v>
      </c>
      <c r="AZ7" s="58">
        <f>SUM($AZ$8:$AZ$29)</f>
        <v>0</v>
      </c>
      <c r="BA7" s="58">
        <f>SUM($BA$8:$BA$29)</f>
        <v>0</v>
      </c>
      <c r="BB7" s="58">
        <f>SUM($BB$8:$BB$29)</f>
        <v>0</v>
      </c>
      <c r="BC7" s="58">
        <f>SUM($BC$8:$BC$29)</f>
        <v>0</v>
      </c>
      <c r="BD7" s="58">
        <f>SUM($BD$8:$BD$29)</f>
        <v>0</v>
      </c>
      <c r="BE7" s="58">
        <f>SUM($BE$8:$BE$29)</f>
        <v>0</v>
      </c>
      <c r="BF7" s="58">
        <f>SUM($BF$8:$BF$29)</f>
        <v>0</v>
      </c>
      <c r="BG7" s="58">
        <f>SUM($BG$8:$BG$29)</f>
        <v>0</v>
      </c>
      <c r="BH7" s="58">
        <f>SUM($BH$8:$BH$29)</f>
        <v>0</v>
      </c>
      <c r="BI7" s="58" t="s">
        <v>265</v>
      </c>
    </row>
    <row r="8" spans="1:61" s="12" customFormat="1" ht="12" customHeight="1">
      <c r="A8" s="49" t="s">
        <v>128</v>
      </c>
      <c r="B8" s="50" t="s">
        <v>129</v>
      </c>
      <c r="C8" s="49" t="s">
        <v>130</v>
      </c>
      <c r="D8" s="67">
        <f>SUM(E8,F8,O8,P8)</f>
        <v>179492</v>
      </c>
      <c r="E8" s="67">
        <f>R8</f>
        <v>3171</v>
      </c>
      <c r="F8" s="67">
        <f>SUM(G8:N8)</f>
        <v>9511</v>
      </c>
      <c r="G8" s="67">
        <v>596</v>
      </c>
      <c r="H8" s="67">
        <v>0</v>
      </c>
      <c r="I8" s="67">
        <v>0</v>
      </c>
      <c r="J8" s="67">
        <v>0</v>
      </c>
      <c r="K8" s="67">
        <v>0</v>
      </c>
      <c r="L8" s="67">
        <v>8915</v>
      </c>
      <c r="M8" s="67">
        <v>0</v>
      </c>
      <c r="N8" s="67">
        <v>0</v>
      </c>
      <c r="O8" s="67">
        <f>AN8</f>
        <v>166394</v>
      </c>
      <c r="P8" s="39">
        <f>資源化量内訳!AG8</f>
        <v>416</v>
      </c>
      <c r="Q8" s="67">
        <f>SUM(R8:S8)</f>
        <v>3523</v>
      </c>
      <c r="R8" s="67">
        <v>3171</v>
      </c>
      <c r="S8" s="67">
        <f>SUM(T8:AA8)</f>
        <v>352</v>
      </c>
      <c r="T8" s="67">
        <v>352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9028</v>
      </c>
      <c r="AC8" s="67">
        <v>0</v>
      </c>
      <c r="AD8" s="67">
        <f>SUM(AE8:AK8)</f>
        <v>9028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9028</v>
      </c>
      <c r="AK8" s="67">
        <v>0</v>
      </c>
      <c r="AL8" s="68" t="s">
        <v>80</v>
      </c>
      <c r="AM8" s="49">
        <f>SUM(AN8:AP8)</f>
        <v>166895</v>
      </c>
      <c r="AN8" s="71">
        <v>166394</v>
      </c>
      <c r="AO8" s="49">
        <v>339</v>
      </c>
      <c r="AP8" s="49">
        <f>SUM(AQ8:AX8)</f>
        <v>162</v>
      </c>
      <c r="AQ8" s="49">
        <v>162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80</v>
      </c>
    </row>
    <row r="9" spans="1:61" s="12" customFormat="1" ht="12" customHeight="1">
      <c r="A9" s="49" t="s">
        <v>128</v>
      </c>
      <c r="B9" s="50" t="s">
        <v>135</v>
      </c>
      <c r="C9" s="49" t="s">
        <v>136</v>
      </c>
      <c r="D9" s="67">
        <f>SUM(E9,F9,O9,P9)</f>
        <v>11174</v>
      </c>
      <c r="E9" s="67">
        <f>R9</f>
        <v>4475</v>
      </c>
      <c r="F9" s="67">
        <f>SUM(G9:N9)</f>
        <v>6699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397</v>
      </c>
      <c r="M9" s="67">
        <v>0</v>
      </c>
      <c r="N9" s="67">
        <v>6302</v>
      </c>
      <c r="O9" s="67">
        <f>AN9</f>
        <v>0</v>
      </c>
      <c r="P9" s="39">
        <f>資源化量内訳!AG9</f>
        <v>0</v>
      </c>
      <c r="Q9" s="67">
        <f>SUM(R9:S9)</f>
        <v>4475</v>
      </c>
      <c r="R9" s="67">
        <v>4475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397</v>
      </c>
      <c r="AC9" s="67">
        <v>0</v>
      </c>
      <c r="AD9" s="67">
        <f>SUM(AE9:AK9)</f>
        <v>397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397</v>
      </c>
      <c r="AK9" s="67">
        <v>0</v>
      </c>
      <c r="AL9" s="68" t="s">
        <v>80</v>
      </c>
      <c r="AM9" s="49">
        <f>SUM(AN9:AP9)</f>
        <v>671</v>
      </c>
      <c r="AN9" s="71">
        <v>0</v>
      </c>
      <c r="AO9" s="49">
        <v>671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80</v>
      </c>
    </row>
    <row r="10" spans="1:61" s="12" customFormat="1" ht="12" customHeight="1">
      <c r="A10" s="49" t="s">
        <v>128</v>
      </c>
      <c r="B10" s="50" t="s">
        <v>141</v>
      </c>
      <c r="C10" s="49" t="s">
        <v>142</v>
      </c>
      <c r="D10" s="67">
        <f>SUM(E10,F10,O10,P10)</f>
        <v>24838</v>
      </c>
      <c r="E10" s="67">
        <f>R10</f>
        <v>306</v>
      </c>
      <c r="F10" s="67">
        <f>SUM(G10:N10)</f>
        <v>819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819</v>
      </c>
      <c r="M10" s="67">
        <v>0</v>
      </c>
      <c r="N10" s="67">
        <v>0</v>
      </c>
      <c r="O10" s="67">
        <f>AN10</f>
        <v>23713</v>
      </c>
      <c r="P10" s="39">
        <f>資源化量内訳!AG10</f>
        <v>0</v>
      </c>
      <c r="Q10" s="67">
        <f>SUM(R10:S10)</f>
        <v>306</v>
      </c>
      <c r="R10" s="67">
        <v>306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820</v>
      </c>
      <c r="AC10" s="67">
        <v>0</v>
      </c>
      <c r="AD10" s="67">
        <f>SUM(AE10:AK10)</f>
        <v>820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820</v>
      </c>
      <c r="AK10" s="67">
        <v>0</v>
      </c>
      <c r="AL10" s="68" t="s">
        <v>80</v>
      </c>
      <c r="AM10" s="49">
        <f>SUM(AN10:AP10)</f>
        <v>23713</v>
      </c>
      <c r="AN10" s="71">
        <v>23713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80</v>
      </c>
    </row>
    <row r="11" spans="1:61" s="12" customFormat="1" ht="12" customHeight="1">
      <c r="A11" s="49" t="s">
        <v>128</v>
      </c>
      <c r="B11" s="50" t="s">
        <v>147</v>
      </c>
      <c r="C11" s="49" t="s">
        <v>148</v>
      </c>
      <c r="D11" s="67">
        <f>SUM(E11,F11,O11,P11)</f>
        <v>45302</v>
      </c>
      <c r="E11" s="67">
        <f>R11</f>
        <v>5352</v>
      </c>
      <c r="F11" s="67">
        <f>SUM(G11:N11)</f>
        <v>35481</v>
      </c>
      <c r="G11" s="67">
        <v>0</v>
      </c>
      <c r="H11" s="67">
        <v>0</v>
      </c>
      <c r="I11" s="67">
        <v>0</v>
      </c>
      <c r="J11" s="67">
        <v>0</v>
      </c>
      <c r="K11" s="67">
        <v>3117</v>
      </c>
      <c r="L11" s="67">
        <v>32364</v>
      </c>
      <c r="M11" s="67">
        <v>0</v>
      </c>
      <c r="N11" s="67">
        <v>0</v>
      </c>
      <c r="O11" s="67">
        <f>AN11</f>
        <v>4270</v>
      </c>
      <c r="P11" s="39">
        <f>資源化量内訳!AG11</f>
        <v>199</v>
      </c>
      <c r="Q11" s="67">
        <f>SUM(R11:S11)</f>
        <v>5352</v>
      </c>
      <c r="R11" s="67">
        <v>5352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35481</v>
      </c>
      <c r="AC11" s="67">
        <v>0</v>
      </c>
      <c r="AD11" s="67">
        <f>SUM(AE11:AK11)</f>
        <v>35481</v>
      </c>
      <c r="AE11" s="67">
        <v>0</v>
      </c>
      <c r="AF11" s="67">
        <v>0</v>
      </c>
      <c r="AG11" s="67">
        <v>0</v>
      </c>
      <c r="AH11" s="67">
        <v>0</v>
      </c>
      <c r="AI11" s="67">
        <v>3117</v>
      </c>
      <c r="AJ11" s="67">
        <v>32364</v>
      </c>
      <c r="AK11" s="67">
        <v>0</v>
      </c>
      <c r="AL11" s="68" t="s">
        <v>80</v>
      </c>
      <c r="AM11" s="49">
        <f>SUM(AN11:AP11)</f>
        <v>4679</v>
      </c>
      <c r="AN11" s="71">
        <v>4270</v>
      </c>
      <c r="AO11" s="49">
        <v>409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80</v>
      </c>
    </row>
    <row r="12" spans="1:61" s="12" customFormat="1" ht="12" customHeight="1">
      <c r="A12" s="49" t="s">
        <v>128</v>
      </c>
      <c r="B12" s="50" t="s">
        <v>153</v>
      </c>
      <c r="C12" s="49" t="s">
        <v>154</v>
      </c>
      <c r="D12" s="67">
        <f>SUM(E12,F12,O12,P12)</f>
        <v>25920</v>
      </c>
      <c r="E12" s="67">
        <f>R12</f>
        <v>1401</v>
      </c>
      <c r="F12" s="67">
        <f>SUM(G12:N12)</f>
        <v>10570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9928</v>
      </c>
      <c r="M12" s="67">
        <v>0</v>
      </c>
      <c r="N12" s="67">
        <v>642</v>
      </c>
      <c r="O12" s="67">
        <f>AN12</f>
        <v>993</v>
      </c>
      <c r="P12" s="39">
        <f>資源化量内訳!AG12</f>
        <v>12956</v>
      </c>
      <c r="Q12" s="67">
        <f>SUM(R12:S12)</f>
        <v>1401</v>
      </c>
      <c r="R12" s="67">
        <v>1401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11329</v>
      </c>
      <c r="AC12" s="67">
        <v>1401</v>
      </c>
      <c r="AD12" s="67">
        <f>SUM(AE12:AK12)</f>
        <v>9928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9928</v>
      </c>
      <c r="AK12" s="67">
        <v>0</v>
      </c>
      <c r="AL12" s="68" t="s">
        <v>80</v>
      </c>
      <c r="AM12" s="49">
        <f>SUM(AN12:AP12)</f>
        <v>993</v>
      </c>
      <c r="AN12" s="71">
        <v>993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80</v>
      </c>
    </row>
    <row r="13" spans="1:61" s="12" customFormat="1" ht="12" customHeight="1">
      <c r="A13" s="49" t="s">
        <v>128</v>
      </c>
      <c r="B13" s="50" t="s">
        <v>159</v>
      </c>
      <c r="C13" s="49" t="s">
        <v>160</v>
      </c>
      <c r="D13" s="67">
        <f>SUM(E13,F13,O13,P13)</f>
        <v>15127</v>
      </c>
      <c r="E13" s="67">
        <f>R13</f>
        <v>1931</v>
      </c>
      <c r="F13" s="67">
        <f>SUM(G13:N13)</f>
        <v>596</v>
      </c>
      <c r="G13" s="67">
        <v>0</v>
      </c>
      <c r="H13" s="67">
        <v>0</v>
      </c>
      <c r="I13" s="67">
        <v>0</v>
      </c>
      <c r="J13" s="67">
        <v>0</v>
      </c>
      <c r="K13" s="67">
        <v>596</v>
      </c>
      <c r="L13" s="67">
        <v>0</v>
      </c>
      <c r="M13" s="67">
        <v>0</v>
      </c>
      <c r="N13" s="67">
        <v>0</v>
      </c>
      <c r="O13" s="67">
        <f>AN13</f>
        <v>11310</v>
      </c>
      <c r="P13" s="39">
        <f>資源化量内訳!AG13</f>
        <v>1290</v>
      </c>
      <c r="Q13" s="67">
        <f>SUM(R13:S13)</f>
        <v>1931</v>
      </c>
      <c r="R13" s="67">
        <v>1931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11906</v>
      </c>
      <c r="AC13" s="67">
        <v>0</v>
      </c>
      <c r="AD13" s="67">
        <f>SUM(AE13:AK13)</f>
        <v>11906</v>
      </c>
      <c r="AE13" s="67">
        <v>0</v>
      </c>
      <c r="AF13" s="67">
        <v>0</v>
      </c>
      <c r="AG13" s="67">
        <v>0</v>
      </c>
      <c r="AH13" s="67">
        <v>0</v>
      </c>
      <c r="AI13" s="67">
        <v>596</v>
      </c>
      <c r="AJ13" s="67">
        <v>11310</v>
      </c>
      <c r="AK13" s="67">
        <v>0</v>
      </c>
      <c r="AL13" s="68" t="s">
        <v>80</v>
      </c>
      <c r="AM13" s="49">
        <f>SUM(AN13:AP13)</f>
        <v>11310</v>
      </c>
      <c r="AN13" s="71">
        <v>11310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80</v>
      </c>
    </row>
    <row r="14" spans="1:61" s="12" customFormat="1" ht="12" customHeight="1">
      <c r="A14" s="49" t="s">
        <v>128</v>
      </c>
      <c r="B14" s="50" t="s">
        <v>165</v>
      </c>
      <c r="C14" s="49" t="s">
        <v>166</v>
      </c>
      <c r="D14" s="67">
        <f>SUM(E14,F14,O14,P14)</f>
        <v>371</v>
      </c>
      <c r="E14" s="67">
        <f>R14</f>
        <v>130</v>
      </c>
      <c r="F14" s="67">
        <f>SUM(G14:N14)</f>
        <v>198</v>
      </c>
      <c r="G14" s="67">
        <v>5</v>
      </c>
      <c r="H14" s="67">
        <v>0</v>
      </c>
      <c r="I14" s="67">
        <v>0</v>
      </c>
      <c r="J14" s="67">
        <v>0</v>
      </c>
      <c r="K14" s="67">
        <v>78</v>
      </c>
      <c r="L14" s="67">
        <v>0</v>
      </c>
      <c r="M14" s="67">
        <v>0</v>
      </c>
      <c r="N14" s="67">
        <v>115</v>
      </c>
      <c r="O14" s="67">
        <f>AN14</f>
        <v>43</v>
      </c>
      <c r="P14" s="39">
        <f>資源化量内訳!AG14</f>
        <v>0</v>
      </c>
      <c r="Q14" s="67">
        <f>SUM(R14:S14)</f>
        <v>130</v>
      </c>
      <c r="R14" s="67">
        <v>130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587</v>
      </c>
      <c r="AC14" s="67">
        <v>0</v>
      </c>
      <c r="AD14" s="67">
        <f>SUM(AE14:AK14)</f>
        <v>587</v>
      </c>
      <c r="AE14" s="67">
        <v>4</v>
      </c>
      <c r="AF14" s="67">
        <v>0</v>
      </c>
      <c r="AG14" s="67">
        <v>0</v>
      </c>
      <c r="AH14" s="67">
        <v>0</v>
      </c>
      <c r="AI14" s="67">
        <v>36</v>
      </c>
      <c r="AJ14" s="67">
        <v>547</v>
      </c>
      <c r="AK14" s="67">
        <v>0</v>
      </c>
      <c r="AL14" s="68" t="s">
        <v>80</v>
      </c>
      <c r="AM14" s="49">
        <f>SUM(AN14:AP14)</f>
        <v>57</v>
      </c>
      <c r="AN14" s="71">
        <v>43</v>
      </c>
      <c r="AO14" s="49">
        <v>14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80</v>
      </c>
    </row>
    <row r="15" spans="1:61" s="12" customFormat="1" ht="12" customHeight="1">
      <c r="A15" s="49" t="s">
        <v>128</v>
      </c>
      <c r="B15" s="50" t="s">
        <v>171</v>
      </c>
      <c r="C15" s="49" t="s">
        <v>172</v>
      </c>
      <c r="D15" s="67">
        <f>SUM(E15,F15,O15,P15)</f>
        <v>1092</v>
      </c>
      <c r="E15" s="67">
        <f>R15</f>
        <v>314</v>
      </c>
      <c r="F15" s="67">
        <f>SUM(G15:N15)</f>
        <v>620</v>
      </c>
      <c r="G15" s="67">
        <v>226</v>
      </c>
      <c r="H15" s="67">
        <v>0</v>
      </c>
      <c r="I15" s="67">
        <v>0</v>
      </c>
      <c r="J15" s="67">
        <v>0</v>
      </c>
      <c r="K15" s="67">
        <v>0</v>
      </c>
      <c r="L15" s="67">
        <v>394</v>
      </c>
      <c r="M15" s="67">
        <v>0</v>
      </c>
      <c r="N15" s="67">
        <v>0</v>
      </c>
      <c r="O15" s="67">
        <f>AN15</f>
        <v>158</v>
      </c>
      <c r="P15" s="39">
        <f>資源化量内訳!AG15</f>
        <v>0</v>
      </c>
      <c r="Q15" s="67">
        <f>SUM(R15:S15)</f>
        <v>314</v>
      </c>
      <c r="R15" s="67">
        <v>314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394</v>
      </c>
      <c r="AC15" s="67">
        <v>0</v>
      </c>
      <c r="AD15" s="67">
        <f>SUM(AE15:AK15)</f>
        <v>394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394</v>
      </c>
      <c r="AK15" s="67">
        <v>0</v>
      </c>
      <c r="AL15" s="68" t="s">
        <v>80</v>
      </c>
      <c r="AM15" s="49">
        <f>SUM(AN15:AP15)</f>
        <v>195</v>
      </c>
      <c r="AN15" s="71">
        <v>158</v>
      </c>
      <c r="AO15" s="49">
        <v>37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80</v>
      </c>
    </row>
    <row r="16" spans="1:61" s="12" customFormat="1" ht="12" customHeight="1">
      <c r="A16" s="49" t="s">
        <v>128</v>
      </c>
      <c r="B16" s="50" t="s">
        <v>177</v>
      </c>
      <c r="C16" s="49" t="s">
        <v>178</v>
      </c>
      <c r="D16" s="67">
        <f>SUM(E16,F16,O16,P16)</f>
        <v>194</v>
      </c>
      <c r="E16" s="67">
        <f>R16</f>
        <v>0</v>
      </c>
      <c r="F16" s="67">
        <f>SUM(G16:N16)</f>
        <v>186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186</v>
      </c>
      <c r="M16" s="67">
        <v>0</v>
      </c>
      <c r="N16" s="67">
        <v>0</v>
      </c>
      <c r="O16" s="67">
        <f>AN16</f>
        <v>0</v>
      </c>
      <c r="P16" s="39">
        <f>資源化量内訳!AG16</f>
        <v>8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127</v>
      </c>
      <c r="AC16" s="67">
        <v>94</v>
      </c>
      <c r="AD16" s="67">
        <f>SUM(AE16:AK16)</f>
        <v>33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33</v>
      </c>
      <c r="AK16" s="67">
        <v>0</v>
      </c>
      <c r="AL16" s="68" t="s">
        <v>80</v>
      </c>
      <c r="AM16" s="49">
        <f>SUM(AN16:AP16)</f>
        <v>62</v>
      </c>
      <c r="AN16" s="71">
        <v>0</v>
      </c>
      <c r="AO16" s="49">
        <v>0</v>
      </c>
      <c r="AP16" s="49">
        <f>SUM(AQ16:AX16)</f>
        <v>62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62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80</v>
      </c>
    </row>
    <row r="17" spans="1:61" s="12" customFormat="1" ht="12" customHeight="1">
      <c r="A17" s="49" t="s">
        <v>128</v>
      </c>
      <c r="B17" s="50" t="s">
        <v>183</v>
      </c>
      <c r="C17" s="49" t="s">
        <v>184</v>
      </c>
      <c r="D17" s="67">
        <f>SUM(E17,F17,O17,P17)</f>
        <v>10889</v>
      </c>
      <c r="E17" s="67">
        <f>R17</f>
        <v>2236</v>
      </c>
      <c r="F17" s="67">
        <f>SUM(G17:N17)</f>
        <v>1034</v>
      </c>
      <c r="G17" s="67">
        <v>0</v>
      </c>
      <c r="H17" s="67">
        <v>737</v>
      </c>
      <c r="I17" s="67">
        <v>0</v>
      </c>
      <c r="J17" s="67">
        <v>0</v>
      </c>
      <c r="K17" s="67">
        <v>0</v>
      </c>
      <c r="L17" s="67">
        <v>297</v>
      </c>
      <c r="M17" s="67">
        <v>0</v>
      </c>
      <c r="N17" s="67">
        <v>0</v>
      </c>
      <c r="O17" s="67">
        <f>AN17</f>
        <v>7619</v>
      </c>
      <c r="P17" s="39">
        <f>資源化量内訳!AG17</f>
        <v>0</v>
      </c>
      <c r="Q17" s="67">
        <f>SUM(R17:S17)</f>
        <v>2236</v>
      </c>
      <c r="R17" s="67">
        <v>2236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1046</v>
      </c>
      <c r="AC17" s="67">
        <v>0</v>
      </c>
      <c r="AD17" s="67">
        <f>SUM(AE17:AK17)</f>
        <v>1046</v>
      </c>
      <c r="AE17" s="67">
        <v>0</v>
      </c>
      <c r="AF17" s="67">
        <v>737</v>
      </c>
      <c r="AG17" s="67">
        <v>0</v>
      </c>
      <c r="AH17" s="67">
        <v>0</v>
      </c>
      <c r="AI17" s="67">
        <v>0</v>
      </c>
      <c r="AJ17" s="67">
        <v>309</v>
      </c>
      <c r="AK17" s="67">
        <v>0</v>
      </c>
      <c r="AL17" s="68" t="s">
        <v>80</v>
      </c>
      <c r="AM17" s="49">
        <f>SUM(AN17:AP17)</f>
        <v>7619</v>
      </c>
      <c r="AN17" s="71">
        <v>7619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80</v>
      </c>
    </row>
    <row r="18" spans="1:61" s="12" customFormat="1" ht="12" customHeight="1">
      <c r="A18" s="49" t="s">
        <v>128</v>
      </c>
      <c r="B18" s="50" t="s">
        <v>189</v>
      </c>
      <c r="C18" s="49" t="s">
        <v>190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80</v>
      </c>
    </row>
    <row r="19" spans="1:61" s="12" customFormat="1" ht="12" customHeight="1">
      <c r="A19" s="49" t="s">
        <v>128</v>
      </c>
      <c r="B19" s="50" t="s">
        <v>195</v>
      </c>
      <c r="C19" s="49" t="s">
        <v>196</v>
      </c>
      <c r="D19" s="67">
        <f>SUM(E19,F19,O19,P19)</f>
        <v>272</v>
      </c>
      <c r="E19" s="67">
        <f>R19</f>
        <v>25</v>
      </c>
      <c r="F19" s="67">
        <f>SUM(G19:N19)</f>
        <v>113</v>
      </c>
      <c r="G19" s="67">
        <v>0</v>
      </c>
      <c r="H19" s="67">
        <v>0</v>
      </c>
      <c r="I19" s="67">
        <v>0</v>
      </c>
      <c r="J19" s="67">
        <v>0</v>
      </c>
      <c r="K19" s="67">
        <v>56</v>
      </c>
      <c r="L19" s="67">
        <v>57</v>
      </c>
      <c r="M19" s="67">
        <v>0</v>
      </c>
      <c r="N19" s="67">
        <v>0</v>
      </c>
      <c r="O19" s="67">
        <f>AN19</f>
        <v>134</v>
      </c>
      <c r="P19" s="39">
        <f>資源化量内訳!AG19</f>
        <v>0</v>
      </c>
      <c r="Q19" s="67">
        <f>SUM(R19:S19)</f>
        <v>25</v>
      </c>
      <c r="R19" s="67">
        <v>25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113</v>
      </c>
      <c r="AC19" s="67">
        <v>0</v>
      </c>
      <c r="AD19" s="67">
        <f>SUM(AE19:AK19)</f>
        <v>113</v>
      </c>
      <c r="AE19" s="67">
        <v>0</v>
      </c>
      <c r="AF19" s="67">
        <v>0</v>
      </c>
      <c r="AG19" s="67">
        <v>0</v>
      </c>
      <c r="AH19" s="67">
        <v>0</v>
      </c>
      <c r="AI19" s="67">
        <v>56</v>
      </c>
      <c r="AJ19" s="67">
        <v>57</v>
      </c>
      <c r="AK19" s="67">
        <v>0</v>
      </c>
      <c r="AL19" s="68" t="s">
        <v>80</v>
      </c>
      <c r="AM19" s="49">
        <f>SUM(AN19:AP19)</f>
        <v>134</v>
      </c>
      <c r="AN19" s="71">
        <v>134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80</v>
      </c>
    </row>
    <row r="20" spans="1:61" s="12" customFormat="1" ht="12" customHeight="1">
      <c r="A20" s="49" t="s">
        <v>128</v>
      </c>
      <c r="B20" s="50" t="s">
        <v>201</v>
      </c>
      <c r="C20" s="49" t="s">
        <v>202</v>
      </c>
      <c r="D20" s="67">
        <f>SUM(E20,F20,O20,P20)</f>
        <v>622</v>
      </c>
      <c r="E20" s="67">
        <f>R20</f>
        <v>283</v>
      </c>
      <c r="F20" s="67">
        <f>SUM(G20:N20)</f>
        <v>52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26</v>
      </c>
      <c r="M20" s="67">
        <v>0</v>
      </c>
      <c r="N20" s="67">
        <v>26</v>
      </c>
      <c r="O20" s="67">
        <f>AN20</f>
        <v>244</v>
      </c>
      <c r="P20" s="39">
        <f>資源化量内訳!AG20</f>
        <v>43</v>
      </c>
      <c r="Q20" s="67">
        <f>SUM(R20:S20)</f>
        <v>283</v>
      </c>
      <c r="R20" s="67">
        <v>283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309</v>
      </c>
      <c r="AC20" s="67">
        <v>283</v>
      </c>
      <c r="AD20" s="67">
        <f>SUM(AE20:AK20)</f>
        <v>26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26</v>
      </c>
      <c r="AK20" s="67">
        <v>0</v>
      </c>
      <c r="AL20" s="68" t="s">
        <v>80</v>
      </c>
      <c r="AM20" s="49">
        <f>SUM(AN20:AP20)</f>
        <v>244</v>
      </c>
      <c r="AN20" s="71">
        <v>244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80</v>
      </c>
    </row>
    <row r="21" spans="1:61" s="12" customFormat="1" ht="12" customHeight="1">
      <c r="A21" s="49" t="s">
        <v>128</v>
      </c>
      <c r="B21" s="50" t="s">
        <v>207</v>
      </c>
      <c r="C21" s="49" t="s">
        <v>208</v>
      </c>
      <c r="D21" s="67">
        <f>SUM(E21,F21,O21,P21)</f>
        <v>15855</v>
      </c>
      <c r="E21" s="67">
        <f>R21</f>
        <v>18</v>
      </c>
      <c r="F21" s="67">
        <f>SUM(G21:N21)</f>
        <v>564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564</v>
      </c>
      <c r="M21" s="67">
        <v>0</v>
      </c>
      <c r="N21" s="67">
        <v>0</v>
      </c>
      <c r="O21" s="67">
        <f>AN21</f>
        <v>15268</v>
      </c>
      <c r="P21" s="39">
        <f>資源化量内訳!AG21</f>
        <v>5</v>
      </c>
      <c r="Q21" s="67">
        <f>SUM(R21:S21)</f>
        <v>18</v>
      </c>
      <c r="R21" s="67">
        <v>18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560</v>
      </c>
      <c r="AC21" s="67">
        <v>0</v>
      </c>
      <c r="AD21" s="67">
        <f>SUM(AE21:AK21)</f>
        <v>560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560</v>
      </c>
      <c r="AK21" s="67">
        <v>0</v>
      </c>
      <c r="AL21" s="68" t="s">
        <v>80</v>
      </c>
      <c r="AM21" s="49">
        <f>SUM(AN21:AP21)</f>
        <v>15268</v>
      </c>
      <c r="AN21" s="71">
        <v>15268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80</v>
      </c>
    </row>
    <row r="22" spans="1:61" s="12" customFormat="1" ht="12" customHeight="1">
      <c r="A22" s="49" t="s">
        <v>128</v>
      </c>
      <c r="B22" s="50" t="s">
        <v>215</v>
      </c>
      <c r="C22" s="49" t="s">
        <v>216</v>
      </c>
      <c r="D22" s="67">
        <f>SUM(E22,F22,O22,P22)</f>
        <v>20306</v>
      </c>
      <c r="E22" s="67">
        <f>R22</f>
        <v>182</v>
      </c>
      <c r="F22" s="67">
        <f>SUM(G22:N22)</f>
        <v>1165</v>
      </c>
      <c r="G22" s="67">
        <v>156</v>
      </c>
      <c r="H22" s="67">
        <v>0</v>
      </c>
      <c r="I22" s="67">
        <v>0</v>
      </c>
      <c r="J22" s="67">
        <v>0</v>
      </c>
      <c r="K22" s="67">
        <v>0</v>
      </c>
      <c r="L22" s="67">
        <v>1009</v>
      </c>
      <c r="M22" s="67">
        <v>0</v>
      </c>
      <c r="N22" s="67">
        <v>0</v>
      </c>
      <c r="O22" s="67">
        <f>AN22</f>
        <v>18952</v>
      </c>
      <c r="P22" s="39">
        <f>資源化量内訳!AG22</f>
        <v>7</v>
      </c>
      <c r="Q22" s="67">
        <f>SUM(R22:S22)</f>
        <v>323</v>
      </c>
      <c r="R22" s="67">
        <v>182</v>
      </c>
      <c r="S22" s="67">
        <f>SUM(T22:AA22)</f>
        <v>141</v>
      </c>
      <c r="T22" s="67">
        <v>141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1347</v>
      </c>
      <c r="AC22" s="67">
        <v>323</v>
      </c>
      <c r="AD22" s="67">
        <f>SUM(AE22:AK22)</f>
        <v>1024</v>
      </c>
      <c r="AE22" s="67">
        <v>15</v>
      </c>
      <c r="AF22" s="67">
        <v>0</v>
      </c>
      <c r="AG22" s="67">
        <v>0</v>
      </c>
      <c r="AH22" s="67">
        <v>0</v>
      </c>
      <c r="AI22" s="67">
        <v>0</v>
      </c>
      <c r="AJ22" s="67">
        <v>1009</v>
      </c>
      <c r="AK22" s="67">
        <v>0</v>
      </c>
      <c r="AL22" s="68" t="s">
        <v>80</v>
      </c>
      <c r="AM22" s="49">
        <f>SUM(AN22:AP22)</f>
        <v>18952</v>
      </c>
      <c r="AN22" s="71">
        <v>18952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80</v>
      </c>
    </row>
    <row r="23" spans="1:61" s="12" customFormat="1" ht="12" customHeight="1">
      <c r="A23" s="49" t="s">
        <v>128</v>
      </c>
      <c r="B23" s="50" t="s">
        <v>221</v>
      </c>
      <c r="C23" s="49" t="s">
        <v>222</v>
      </c>
      <c r="D23" s="67">
        <f>SUM(E23,F23,O23,P23)</f>
        <v>1212</v>
      </c>
      <c r="E23" s="67">
        <f>R23</f>
        <v>76</v>
      </c>
      <c r="F23" s="67">
        <f>SUM(G23:N23)</f>
        <v>1042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1042</v>
      </c>
      <c r="M23" s="67">
        <v>0</v>
      </c>
      <c r="N23" s="67">
        <v>0</v>
      </c>
      <c r="O23" s="67">
        <f>AN23</f>
        <v>94</v>
      </c>
      <c r="P23" s="39">
        <f>資源化量内訳!AG23</f>
        <v>0</v>
      </c>
      <c r="Q23" s="67">
        <f>SUM(R23:S23)</f>
        <v>76</v>
      </c>
      <c r="R23" s="67">
        <v>76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2</v>
      </c>
      <c r="AC23" s="67">
        <v>0</v>
      </c>
      <c r="AD23" s="67">
        <f>SUM(AE23:AK23)</f>
        <v>2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2</v>
      </c>
      <c r="AK23" s="67">
        <v>0</v>
      </c>
      <c r="AL23" s="68" t="s">
        <v>80</v>
      </c>
      <c r="AM23" s="49">
        <f>SUM(AN23:AP23)</f>
        <v>94</v>
      </c>
      <c r="AN23" s="71">
        <v>94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80</v>
      </c>
    </row>
    <row r="24" spans="1:61" s="12" customFormat="1" ht="12" customHeight="1">
      <c r="A24" s="49" t="s">
        <v>128</v>
      </c>
      <c r="B24" s="50" t="s">
        <v>227</v>
      </c>
      <c r="C24" s="49" t="s">
        <v>228</v>
      </c>
      <c r="D24" s="67">
        <f>SUM(E24,F24,O24,P24)</f>
        <v>17147</v>
      </c>
      <c r="E24" s="67">
        <f>R24</f>
        <v>1943</v>
      </c>
      <c r="F24" s="67">
        <f>SUM(G24:N24)</f>
        <v>11109</v>
      </c>
      <c r="G24" s="67">
        <v>21</v>
      </c>
      <c r="H24" s="67">
        <v>0</v>
      </c>
      <c r="I24" s="67">
        <v>0</v>
      </c>
      <c r="J24" s="67">
        <v>0</v>
      </c>
      <c r="K24" s="67">
        <v>0</v>
      </c>
      <c r="L24" s="67">
        <v>11088</v>
      </c>
      <c r="M24" s="67">
        <v>0</v>
      </c>
      <c r="N24" s="67">
        <v>0</v>
      </c>
      <c r="O24" s="67">
        <f>AN24</f>
        <v>3887</v>
      </c>
      <c r="P24" s="39">
        <f>資源化量内訳!AG24</f>
        <v>208</v>
      </c>
      <c r="Q24" s="67">
        <f>SUM(R24:S24)</f>
        <v>1943</v>
      </c>
      <c r="R24" s="67">
        <v>1943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5361</v>
      </c>
      <c r="AC24" s="67">
        <v>2</v>
      </c>
      <c r="AD24" s="67">
        <f>SUM(AE24:AK24)</f>
        <v>5359</v>
      </c>
      <c r="AE24" s="67">
        <v>21</v>
      </c>
      <c r="AF24" s="67">
        <v>0</v>
      </c>
      <c r="AG24" s="67">
        <v>0</v>
      </c>
      <c r="AH24" s="67">
        <v>0</v>
      </c>
      <c r="AI24" s="67">
        <v>0</v>
      </c>
      <c r="AJ24" s="67">
        <v>5338</v>
      </c>
      <c r="AK24" s="67">
        <v>0</v>
      </c>
      <c r="AL24" s="68" t="s">
        <v>80</v>
      </c>
      <c r="AM24" s="49">
        <f>SUM(AN24:AP24)</f>
        <v>3956</v>
      </c>
      <c r="AN24" s="71">
        <v>3887</v>
      </c>
      <c r="AO24" s="49">
        <v>69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80</v>
      </c>
    </row>
    <row r="25" spans="1:61" s="12" customFormat="1" ht="12" customHeight="1">
      <c r="A25" s="49" t="s">
        <v>128</v>
      </c>
      <c r="B25" s="50" t="s">
        <v>233</v>
      </c>
      <c r="C25" s="49" t="s">
        <v>234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80</v>
      </c>
    </row>
    <row r="26" spans="1:61" s="12" customFormat="1" ht="12" customHeight="1">
      <c r="A26" s="49" t="s">
        <v>128</v>
      </c>
      <c r="B26" s="50" t="s">
        <v>239</v>
      </c>
      <c r="C26" s="49" t="s">
        <v>240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80</v>
      </c>
    </row>
    <row r="27" spans="1:61" s="12" customFormat="1" ht="12" customHeight="1">
      <c r="A27" s="49" t="s">
        <v>128</v>
      </c>
      <c r="B27" s="50" t="s">
        <v>248</v>
      </c>
      <c r="C27" s="49" t="s">
        <v>249</v>
      </c>
      <c r="D27" s="67">
        <f>SUM(E27,F27,O27,P27)</f>
        <v>180</v>
      </c>
      <c r="E27" s="67">
        <f>R27</f>
        <v>0</v>
      </c>
      <c r="F27" s="67">
        <f>SUM(G27:N27)</f>
        <v>180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180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180</v>
      </c>
      <c r="AC27" s="67">
        <v>0</v>
      </c>
      <c r="AD27" s="67">
        <f>SUM(AE27:AK27)</f>
        <v>180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180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80</v>
      </c>
    </row>
    <row r="28" spans="1:61" s="12" customFormat="1" ht="12" customHeight="1">
      <c r="A28" s="49" t="s">
        <v>128</v>
      </c>
      <c r="B28" s="50" t="s">
        <v>254</v>
      </c>
      <c r="C28" s="49" t="s">
        <v>255</v>
      </c>
      <c r="D28" s="67">
        <f>SUM(E28,F28,O28,P28)</f>
        <v>247</v>
      </c>
      <c r="E28" s="67">
        <f>R28</f>
        <v>105</v>
      </c>
      <c r="F28" s="67">
        <f>SUM(G28:N28)</f>
        <v>37</v>
      </c>
      <c r="G28" s="67">
        <v>0</v>
      </c>
      <c r="H28" s="67">
        <v>0</v>
      </c>
      <c r="I28" s="67">
        <v>0</v>
      </c>
      <c r="J28" s="67">
        <v>0</v>
      </c>
      <c r="K28" s="67">
        <v>37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105</v>
      </c>
      <c r="Q28" s="67">
        <f>SUM(R28:S28)</f>
        <v>105</v>
      </c>
      <c r="R28" s="67">
        <v>105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37</v>
      </c>
      <c r="AC28" s="67">
        <v>0</v>
      </c>
      <c r="AD28" s="67">
        <f>SUM(AE28:AK28)</f>
        <v>37</v>
      </c>
      <c r="AE28" s="67">
        <v>0</v>
      </c>
      <c r="AF28" s="67">
        <v>0</v>
      </c>
      <c r="AG28" s="67">
        <v>0</v>
      </c>
      <c r="AH28" s="67">
        <v>0</v>
      </c>
      <c r="AI28" s="67">
        <v>30</v>
      </c>
      <c r="AJ28" s="67">
        <v>7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80</v>
      </c>
    </row>
    <row r="29" spans="1:61" s="12" customFormat="1" ht="12" customHeight="1">
      <c r="A29" s="49" t="s">
        <v>128</v>
      </c>
      <c r="B29" s="50" t="s">
        <v>260</v>
      </c>
      <c r="C29" s="49" t="s">
        <v>261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80</v>
      </c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0:BH993">
    <cfRule type="expression" dxfId="25" priority="26" stopIfTrue="1">
      <formula>$A30&lt;&gt;""</formula>
    </cfRule>
  </conditionalFormatting>
  <conditionalFormatting sqref="A8:BI8">
    <cfRule type="expression" dxfId="23" priority="24" stopIfTrue="1">
      <formula>$A8&lt;&gt;""</formula>
    </cfRule>
  </conditionalFormatting>
  <conditionalFormatting sqref="A9:BI9">
    <cfRule type="expression" dxfId="22" priority="23" stopIfTrue="1">
      <formula>$A9&lt;&gt;""</formula>
    </cfRule>
  </conditionalFormatting>
  <conditionalFormatting sqref="A10:BI10">
    <cfRule type="expression" dxfId="21" priority="22" stopIfTrue="1">
      <formula>$A10&lt;&gt;""</formula>
    </cfRule>
  </conditionalFormatting>
  <conditionalFormatting sqref="A11:BI11">
    <cfRule type="expression" dxfId="20" priority="21" stopIfTrue="1">
      <formula>$A11&lt;&gt;""</formula>
    </cfRule>
  </conditionalFormatting>
  <conditionalFormatting sqref="A12:BI12">
    <cfRule type="expression" dxfId="19" priority="20" stopIfTrue="1">
      <formula>$A12&lt;&gt;""</formula>
    </cfRule>
  </conditionalFormatting>
  <conditionalFormatting sqref="A13:BI13">
    <cfRule type="expression" dxfId="18" priority="19" stopIfTrue="1">
      <formula>$A13&lt;&gt;""</formula>
    </cfRule>
  </conditionalFormatting>
  <conditionalFormatting sqref="A14:BI14">
    <cfRule type="expression" dxfId="17" priority="18" stopIfTrue="1">
      <formula>$A14&lt;&gt;""</formula>
    </cfRule>
  </conditionalFormatting>
  <conditionalFormatting sqref="A15:BI15">
    <cfRule type="expression" dxfId="16" priority="17" stopIfTrue="1">
      <formula>$A15&lt;&gt;""</formula>
    </cfRule>
  </conditionalFormatting>
  <conditionalFormatting sqref="A16:BI16">
    <cfRule type="expression" dxfId="15" priority="16" stopIfTrue="1">
      <formula>$A16&lt;&gt;""</formula>
    </cfRule>
  </conditionalFormatting>
  <conditionalFormatting sqref="A17:BI17">
    <cfRule type="expression" dxfId="14" priority="15" stopIfTrue="1">
      <formula>$A17&lt;&gt;""</formula>
    </cfRule>
  </conditionalFormatting>
  <conditionalFormatting sqref="A18:BI18">
    <cfRule type="expression" dxfId="13" priority="14" stopIfTrue="1">
      <formula>$A18&lt;&gt;""</formula>
    </cfRule>
  </conditionalFormatting>
  <conditionalFormatting sqref="A19:BI19">
    <cfRule type="expression" dxfId="12" priority="13" stopIfTrue="1">
      <formula>$A19&lt;&gt;""</formula>
    </cfRule>
  </conditionalFormatting>
  <conditionalFormatting sqref="A20:BI20">
    <cfRule type="expression" dxfId="11" priority="12" stopIfTrue="1">
      <formula>$A20&lt;&gt;""</formula>
    </cfRule>
  </conditionalFormatting>
  <conditionalFormatting sqref="A21:BI21">
    <cfRule type="expression" dxfId="10" priority="11" stopIfTrue="1">
      <formula>$A21&lt;&gt;""</formula>
    </cfRule>
  </conditionalFormatting>
  <conditionalFormatting sqref="A22:BI22">
    <cfRule type="expression" dxfId="9" priority="10" stopIfTrue="1">
      <formula>$A22&lt;&gt;""</formula>
    </cfRule>
  </conditionalFormatting>
  <conditionalFormatting sqref="A23:BI23">
    <cfRule type="expression" dxfId="8" priority="9" stopIfTrue="1">
      <formula>$A23&lt;&gt;""</formula>
    </cfRule>
  </conditionalFormatting>
  <conditionalFormatting sqref="A24:BI24">
    <cfRule type="expression" dxfId="7" priority="8" stopIfTrue="1">
      <formula>$A24&lt;&gt;""</formula>
    </cfRule>
  </conditionalFormatting>
  <conditionalFormatting sqref="A25:BI25">
    <cfRule type="expression" dxfId="6" priority="7" stopIfTrue="1">
      <formula>$A25&lt;&gt;""</formula>
    </cfRule>
  </conditionalFormatting>
  <conditionalFormatting sqref="A26:BI26">
    <cfRule type="expression" dxfId="5" priority="6" stopIfTrue="1">
      <formula>$A26&lt;&gt;""</formula>
    </cfRule>
  </conditionalFormatting>
  <conditionalFormatting sqref="A27:BI27">
    <cfRule type="expression" dxfId="4" priority="5" stopIfTrue="1">
      <formula>$A27&lt;&gt;""</formula>
    </cfRule>
  </conditionalFormatting>
  <conditionalFormatting sqref="A28:BI28">
    <cfRule type="expression" dxfId="3" priority="4" stopIfTrue="1">
      <formula>$A28&lt;&gt;""</formula>
    </cfRule>
  </conditionalFormatting>
  <conditionalFormatting sqref="A29:BI29">
    <cfRule type="expression" dxfId="2" priority="3" stopIfTrue="1">
      <formula>$A29&lt;&gt;""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2015-10-13T06:00:27Z</cp:lastPrinted>
  <dcterms:created xsi:type="dcterms:W3CDTF">2008-01-06T09:11:49Z</dcterms:created>
  <dcterms:modified xsi:type="dcterms:W3CDTF">2020-02-21T04:04:03Z</dcterms:modified>
</cp:coreProperties>
</file>