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'災害廃棄物事業経費（市町村）'!$2:$25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組合分担金内訳!$2:$25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CE38" i="4"/>
  <c r="BY38" i="4"/>
  <c r="BS38" i="4"/>
  <c r="BL38" i="4"/>
  <c r="CG38" i="4"/>
  <c r="BZ38" i="4"/>
  <c r="BU38" i="4"/>
  <c r="BT38" i="4"/>
  <c r="BN38" i="4"/>
  <c r="BM38" i="4"/>
  <c r="CD38" i="4"/>
  <c r="CC38" i="4"/>
  <c r="CB38" i="4"/>
  <c r="BX38" i="4"/>
  <c r="BV38" i="4"/>
  <c r="BR38" i="4"/>
  <c r="BK38" i="4"/>
  <c r="M38" i="3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 s="1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CG37" i="4"/>
  <c r="BZ37" i="4"/>
  <c r="BY37" i="4"/>
  <c r="BT37" i="4"/>
  <c r="BS37" i="4"/>
  <c r="BM37" i="4"/>
  <c r="CH37" i="4"/>
  <c r="CB37" i="4"/>
  <c r="BU37" i="4"/>
  <c r="BN37" i="4"/>
  <c r="CE37" i="4"/>
  <c r="CD37" i="4"/>
  <c r="CC37" i="4"/>
  <c r="BX37" i="4"/>
  <c r="BV37" i="4"/>
  <c r="BL37" i="4"/>
  <c r="BK37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D36" i="3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L18" i="2"/>
  <c r="AF18" i="2"/>
  <c r="AE18" i="2" s="1"/>
  <c r="N18" i="2"/>
  <c r="E18" i="2"/>
  <c r="E17" i="6"/>
  <c r="D17" i="6"/>
  <c r="CG35" i="4"/>
  <c r="CE35" i="4"/>
  <c r="BY35" i="4"/>
  <c r="BT35" i="4"/>
  <c r="BS35" i="4"/>
  <c r="BL35" i="4"/>
  <c r="BZ35" i="4"/>
  <c r="BU35" i="4"/>
  <c r="BN35" i="4"/>
  <c r="BM35" i="4"/>
  <c r="CD35" i="4"/>
  <c r="CC35" i="4"/>
  <c r="CB35" i="4"/>
  <c r="BX35" i="4"/>
  <c r="BV35" i="4"/>
  <c r="BR35" i="4"/>
  <c r="BK35" i="4"/>
  <c r="D35" i="3"/>
  <c r="DE17" i="2"/>
  <c r="CY17" i="2"/>
  <c r="CS17" i="2"/>
  <c r="CL17" i="2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DF17" i="2"/>
  <c r="AX17" i="2"/>
  <c r="CZ17" i="2"/>
  <c r="AS17" i="2"/>
  <c r="CT17" i="2"/>
  <c r="AN17" i="2"/>
  <c r="CM17" i="2"/>
  <c r="AF17" i="2"/>
  <c r="AE17" i="2" s="1"/>
  <c r="N17" i="2"/>
  <c r="E17" i="2"/>
  <c r="E16" i="6"/>
  <c r="D16" i="6"/>
  <c r="CE34" i="4"/>
  <c r="BZ34" i="4"/>
  <c r="BY34" i="4"/>
  <c r="BS34" i="4"/>
  <c r="BL34" i="4"/>
  <c r="CH34" i="4"/>
  <c r="CG34" i="4"/>
  <c r="BU34" i="4"/>
  <c r="BT34" i="4"/>
  <c r="BN34" i="4"/>
  <c r="CD34" i="4"/>
  <c r="CC34" i="4"/>
  <c r="CB34" i="4"/>
  <c r="BX34" i="4"/>
  <c r="BV34" i="4"/>
  <c r="BR34" i="4"/>
  <c r="BK34" i="4"/>
  <c r="DH16" i="2"/>
  <c r="DD16" i="2"/>
  <c r="DA16" i="2"/>
  <c r="CX16" i="2"/>
  <c r="CU16" i="2"/>
  <c r="CN16" i="2"/>
  <c r="CK16" i="2"/>
  <c r="DI16" i="2"/>
  <c r="DF16" i="2"/>
  <c r="DE16" i="2"/>
  <c r="DC16" i="2"/>
  <c r="BU16" i="2"/>
  <c r="CY16" i="2"/>
  <c r="CV16" i="2"/>
  <c r="BP16" i="2"/>
  <c r="CS16" i="2"/>
  <c r="CO16" i="2"/>
  <c r="BH16" i="2"/>
  <c r="CL16" i="2"/>
  <c r="AX16" i="2"/>
  <c r="AS16" i="2"/>
  <c r="AN16" i="2"/>
  <c r="AF16" i="2"/>
  <c r="AE16" i="2" s="1"/>
  <c r="N16" i="2"/>
  <c r="M16" i="2" s="1"/>
  <c r="E16" i="2"/>
  <c r="E15" i="6"/>
  <c r="D15" i="6"/>
  <c r="CC33" i="4"/>
  <c r="CB33" i="4"/>
  <c r="BW33" i="4"/>
  <c r="BJ33" i="4"/>
  <c r="CH33" i="4"/>
  <c r="CG33" i="4"/>
  <c r="CE33" i="4"/>
  <c r="CD33" i="4"/>
  <c r="CA33" i="4"/>
  <c r="BZ33" i="4"/>
  <c r="BY33" i="4"/>
  <c r="BX33" i="4"/>
  <c r="BU33" i="4"/>
  <c r="BT33" i="4"/>
  <c r="BS33" i="4"/>
  <c r="BN33" i="4"/>
  <c r="BM33" i="4"/>
  <c r="BL33" i="4"/>
  <c r="BK33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H32" i="4"/>
  <c r="CG32" i="4"/>
  <c r="BZ32" i="4"/>
  <c r="BU32" i="4"/>
  <c r="BT32" i="4"/>
  <c r="BN32" i="4"/>
  <c r="BM32" i="4"/>
  <c r="CE32" i="4"/>
  <c r="CD32" i="4"/>
  <c r="CC32" i="4"/>
  <c r="CB32" i="4"/>
  <c r="BY32" i="4"/>
  <c r="BX32" i="4"/>
  <c r="BV32" i="4"/>
  <c r="BS32" i="4"/>
  <c r="BL32" i="4"/>
  <c r="BK32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31" i="4"/>
  <c r="CG31" i="4"/>
  <c r="BZ31" i="4"/>
  <c r="BU31" i="4"/>
  <c r="BT31" i="4"/>
  <c r="BN31" i="4"/>
  <c r="BM31" i="4"/>
  <c r="CE31" i="4"/>
  <c r="CD31" i="4"/>
  <c r="CC31" i="4"/>
  <c r="CB31" i="4"/>
  <c r="BY31" i="4"/>
  <c r="BX31" i="4"/>
  <c r="BV31" i="4"/>
  <c r="BS31" i="4"/>
  <c r="BL31" i="4"/>
  <c r="BK31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A30" i="4"/>
  <c r="BV30" i="4"/>
  <c r="M30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29" i="4"/>
  <c r="CD29" i="4"/>
  <c r="BY29" i="4"/>
  <c r="BX29" i="4"/>
  <c r="BS29" i="4"/>
  <c r="BR29" i="4"/>
  <c r="BL29" i="4"/>
  <c r="BK29" i="4"/>
  <c r="CH29" i="4"/>
  <c r="CG29" i="4"/>
  <c r="BZ29" i="4"/>
  <c r="BU29" i="4"/>
  <c r="BN29" i="4"/>
  <c r="BM29" i="4"/>
  <c r="CC29" i="4"/>
  <c r="CB29" i="4"/>
  <c r="BV29" i="4"/>
  <c r="M29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V28" i="4"/>
  <c r="M28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N27" i="4"/>
  <c r="BM27" i="4"/>
  <c r="CC27" i="4"/>
  <c r="BW27" i="4"/>
  <c r="BV27" i="4"/>
  <c r="BJ27" i="4"/>
  <c r="M27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J26" i="3" s="1"/>
  <c r="CG26" i="4"/>
  <c r="BZ26" i="4"/>
  <c r="BT26" i="4"/>
  <c r="BM26" i="4"/>
  <c r="CC26" i="4"/>
  <c r="CB26" i="4"/>
  <c r="BW26" i="4"/>
  <c r="BJ26" i="4"/>
  <c r="CH26" i="4"/>
  <c r="CE26" i="4"/>
  <c r="BY26" i="4"/>
  <c r="BX26" i="4"/>
  <c r="BU26" i="4"/>
  <c r="BS26" i="4"/>
  <c r="BN26" i="4"/>
  <c r="BL26" i="4"/>
  <c r="BK26" i="4"/>
  <c r="M26" i="3"/>
  <c r="D26" i="3"/>
  <c r="DH8" i="2"/>
  <c r="DA8" i="2"/>
  <c r="CU8" i="2"/>
  <c r="CN8" i="2"/>
  <c r="DI8" i="2"/>
  <c r="DE8" i="2"/>
  <c r="DD8" i="2"/>
  <c r="BZ8" i="2"/>
  <c r="CY8" i="2"/>
  <c r="CX8" i="2"/>
  <c r="BU8" i="2"/>
  <c r="CV8" i="2"/>
  <c r="CS8" i="2"/>
  <c r="CO8" i="2"/>
  <c r="CL8" i="2"/>
  <c r="CK8" i="2"/>
  <c r="BH8" i="2"/>
  <c r="BG8" i="2" s="1"/>
  <c r="DF8" i="2"/>
  <c r="AX8" i="2"/>
  <c r="CZ8" i="2"/>
  <c r="AS8" i="2"/>
  <c r="CT8" i="2"/>
  <c r="AN8" i="2"/>
  <c r="CM8" i="2"/>
  <c r="AF8" i="2"/>
  <c r="AE8" i="2" s="1"/>
  <c r="N8" i="2"/>
  <c r="E8" i="2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CG24" i="4"/>
  <c r="BZ24" i="4"/>
  <c r="BU24" i="4"/>
  <c r="BT24" i="4"/>
  <c r="BN24" i="4"/>
  <c r="CH24" i="4"/>
  <c r="CE24" i="4"/>
  <c r="CD24" i="4"/>
  <c r="CC24" i="4"/>
  <c r="BY24" i="4"/>
  <c r="BX24" i="4"/>
  <c r="BW24" i="4"/>
  <c r="BS24" i="4"/>
  <c r="BR24" i="4"/>
  <c r="BM24" i="4"/>
  <c r="BL24" i="4"/>
  <c r="BK24" i="4"/>
  <c r="M24" i="3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DC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E23" i="5"/>
  <c r="H23" i="5"/>
  <c r="BD23" i="4" s="1"/>
  <c r="G23" i="5"/>
  <c r="AM23" i="4" s="1"/>
  <c r="BZ23" i="4"/>
  <c r="BT23" i="4"/>
  <c r="BN23" i="4"/>
  <c r="CE23" i="4"/>
  <c r="BY23" i="4"/>
  <c r="BS23" i="4"/>
  <c r="BM23" i="4"/>
  <c r="CH23" i="4"/>
  <c r="CG23" i="4"/>
  <c r="CD23" i="4"/>
  <c r="CC23" i="4"/>
  <c r="CA23" i="4"/>
  <c r="BX23" i="4"/>
  <c r="BW23" i="4"/>
  <c r="BU23" i="4"/>
  <c r="BR23" i="4"/>
  <c r="BL23" i="4"/>
  <c r="BK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BX21" i="4"/>
  <c r="BW21" i="4"/>
  <c r="BV21" i="4"/>
  <c r="BU21" i="4"/>
  <c r="BR21" i="4"/>
  <c r="BL21" i="4"/>
  <c r="BK21" i="4"/>
  <c r="BJ21" i="4"/>
  <c r="BI21" i="4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20" i="3"/>
  <c r="DA20" i="1"/>
  <c r="CU20" i="1"/>
  <c r="CO20" i="1"/>
  <c r="DH20" i="1"/>
  <c r="DF20" i="1"/>
  <c r="BZ20" i="1"/>
  <c r="CZ20" i="1"/>
  <c r="CY20" i="1"/>
  <c r="CV20" i="1"/>
  <c r="CT20" i="1"/>
  <c r="BP20" i="1"/>
  <c r="CN20" i="1"/>
  <c r="BH20" i="1"/>
  <c r="DI20" i="1"/>
  <c r="DD20" i="1"/>
  <c r="DC20" i="1"/>
  <c r="CX20" i="1"/>
  <c r="AS20" i="1"/>
  <c r="AN20" i="1"/>
  <c r="CL20" i="1"/>
  <c r="CK20" i="1"/>
  <c r="E20" i="1"/>
  <c r="BE19" i="5"/>
  <c r="BB19" i="5"/>
  <c r="AW19" i="5"/>
  <c r="AT19" i="5"/>
  <c r="AO19" i="5"/>
  <c r="AL19" i="5"/>
  <c r="AG19" i="5"/>
  <c r="G19" i="5"/>
  <c r="H19" i="5"/>
  <c r="Q19" i="5"/>
  <c r="E19" i="5"/>
  <c r="D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I18" i="1"/>
  <c r="DH18" i="1"/>
  <c r="DC18" i="1"/>
  <c r="CV18" i="1"/>
  <c r="CK18" i="1"/>
  <c r="DF18" i="1"/>
  <c r="DE18" i="1"/>
  <c r="DD18" i="1"/>
  <c r="DA18" i="1"/>
  <c r="CZ18" i="1"/>
  <c r="CY18" i="1"/>
  <c r="BU18" i="1"/>
  <c r="CU18" i="1"/>
  <c r="CT18" i="1"/>
  <c r="CS18" i="1"/>
  <c r="CO18" i="1"/>
  <c r="CN18" i="1"/>
  <c r="CM18" i="1"/>
  <c r="CL18" i="1"/>
  <c r="AX18" i="1"/>
  <c r="AS18" i="1"/>
  <c r="AN18" i="1"/>
  <c r="AF18" i="1"/>
  <c r="AE18" i="1" s="1"/>
  <c r="N18" i="1"/>
  <c r="BE17" i="5"/>
  <c r="BB17" i="5"/>
  <c r="AW17" i="5"/>
  <c r="AT17" i="5"/>
  <c r="AO17" i="5"/>
  <c r="AL17" i="5"/>
  <c r="AG17" i="5"/>
  <c r="H17" i="5"/>
  <c r="Q17" i="5"/>
  <c r="E17" i="5"/>
  <c r="D17" i="5"/>
  <c r="G17" i="5"/>
  <c r="AM17" i="4" s="1"/>
  <c r="CG17" i="4"/>
  <c r="BZ17" i="4"/>
  <c r="BU17" i="4"/>
  <c r="BT17" i="4"/>
  <c r="BN17" i="4"/>
  <c r="CH17" i="4"/>
  <c r="CE17" i="4"/>
  <c r="CD17" i="4"/>
  <c r="CC17" i="4"/>
  <c r="CA17" i="4"/>
  <c r="BY17" i="4"/>
  <c r="BX17" i="4"/>
  <c r="BW17" i="4"/>
  <c r="BS17" i="4"/>
  <c r="BR17" i="4"/>
  <c r="BM17" i="4"/>
  <c r="BL17" i="4"/>
  <c r="BK17" i="4"/>
  <c r="D17" i="3"/>
  <c r="DA17" i="1"/>
  <c r="CZ17" i="1"/>
  <c r="CU17" i="1"/>
  <c r="CT17" i="1"/>
  <c r="CO17" i="1"/>
  <c r="CN17" i="1"/>
  <c r="DF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BN14" i="1" s="1"/>
  <c r="CH14" i="4"/>
  <c r="CG14" i="4"/>
  <c r="CB14" i="4"/>
  <c r="BU14" i="4"/>
  <c r="BJ14" i="4"/>
  <c r="CE14" i="4"/>
  <c r="CD14" i="4"/>
  <c r="CC14" i="4"/>
  <c r="BZ14" i="4"/>
  <c r="BY14" i="4"/>
  <c r="BX14" i="4"/>
  <c r="BW14" i="4"/>
  <c r="BT14" i="4"/>
  <c r="BS14" i="4"/>
  <c r="BR14" i="4"/>
  <c r="BN14" i="4"/>
  <c r="BM14" i="4"/>
  <c r="BL14" i="4"/>
  <c r="BK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BX10" i="4"/>
  <c r="BW10" i="4"/>
  <c r="BV10" i="4"/>
  <c r="BU10" i="4"/>
  <c r="BR10" i="4"/>
  <c r="BL10" i="4"/>
  <c r="BK10" i="4"/>
  <c r="BJ10" i="4"/>
  <c r="BI10" i="4"/>
  <c r="DF10" i="1"/>
  <c r="DA10" i="1"/>
  <c r="CZ10" i="1"/>
  <c r="CU10" i="1"/>
  <c r="CT10" i="1"/>
  <c r="CO10" i="1"/>
  <c r="CN10" i="1"/>
  <c r="DE10" i="1"/>
  <c r="DD10" i="1"/>
  <c r="BZ10" i="1"/>
  <c r="CY10" i="1"/>
  <c r="CX10" i="1"/>
  <c r="CS10" i="1"/>
  <c r="BP10" i="1"/>
  <c r="CM10" i="1"/>
  <c r="CL10" i="1"/>
  <c r="BH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G9" i="5"/>
  <c r="N9" i="5"/>
  <c r="D9" i="5"/>
  <c r="CG9" i="4"/>
  <c r="BU9" i="4"/>
  <c r="CH9" i="4"/>
  <c r="CE9" i="4"/>
  <c r="CD9" i="4"/>
  <c r="CC9" i="4"/>
  <c r="BZ9" i="4"/>
  <c r="BY9" i="4"/>
  <c r="BX9" i="4"/>
  <c r="BW9" i="4"/>
  <c r="BT9" i="4"/>
  <c r="BS9" i="4"/>
  <c r="BR9" i="4"/>
  <c r="BQ9" i="4"/>
  <c r="BN9" i="4"/>
  <c r="BM9" i="4"/>
  <c r="BL9" i="4"/>
  <c r="BK9" i="4"/>
  <c r="M9" i="3"/>
  <c r="DH9" i="1"/>
  <c r="DA9" i="1"/>
  <c r="CV9" i="1"/>
  <c r="CU9" i="1"/>
  <c r="CO9" i="1"/>
  <c r="DI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Q8" i="5"/>
  <c r="E8" i="5"/>
  <c r="H8" i="5"/>
  <c r="BD8" i="4" s="1"/>
  <c r="G8" i="5"/>
  <c r="BN8" i="1" s="1"/>
  <c r="CH8" i="4"/>
  <c r="CC8" i="4"/>
  <c r="CB8" i="4"/>
  <c r="BW8" i="4"/>
  <c r="BK8" i="4"/>
  <c r="BJ8" i="4"/>
  <c r="CG8" i="4"/>
  <c r="CE8" i="4"/>
  <c r="CA8" i="4"/>
  <c r="BZ8" i="4"/>
  <c r="BY8" i="4"/>
  <c r="BV8" i="4"/>
  <c r="BU8" i="4"/>
  <c r="BT8" i="4"/>
  <c r="BS8" i="4"/>
  <c r="BN8" i="4"/>
  <c r="BM8" i="4"/>
  <c r="M8" i="3"/>
  <c r="DI8" i="1"/>
  <c r="DD8" i="1"/>
  <c r="DC8" i="1"/>
  <c r="CX8" i="1"/>
  <c r="CL8" i="1"/>
  <c r="CK8" i="1"/>
  <c r="DH8" i="1"/>
  <c r="DF8" i="1"/>
  <c r="DE8" i="1"/>
  <c r="BZ8" i="1"/>
  <c r="DA8" i="1"/>
  <c r="CZ8" i="1"/>
  <c r="CY8" i="1"/>
  <c r="CV8" i="1"/>
  <c r="CU8" i="1"/>
  <c r="CT8" i="1"/>
  <c r="BP8" i="1"/>
  <c r="CO8" i="1"/>
  <c r="CN8" i="1"/>
  <c r="BH8" i="1"/>
  <c r="AX8" i="1"/>
  <c r="AS8" i="1"/>
  <c r="AN8" i="1"/>
  <c r="AF8" i="1"/>
  <c r="AE8" i="1" s="1"/>
  <c r="N8" i="1"/>
  <c r="M8" i="1" s="1"/>
  <c r="E8" i="1"/>
  <c r="CW17" i="1" l="1"/>
  <c r="J38" i="3"/>
  <c r="J20" i="2"/>
  <c r="S38" i="3"/>
  <c r="S20" i="2"/>
  <c r="BI38" i="4"/>
  <c r="CH38" i="4"/>
  <c r="CA38" i="4"/>
  <c r="BJ38" i="4"/>
  <c r="BQ38" i="4"/>
  <c r="BW38" i="4"/>
  <c r="D38" i="3"/>
  <c r="CI20" i="2"/>
  <c r="CJ20" i="2"/>
  <c r="CW20" i="2"/>
  <c r="M20" i="2"/>
  <c r="AM20" i="2"/>
  <c r="BF20" i="2" s="1"/>
  <c r="BO20" i="2"/>
  <c r="CR20" i="2"/>
  <c r="D20" i="2"/>
  <c r="DB20" i="2"/>
  <c r="CU20" i="2"/>
  <c r="S19" i="2"/>
  <c r="S37" i="3"/>
  <c r="J37" i="3"/>
  <c r="J19" i="2"/>
  <c r="BI37" i="4"/>
  <c r="CA37" i="4"/>
  <c r="BJ37" i="4"/>
  <c r="BW37" i="4"/>
  <c r="BR37" i="4"/>
  <c r="D37" i="3"/>
  <c r="M37" i="3"/>
  <c r="CI19" i="2"/>
  <c r="CJ19" i="2"/>
  <c r="M19" i="2"/>
  <c r="CW19" i="2"/>
  <c r="AM19" i="2"/>
  <c r="BF19" i="2" s="1"/>
  <c r="BO19" i="2"/>
  <c r="CR19" i="2"/>
  <c r="D19" i="2"/>
  <c r="DB19" i="2"/>
  <c r="CU19" i="2"/>
  <c r="J36" i="3"/>
  <c r="J18" i="2"/>
  <c r="S18" i="2"/>
  <c r="S36" i="3"/>
  <c r="BI36" i="4"/>
  <c r="CA36" i="4"/>
  <c r="BJ36" i="4"/>
  <c r="BW36" i="4"/>
  <c r="BR36" i="4"/>
  <c r="M36" i="3"/>
  <c r="DB18" i="2"/>
  <c r="CJ18" i="2"/>
  <c r="CI18" i="2"/>
  <c r="M18" i="2"/>
  <c r="AM18" i="2"/>
  <c r="BF18" i="2" s="1"/>
  <c r="BO18" i="2"/>
  <c r="CR18" i="2"/>
  <c r="D18" i="2"/>
  <c r="CW18" i="2"/>
  <c r="CU18" i="2"/>
  <c r="S35" i="3"/>
  <c r="S17" i="2"/>
  <c r="J17" i="2"/>
  <c r="J35" i="3"/>
  <c r="BP35" i="4"/>
  <c r="BI35" i="4"/>
  <c r="CH35" i="4"/>
  <c r="CA35" i="4"/>
  <c r="BJ35" i="4"/>
  <c r="BQ35" i="4"/>
  <c r="BW35" i="4"/>
  <c r="M35" i="3"/>
  <c r="DB17" i="2"/>
  <c r="CW17" i="2"/>
  <c r="AM17" i="2"/>
  <c r="BF17" i="2" s="1"/>
  <c r="M17" i="2"/>
  <c r="D17" i="2"/>
  <c r="BO17" i="2"/>
  <c r="CR17" i="2"/>
  <c r="BH17" i="2"/>
  <c r="CU17" i="2"/>
  <c r="S34" i="3"/>
  <c r="S16" i="2"/>
  <c r="J34" i="3"/>
  <c r="J16" i="2"/>
  <c r="BI34" i="4"/>
  <c r="BP34" i="4"/>
  <c r="BM34" i="4"/>
  <c r="CA34" i="4"/>
  <c r="BJ34" i="4"/>
  <c r="BQ34" i="4"/>
  <c r="BW34" i="4"/>
  <c r="M34" i="3"/>
  <c r="CW16" i="2"/>
  <c r="CJ16" i="2"/>
  <c r="BG16" i="2"/>
  <c r="CI16" i="2" s="1"/>
  <c r="D16" i="2"/>
  <c r="AM16" i="2"/>
  <c r="BF16" i="2" s="1"/>
  <c r="CR16" i="2"/>
  <c r="BZ16" i="2"/>
  <c r="DB16" i="2" s="1"/>
  <c r="CM16" i="2"/>
  <c r="CT16" i="2"/>
  <c r="CZ16" i="2"/>
  <c r="J33" i="3"/>
  <c r="J15" i="2"/>
  <c r="S15" i="2"/>
  <c r="S33" i="3"/>
  <c r="BI33" i="4"/>
  <c r="BV33" i="4"/>
  <c r="BQ33" i="4"/>
  <c r="BP33" i="4"/>
  <c r="BR33" i="4"/>
  <c r="D33" i="3"/>
  <c r="M33" i="3"/>
  <c r="CI15" i="2"/>
  <c r="CJ15" i="2"/>
  <c r="CW15" i="2"/>
  <c r="M15" i="2"/>
  <c r="AM15" i="2"/>
  <c r="BF15" i="2" s="1"/>
  <c r="BO15" i="2"/>
  <c r="CR15" i="2"/>
  <c r="D15" i="2"/>
  <c r="DB15" i="2"/>
  <c r="CU15" i="2"/>
  <c r="J32" i="3"/>
  <c r="J14" i="2"/>
  <c r="S14" i="2"/>
  <c r="S32" i="3"/>
  <c r="BP32" i="4"/>
  <c r="BQ32" i="4"/>
  <c r="BI32" i="4"/>
  <c r="CA32" i="4"/>
  <c r="BJ32" i="4"/>
  <c r="BW32" i="4"/>
  <c r="BR32" i="4"/>
  <c r="D32" i="3"/>
  <c r="M32" i="3"/>
  <c r="CI14" i="2"/>
  <c r="CJ14" i="2"/>
  <c r="CW14" i="2"/>
  <c r="M14" i="2"/>
  <c r="AM14" i="2"/>
  <c r="BF14" i="2" s="1"/>
  <c r="BO14" i="2"/>
  <c r="CR14" i="2"/>
  <c r="D14" i="2"/>
  <c r="DB14" i="2"/>
  <c r="CU14" i="2"/>
  <c r="J31" i="3"/>
  <c r="J13" i="2"/>
  <c r="S13" i="2"/>
  <c r="S31" i="3"/>
  <c r="BQ31" i="4"/>
  <c r="BI31" i="4"/>
  <c r="CA31" i="4"/>
  <c r="BJ31" i="4"/>
  <c r="BW31" i="4"/>
  <c r="BR31" i="4"/>
  <c r="M31" i="3"/>
  <c r="CI13" i="2"/>
  <c r="CJ13" i="2"/>
  <c r="CW13" i="2"/>
  <c r="M13" i="2"/>
  <c r="AM13" i="2"/>
  <c r="BF13" i="2" s="1"/>
  <c r="BO13" i="2"/>
  <c r="CR13" i="2"/>
  <c r="D13" i="2"/>
  <c r="DB13" i="2"/>
  <c r="CU13" i="2"/>
  <c r="J30" i="3"/>
  <c r="J12" i="2"/>
  <c r="S30" i="3"/>
  <c r="S12" i="2"/>
  <c r="BP30" i="4"/>
  <c r="BT30" i="4"/>
  <c r="CB30" i="4"/>
  <c r="BJ30" i="4"/>
  <c r="BQ30" i="4"/>
  <c r="BW30" i="4"/>
  <c r="CI12" i="2"/>
  <c r="CJ12" i="2"/>
  <c r="CW12" i="2"/>
  <c r="M12" i="2"/>
  <c r="AM12" i="2"/>
  <c r="BF12" i="2" s="1"/>
  <c r="BO12" i="2"/>
  <c r="CR12" i="2"/>
  <c r="D12" i="2"/>
  <c r="DB12" i="2"/>
  <c r="CU12" i="2"/>
  <c r="J29" i="3"/>
  <c r="J11" i="2"/>
  <c r="S11" i="2"/>
  <c r="S29" i="3"/>
  <c r="BT29" i="4"/>
  <c r="CA29" i="4"/>
  <c r="BJ29" i="4"/>
  <c r="BQ29" i="4"/>
  <c r="BW29" i="4"/>
  <c r="D29" i="3"/>
  <c r="M11" i="2"/>
  <c r="AM11" i="2"/>
  <c r="BF11" i="2" s="1"/>
  <c r="CW11" i="2"/>
  <c r="CJ11" i="2"/>
  <c r="BO11" i="2"/>
  <c r="CR11" i="2"/>
  <c r="D11" i="2"/>
  <c r="DB11" i="2"/>
  <c r="CS11" i="2"/>
  <c r="BG11" i="2"/>
  <c r="CI11" i="2" s="1"/>
  <c r="CU11" i="2"/>
  <c r="J28" i="3"/>
  <c r="J10" i="2"/>
  <c r="S10" i="2"/>
  <c r="S28" i="3"/>
  <c r="BT28" i="4"/>
  <c r="CA28" i="4"/>
  <c r="BJ28" i="4"/>
  <c r="BQ28" i="4"/>
  <c r="BW28" i="4"/>
  <c r="D28" i="3"/>
  <c r="CI10" i="2"/>
  <c r="CJ10" i="2"/>
  <c r="CW10" i="2"/>
  <c r="M10" i="2"/>
  <c r="AM10" i="2"/>
  <c r="BF10" i="2" s="1"/>
  <c r="BO10" i="2"/>
  <c r="CR10" i="2"/>
  <c r="D10" i="2"/>
  <c r="DB10" i="2"/>
  <c r="CU10" i="2"/>
  <c r="J27" i="3"/>
  <c r="J7" i="3" s="1"/>
  <c r="J9" i="2"/>
  <c r="S27" i="3"/>
  <c r="S9" i="2"/>
  <c r="BP27" i="4"/>
  <c r="CA27" i="4"/>
  <c r="BH27" i="4"/>
  <c r="BQ27" i="4"/>
  <c r="CI27" i="4"/>
  <c r="BT27" i="4"/>
  <c r="BI27" i="4"/>
  <c r="CB27" i="4"/>
  <c r="CI9" i="2"/>
  <c r="CJ9" i="2"/>
  <c r="CW9" i="2"/>
  <c r="M9" i="2"/>
  <c r="AM9" i="2"/>
  <c r="BF9" i="2" s="1"/>
  <c r="BO9" i="2"/>
  <c r="CR9" i="2"/>
  <c r="D9" i="2"/>
  <c r="DB9" i="2"/>
  <c r="CU9" i="2"/>
  <c r="J8" i="2"/>
  <c r="S8" i="2"/>
  <c r="S26" i="3"/>
  <c r="BP26" i="4"/>
  <c r="BQ26" i="4"/>
  <c r="BV26" i="4"/>
  <c r="BR26" i="4"/>
  <c r="CD26" i="4"/>
  <c r="DB8" i="2"/>
  <c r="AM8" i="2"/>
  <c r="BF8" i="2" s="1"/>
  <c r="CW8" i="2"/>
  <c r="D8" i="2"/>
  <c r="CI8" i="2"/>
  <c r="M8" i="2"/>
  <c r="CJ8" i="2"/>
  <c r="DC8" i="2"/>
  <c r="BP8" i="2"/>
  <c r="CE25" i="1"/>
  <c r="BD25" i="4"/>
  <c r="CF25" i="4" s="1"/>
  <c r="AL25" i="1"/>
  <c r="F25" i="5"/>
  <c r="K25" i="4"/>
  <c r="BC25" i="1"/>
  <c r="G25" i="5"/>
  <c r="BH25" i="4"/>
  <c r="BI25" i="4"/>
  <c r="M25" i="3"/>
  <c r="D25" i="3"/>
  <c r="CW25" i="1"/>
  <c r="D25" i="1"/>
  <c r="BO25" i="1"/>
  <c r="CR25" i="1"/>
  <c r="CK25" i="1"/>
  <c r="BH25" i="1"/>
  <c r="BZ25" i="1"/>
  <c r="CX25" i="1"/>
  <c r="CS25" i="1"/>
  <c r="AX25" i="1"/>
  <c r="AM25" i="1" s="1"/>
  <c r="BF25" i="1" s="1"/>
  <c r="I24" i="5"/>
  <c r="AB24" i="4"/>
  <c r="BC24" i="1"/>
  <c r="CE24" i="1"/>
  <c r="BD24" i="4"/>
  <c r="K24" i="4"/>
  <c r="AL24" i="1"/>
  <c r="F24" i="5"/>
  <c r="BN24" i="1"/>
  <c r="AM24" i="4"/>
  <c r="N24" i="5"/>
  <c r="BQ24" i="4"/>
  <c r="CA24" i="4"/>
  <c r="BV24" i="4"/>
  <c r="BI24" i="4"/>
  <c r="BJ24" i="4"/>
  <c r="CB24" i="4"/>
  <c r="CW24" i="1"/>
  <c r="D24" i="1"/>
  <c r="CR24" i="1"/>
  <c r="CK24" i="1"/>
  <c r="BH24" i="1"/>
  <c r="BZ24" i="1"/>
  <c r="DB24" i="1" s="1"/>
  <c r="CX24" i="1"/>
  <c r="CS24" i="1"/>
  <c r="AX24" i="1"/>
  <c r="AM24" i="1" s="1"/>
  <c r="BF24" i="1" s="1"/>
  <c r="I23" i="5"/>
  <c r="AB23" i="4"/>
  <c r="CF23" i="4" s="1"/>
  <c r="BC23" i="1"/>
  <c r="BN23" i="1"/>
  <c r="N23" i="5"/>
  <c r="D23" i="5"/>
  <c r="CE23" i="1"/>
  <c r="BI23" i="4"/>
  <c r="BV23" i="4"/>
  <c r="BJ23" i="4"/>
  <c r="CB23" i="4"/>
  <c r="D23" i="3"/>
  <c r="CW23" i="1"/>
  <c r="AM23" i="1"/>
  <c r="BF23" i="1" s="1"/>
  <c r="M23" i="1"/>
  <c r="D23" i="1"/>
  <c r="CR23" i="1"/>
  <c r="CK23" i="1"/>
  <c r="DC23" i="1"/>
  <c r="BH23" i="1"/>
  <c r="BZ23" i="1"/>
  <c r="DB23" i="1" s="1"/>
  <c r="CX23" i="1"/>
  <c r="CS23" i="1"/>
  <c r="BD22" i="4"/>
  <c r="CE22" i="1"/>
  <c r="DG22" i="1" s="1"/>
  <c r="AL22" i="1"/>
  <c r="F22" i="5"/>
  <c r="K22" i="4"/>
  <c r="G22" i="5"/>
  <c r="AB22" i="4"/>
  <c r="CF22" i="4" s="1"/>
  <c r="BH22" i="4"/>
  <c r="BI22" i="4"/>
  <c r="CW22" i="1"/>
  <c r="AM22" i="1"/>
  <c r="BF22" i="1" s="1"/>
  <c r="D22" i="1"/>
  <c r="CR22" i="1"/>
  <c r="N22" i="1"/>
  <c r="M22" i="1" s="1"/>
  <c r="CK22" i="1"/>
  <c r="DC22" i="1"/>
  <c r="BH22" i="1"/>
  <c r="BZ22" i="1"/>
  <c r="DB22" i="1" s="1"/>
  <c r="CX22" i="1"/>
  <c r="CS22" i="1"/>
  <c r="BC21" i="1"/>
  <c r="CE21" i="1"/>
  <c r="DG21" i="1" s="1"/>
  <c r="BD21" i="4"/>
  <c r="CF21" i="4" s="1"/>
  <c r="K21" i="4"/>
  <c r="AL21" i="1"/>
  <c r="F21" i="5"/>
  <c r="G21" i="5"/>
  <c r="CA21" i="4"/>
  <c r="CB21" i="4"/>
  <c r="M21" i="3"/>
  <c r="CW21" i="1"/>
  <c r="D21" i="1"/>
  <c r="BO21" i="1"/>
  <c r="CR21" i="1"/>
  <c r="N21" i="1"/>
  <c r="M21" i="1" s="1"/>
  <c r="BH21" i="1"/>
  <c r="BZ21" i="1"/>
  <c r="CX21" i="1"/>
  <c r="CS21" i="1"/>
  <c r="AF21" i="1"/>
  <c r="AE21" i="1" s="1"/>
  <c r="AX21" i="1"/>
  <c r="AM21" i="1" s="1"/>
  <c r="BD20" i="4"/>
  <c r="CF20" i="4" s="1"/>
  <c r="CE20" i="1"/>
  <c r="F20" i="5"/>
  <c r="AL20" i="1"/>
  <c r="K20" i="4"/>
  <c r="BC20" i="1"/>
  <c r="G20" i="5"/>
  <c r="BH20" i="4"/>
  <c r="BI20" i="4"/>
  <c r="BG20" i="1"/>
  <c r="D20" i="1"/>
  <c r="CR20" i="1"/>
  <c r="BU20" i="1"/>
  <c r="CW20" i="1" s="1"/>
  <c r="CM20" i="1"/>
  <c r="CS20" i="1"/>
  <c r="DE20" i="1"/>
  <c r="AF20" i="1"/>
  <c r="AE20" i="1" s="1"/>
  <c r="AX20" i="1"/>
  <c r="AM20" i="1" s="1"/>
  <c r="N20" i="1"/>
  <c r="M20" i="1" s="1"/>
  <c r="AB19" i="4"/>
  <c r="BC19" i="1"/>
  <c r="BN19" i="1"/>
  <c r="I19" i="5"/>
  <c r="AM19" i="4"/>
  <c r="CE19" i="1"/>
  <c r="BD19" i="4"/>
  <c r="AL19" i="1"/>
  <c r="K19" i="4"/>
  <c r="F19" i="5"/>
  <c r="N19" i="5"/>
  <c r="BI19" i="4"/>
  <c r="CA19" i="4"/>
  <c r="BV19" i="4"/>
  <c r="BJ19" i="4"/>
  <c r="CB19" i="4"/>
  <c r="M19" i="3"/>
  <c r="CW19" i="1"/>
  <c r="D19" i="1"/>
  <c r="N19" i="1"/>
  <c r="M19" i="1" s="1"/>
  <c r="AN19" i="1"/>
  <c r="AM19" i="1" s="1"/>
  <c r="BF19" i="1" s="1"/>
  <c r="DC19" i="1"/>
  <c r="BH19" i="1"/>
  <c r="BZ19" i="1"/>
  <c r="DB19" i="1" s="1"/>
  <c r="CX19" i="1"/>
  <c r="BD18" i="4"/>
  <c r="CF18" i="4" s="1"/>
  <c r="CE18" i="1"/>
  <c r="K18" i="4"/>
  <c r="AL18" i="1"/>
  <c r="F18" i="5"/>
  <c r="G18" i="5"/>
  <c r="BC18" i="1"/>
  <c r="BH18" i="4"/>
  <c r="BI18" i="4"/>
  <c r="M18" i="3"/>
  <c r="CW18" i="1"/>
  <c r="M18" i="1"/>
  <c r="AM18" i="1"/>
  <c r="BF18" i="1" s="1"/>
  <c r="BH18" i="1"/>
  <c r="BZ18" i="1"/>
  <c r="DB18" i="1" s="1"/>
  <c r="CX18" i="1"/>
  <c r="E18" i="1"/>
  <c r="BP18" i="1"/>
  <c r="BN17" i="1"/>
  <c r="AB17" i="4"/>
  <c r="BC17" i="1"/>
  <c r="CE17" i="1"/>
  <c r="BD17" i="4"/>
  <c r="AL17" i="1"/>
  <c r="K17" i="4"/>
  <c r="BO17" i="4" s="1"/>
  <c r="F17" i="5"/>
  <c r="N17" i="5"/>
  <c r="I17" i="5"/>
  <c r="BV17" i="4"/>
  <c r="BI17" i="4"/>
  <c r="BQ17" i="4"/>
  <c r="BJ17" i="4"/>
  <c r="CB17" i="4"/>
  <c r="M17" i="3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F15" i="5"/>
  <c r="K15" i="4"/>
  <c r="AL15" i="1"/>
  <c r="CE15" i="1"/>
  <c r="DG15" i="1" s="1"/>
  <c r="BD15" i="4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14" i="5"/>
  <c r="E14" i="5"/>
  <c r="AM14" i="4"/>
  <c r="I14" i="5"/>
  <c r="BQ14" i="4"/>
  <c r="CA14" i="4"/>
  <c r="BV14" i="4"/>
  <c r="D14" i="3"/>
  <c r="AM14" i="1"/>
  <c r="BF14" i="1" s="1"/>
  <c r="D14" i="1"/>
  <c r="CR14" i="1"/>
  <c r="BG14" i="1"/>
  <c r="CI14" i="1" s="1"/>
  <c r="CJ14" i="1"/>
  <c r="BZ14" i="1"/>
  <c r="DB14" i="1" s="1"/>
  <c r="BU14" i="1"/>
  <c r="CW14" i="1" s="1"/>
  <c r="CM14" i="1"/>
  <c r="CS14" i="1"/>
  <c r="N14" i="1"/>
  <c r="M14" i="1" s="1"/>
  <c r="CK14" i="1"/>
  <c r="DC14" i="1"/>
  <c r="I13" i="5"/>
  <c r="AM13" i="4"/>
  <c r="AB13" i="4"/>
  <c r="BC13" i="1"/>
  <c r="BD13" i="4"/>
  <c r="CE13" i="1"/>
  <c r="DG13" i="1" s="1"/>
  <c r="K13" i="4"/>
  <c r="AL13" i="1"/>
  <c r="F13" i="5"/>
  <c r="BN13" i="1"/>
  <c r="N13" i="5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C12" i="1"/>
  <c r="BD12" i="4"/>
  <c r="CF12" i="4" s="1"/>
  <c r="CE12" i="1"/>
  <c r="DG12" i="1" s="1"/>
  <c r="F12" i="5"/>
  <c r="AL12" i="1"/>
  <c r="K12" i="4"/>
  <c r="G12" i="5"/>
  <c r="BH12" i="4"/>
  <c r="BI12" i="4"/>
  <c r="D12" i="3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C11" i="1"/>
  <c r="F11" i="5"/>
  <c r="AL11" i="1"/>
  <c r="K11" i="4"/>
  <c r="BD11" i="4"/>
  <c r="CF11" i="4" s="1"/>
  <c r="CE11" i="1"/>
  <c r="G11" i="5"/>
  <c r="BH11" i="4"/>
  <c r="BI11" i="4"/>
  <c r="D11" i="3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AL10" i="1"/>
  <c r="F10" i="5"/>
  <c r="K10" i="4"/>
  <c r="BD10" i="4"/>
  <c r="CF10" i="4" s="1"/>
  <c r="CE10" i="1"/>
  <c r="G10" i="5"/>
  <c r="BC10" i="1"/>
  <c r="CA10" i="4"/>
  <c r="M10" i="3"/>
  <c r="D10" i="3"/>
  <c r="DB10" i="1"/>
  <c r="BG10" i="1"/>
  <c r="CI10" i="1" s="1"/>
  <c r="CJ10" i="1"/>
  <c r="N10" i="1"/>
  <c r="M10" i="1" s="1"/>
  <c r="D10" i="1"/>
  <c r="BU10" i="1"/>
  <c r="CW10" i="1" s="1"/>
  <c r="AN10" i="1"/>
  <c r="AM10" i="1" s="1"/>
  <c r="BF10" i="1" s="1"/>
  <c r="AM9" i="4"/>
  <c r="I9" i="5"/>
  <c r="BN9" i="1"/>
  <c r="CE9" i="1"/>
  <c r="BD9" i="4"/>
  <c r="BD7" i="4" s="1"/>
  <c r="AL9" i="1"/>
  <c r="K9" i="4"/>
  <c r="E9" i="5"/>
  <c r="F9" i="5" s="1"/>
  <c r="Q9" i="5"/>
  <c r="CA9" i="4"/>
  <c r="BV9" i="4"/>
  <c r="BJ9" i="4"/>
  <c r="CB9" i="4"/>
  <c r="AM9" i="1"/>
  <c r="BF9" i="1" s="1"/>
  <c r="BG9" i="1"/>
  <c r="CI9" i="1" s="1"/>
  <c r="CJ9" i="1"/>
  <c r="CR9" i="1"/>
  <c r="BO9" i="1"/>
  <c r="DB9" i="1"/>
  <c r="BU9" i="1"/>
  <c r="CW9" i="1" s="1"/>
  <c r="CS9" i="1"/>
  <c r="E9" i="1"/>
  <c r="CK9" i="1"/>
  <c r="DC9" i="1"/>
  <c r="AB8" i="4"/>
  <c r="BC8" i="1"/>
  <c r="AM8" i="4"/>
  <c r="N8" i="5"/>
  <c r="I8" i="5"/>
  <c r="CE8" i="1"/>
  <c r="D8" i="5"/>
  <c r="BI8" i="4"/>
  <c r="BQ8" i="4"/>
  <c r="BP8" i="4"/>
  <c r="BL8" i="4"/>
  <c r="BR8" i="4"/>
  <c r="BX8" i="4"/>
  <c r="CD8" i="4"/>
  <c r="D8" i="3"/>
  <c r="DB8" i="1"/>
  <c r="CJ8" i="1"/>
  <c r="D8" i="1"/>
  <c r="CR8" i="1"/>
  <c r="AM8" i="1"/>
  <c r="BF8" i="1" s="1"/>
  <c r="BU8" i="1"/>
  <c r="CW8" i="1" s="1"/>
  <c r="CM8" i="1"/>
  <c r="CS8" i="1"/>
  <c r="BG8" i="1"/>
  <c r="CI8" i="1" s="1"/>
  <c r="S7" i="2" l="1"/>
  <c r="S7" i="3"/>
  <c r="J7" i="2"/>
  <c r="CF8" i="4"/>
  <c r="BO24" i="4"/>
  <c r="CE7" i="1"/>
  <c r="DG11" i="1"/>
  <c r="CP17" i="1"/>
  <c r="DG17" i="1"/>
  <c r="BF20" i="1"/>
  <c r="BF21" i="1"/>
  <c r="BP38" i="4"/>
  <c r="BH38" i="4"/>
  <c r="CQ20" i="2"/>
  <c r="CH20" i="2"/>
  <c r="DJ20" i="2" s="1"/>
  <c r="BH37" i="4"/>
  <c r="CI37" i="4"/>
  <c r="BP37" i="4"/>
  <c r="BQ37" i="4"/>
  <c r="CQ19" i="2"/>
  <c r="CH19" i="2"/>
  <c r="DJ19" i="2" s="1"/>
  <c r="BH36" i="4"/>
  <c r="BQ36" i="4"/>
  <c r="BP36" i="4"/>
  <c r="CQ18" i="2"/>
  <c r="CH18" i="2"/>
  <c r="DJ18" i="2" s="1"/>
  <c r="CI35" i="4"/>
  <c r="BH35" i="4"/>
  <c r="CJ17" i="2"/>
  <c r="BG17" i="2"/>
  <c r="CI17" i="2" s="1"/>
  <c r="CQ17" i="2"/>
  <c r="CH17" i="2"/>
  <c r="DJ17" i="2" s="1"/>
  <c r="CI34" i="4"/>
  <c r="BH34" i="4"/>
  <c r="D34" i="3"/>
  <c r="BO16" i="2"/>
  <c r="BH33" i="4"/>
  <c r="CI33" i="4"/>
  <c r="CQ15" i="2"/>
  <c r="CH15" i="2"/>
  <c r="DJ15" i="2" s="1"/>
  <c r="BH32" i="4"/>
  <c r="CI32" i="4"/>
  <c r="CQ14" i="2"/>
  <c r="CH14" i="2"/>
  <c r="DJ14" i="2" s="1"/>
  <c r="BP31" i="4"/>
  <c r="BH31" i="4"/>
  <c r="CI31" i="4"/>
  <c r="D31" i="3"/>
  <c r="CQ13" i="2"/>
  <c r="CH13" i="2"/>
  <c r="DJ13" i="2" s="1"/>
  <c r="CI30" i="4"/>
  <c r="BH30" i="4"/>
  <c r="BI30" i="4"/>
  <c r="D30" i="3"/>
  <c r="CQ12" i="2"/>
  <c r="CH12" i="2"/>
  <c r="DJ12" i="2" s="1"/>
  <c r="BH29" i="4"/>
  <c r="BI29" i="4"/>
  <c r="BP29" i="4"/>
  <c r="CQ11" i="2"/>
  <c r="CH11" i="2"/>
  <c r="DJ11" i="2" s="1"/>
  <c r="BH28" i="4"/>
  <c r="BI28" i="4"/>
  <c r="BP28" i="4"/>
  <c r="CQ10" i="2"/>
  <c r="CH10" i="2"/>
  <c r="DJ10" i="2" s="1"/>
  <c r="D27" i="3"/>
  <c r="CQ9" i="2"/>
  <c r="CH9" i="2"/>
  <c r="DJ9" i="2" s="1"/>
  <c r="CA26" i="4"/>
  <c r="BI26" i="4"/>
  <c r="BO8" i="2"/>
  <c r="CR8" i="2"/>
  <c r="I25" i="5"/>
  <c r="AM25" i="4"/>
  <c r="BO25" i="4" s="1"/>
  <c r="BN25" i="1"/>
  <c r="CP25" i="1" s="1"/>
  <c r="DG25" i="1"/>
  <c r="BQ25" i="4"/>
  <c r="DB25" i="1"/>
  <c r="CJ25" i="1"/>
  <c r="BG25" i="1"/>
  <c r="CI25" i="1" s="1"/>
  <c r="CH25" i="1"/>
  <c r="DJ25" i="1" s="1"/>
  <c r="CQ25" i="1"/>
  <c r="CP24" i="1"/>
  <c r="DG24" i="1"/>
  <c r="CF24" i="4"/>
  <c r="BH24" i="4"/>
  <c r="CI24" i="4"/>
  <c r="BP24" i="4"/>
  <c r="BO24" i="1"/>
  <c r="CJ24" i="1"/>
  <c r="BG24" i="1"/>
  <c r="CI24" i="1" s="1"/>
  <c r="DG23" i="1"/>
  <c r="F23" i="5"/>
  <c r="K23" i="4"/>
  <c r="BO23" i="4" s="1"/>
  <c r="AL23" i="1"/>
  <c r="CP23" i="1" s="1"/>
  <c r="BH23" i="4"/>
  <c r="BP23" i="4"/>
  <c r="BQ23" i="4"/>
  <c r="CJ23" i="1"/>
  <c r="BG23" i="1"/>
  <c r="CI23" i="1" s="1"/>
  <c r="BO23" i="1"/>
  <c r="BN22" i="1"/>
  <c r="CP22" i="1" s="1"/>
  <c r="I22" i="5"/>
  <c r="AM22" i="4"/>
  <c r="BO22" i="4" s="1"/>
  <c r="BQ22" i="4"/>
  <c r="CJ22" i="1"/>
  <c r="BG22" i="1"/>
  <c r="CI22" i="1" s="1"/>
  <c r="BO22" i="1"/>
  <c r="BN21" i="1"/>
  <c r="CP21" i="1" s="1"/>
  <c r="I21" i="5"/>
  <c r="AM21" i="4"/>
  <c r="BO21" i="4" s="1"/>
  <c r="BP21" i="4"/>
  <c r="BQ21" i="4"/>
  <c r="BH21" i="4"/>
  <c r="CI21" i="4"/>
  <c r="DB21" i="1"/>
  <c r="CQ21" i="1"/>
  <c r="CJ21" i="1"/>
  <c r="BG21" i="1"/>
  <c r="CI21" i="1" s="1"/>
  <c r="DG20" i="1"/>
  <c r="BN20" i="1"/>
  <c r="CP20" i="1" s="1"/>
  <c r="I20" i="5"/>
  <c r="AM20" i="4"/>
  <c r="BO20" i="4" s="1"/>
  <c r="BQ20" i="4"/>
  <c r="BO20" i="1"/>
  <c r="CH20" i="1" s="1"/>
  <c r="DJ20" i="1" s="1"/>
  <c r="CI20" i="1"/>
  <c r="DB20" i="1"/>
  <c r="CJ20" i="1"/>
  <c r="CQ20" i="1"/>
  <c r="CP19" i="1"/>
  <c r="DG19" i="1"/>
  <c r="BO19" i="4"/>
  <c r="CF19" i="4"/>
  <c r="CI19" i="4"/>
  <c r="BH19" i="4"/>
  <c r="BP19" i="4"/>
  <c r="BG19" i="1"/>
  <c r="CI19" i="1" s="1"/>
  <c r="CJ19" i="1"/>
  <c r="BO19" i="1"/>
  <c r="CR19" i="1"/>
  <c r="I18" i="5"/>
  <c r="BN18" i="1"/>
  <c r="CP18" i="1" s="1"/>
  <c r="AM18" i="4"/>
  <c r="BO18" i="4" s="1"/>
  <c r="DG18" i="1"/>
  <c r="BQ18" i="4"/>
  <c r="D18" i="1"/>
  <c r="BO18" i="1"/>
  <c r="CR18" i="1"/>
  <c r="BG18" i="1"/>
  <c r="CI18" i="1" s="1"/>
  <c r="CJ18" i="1"/>
  <c r="CF17" i="4"/>
  <c r="BP17" i="4"/>
  <c r="BH17" i="4"/>
  <c r="CI17" i="4"/>
  <c r="CR17" i="1"/>
  <c r="BG17" i="1"/>
  <c r="CI17" i="1" s="1"/>
  <c r="CJ17" i="1"/>
  <c r="BO17" i="1"/>
  <c r="CF16" i="4"/>
  <c r="I16" i="5"/>
  <c r="BN16" i="1"/>
  <c r="CP16" i="1" s="1"/>
  <c r="AM16" i="4"/>
  <c r="BO16" i="4"/>
  <c r="BQ16" i="4"/>
  <c r="BO16" i="1"/>
  <c r="BG16" i="1"/>
  <c r="CI16" i="1" s="1"/>
  <c r="CJ16" i="1"/>
  <c r="CR16" i="1"/>
  <c r="CF15" i="4"/>
  <c r="I15" i="5"/>
  <c r="BN15" i="1"/>
  <c r="CP15" i="1" s="1"/>
  <c r="AM15" i="4"/>
  <c r="BO15" i="4" s="1"/>
  <c r="BQ15" i="4"/>
  <c r="CR15" i="1"/>
  <c r="BG15" i="1"/>
  <c r="CI15" i="1" s="1"/>
  <c r="CJ15" i="1"/>
  <c r="BO15" i="1"/>
  <c r="AB14" i="4"/>
  <c r="CF14" i="4" s="1"/>
  <c r="BC14" i="1"/>
  <c r="DG14" i="1" s="1"/>
  <c r="K14" i="4"/>
  <c r="BO14" i="4" s="1"/>
  <c r="F14" i="5"/>
  <c r="AL14" i="1"/>
  <c r="CP14" i="1" s="1"/>
  <c r="BI14" i="4"/>
  <c r="BP14" i="4"/>
  <c r="BO14" i="1"/>
  <c r="BO13" i="4"/>
  <c r="CF13" i="4"/>
  <c r="CP13" i="1"/>
  <c r="BQ13" i="4"/>
  <c r="CR13" i="1"/>
  <c r="BG13" i="1"/>
  <c r="CI13" i="1" s="1"/>
  <c r="CJ13" i="1"/>
  <c r="BO13" i="1"/>
  <c r="BN12" i="1"/>
  <c r="CP12" i="1" s="1"/>
  <c r="I12" i="5"/>
  <c r="AM12" i="4"/>
  <c r="BO12" i="4" s="1"/>
  <c r="BQ12" i="4"/>
  <c r="CR12" i="1"/>
  <c r="CQ12" i="1"/>
  <c r="BG12" i="1"/>
  <c r="CI12" i="1" s="1"/>
  <c r="CJ12" i="1"/>
  <c r="BN11" i="1"/>
  <c r="CP11" i="1" s="1"/>
  <c r="I11" i="5"/>
  <c r="AM11" i="4"/>
  <c r="BO11" i="4"/>
  <c r="BQ11" i="4"/>
  <c r="CQ11" i="1"/>
  <c r="BG11" i="1"/>
  <c r="CI11" i="1" s="1"/>
  <c r="CJ11" i="1"/>
  <c r="CR11" i="1"/>
  <c r="I10" i="5"/>
  <c r="BN10" i="1"/>
  <c r="BN7" i="1" s="1"/>
  <c r="AM10" i="4"/>
  <c r="BO10" i="4" s="1"/>
  <c r="DG10" i="1"/>
  <c r="BH10" i="4"/>
  <c r="BQ10" i="4"/>
  <c r="BP10" i="4"/>
  <c r="CR10" i="1"/>
  <c r="BO10" i="1"/>
  <c r="BC9" i="1"/>
  <c r="DG9" i="1" s="1"/>
  <c r="AB9" i="4"/>
  <c r="CF9" i="4" s="1"/>
  <c r="CP9" i="1"/>
  <c r="BO9" i="4"/>
  <c r="BP9" i="4"/>
  <c r="BI9" i="4"/>
  <c r="D9" i="3"/>
  <c r="CQ9" i="1"/>
  <c r="CH9" i="1"/>
  <c r="DJ9" i="1" s="1"/>
  <c r="D9" i="1"/>
  <c r="F8" i="5"/>
  <c r="K8" i="4"/>
  <c r="AL8" i="1"/>
  <c r="DG8" i="1"/>
  <c r="DG7" i="1" s="1"/>
  <c r="CI8" i="4"/>
  <c r="BH8" i="4"/>
  <c r="BO8" i="1"/>
  <c r="BO8" i="4" l="1"/>
  <c r="BO7" i="4" s="1"/>
  <c r="K7" i="4"/>
  <c r="CP10" i="1"/>
  <c r="BC7" i="1"/>
  <c r="AM7" i="4"/>
  <c r="AB7" i="4"/>
  <c r="CP8" i="1"/>
  <c r="AL7" i="1"/>
  <c r="CF7" i="4"/>
  <c r="CI38" i="4"/>
  <c r="CI36" i="4"/>
  <c r="CQ16" i="2"/>
  <c r="CH16" i="2"/>
  <c r="DJ16" i="2" s="1"/>
  <c r="CI29" i="4"/>
  <c r="CI28" i="4"/>
  <c r="BH26" i="4"/>
  <c r="CI26" i="4"/>
  <c r="CH8" i="2"/>
  <c r="DJ8" i="2" s="1"/>
  <c r="CQ8" i="2"/>
  <c r="BP25" i="4"/>
  <c r="CI25" i="4"/>
  <c r="CH24" i="1"/>
  <c r="DJ24" i="1" s="1"/>
  <c r="CQ24" i="1"/>
  <c r="CI23" i="4"/>
  <c r="CH23" i="1"/>
  <c r="DJ23" i="1" s="1"/>
  <c r="CQ23" i="1"/>
  <c r="BP22" i="4"/>
  <c r="CI22" i="4"/>
  <c r="CH22" i="1"/>
  <c r="DJ22" i="1" s="1"/>
  <c r="CQ22" i="1"/>
  <c r="CH21" i="1"/>
  <c r="DJ21" i="1" s="1"/>
  <c r="BP20" i="4"/>
  <c r="CI20" i="4"/>
  <c r="CH19" i="1"/>
  <c r="DJ19" i="1" s="1"/>
  <c r="CQ19" i="1"/>
  <c r="BP18" i="4"/>
  <c r="CI18" i="4"/>
  <c r="CH18" i="1"/>
  <c r="DJ18" i="1" s="1"/>
  <c r="CQ18" i="1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H14" i="4"/>
  <c r="CI14" i="4"/>
  <c r="CH14" i="1"/>
  <c r="DJ14" i="1" s="1"/>
  <c r="CQ14" i="1"/>
  <c r="BP13" i="4"/>
  <c r="CI13" i="4"/>
  <c r="CQ13" i="1"/>
  <c r="CH13" i="1"/>
  <c r="DJ13" i="1" s="1"/>
  <c r="BP12" i="4"/>
  <c r="CI12" i="4"/>
  <c r="CH12" i="1"/>
  <c r="DJ12" i="1" s="1"/>
  <c r="BP11" i="4"/>
  <c r="CI11" i="4"/>
  <c r="CH11" i="1"/>
  <c r="DJ11" i="1" s="1"/>
  <c r="CI10" i="4"/>
  <c r="CQ10" i="1"/>
  <c r="CH10" i="1"/>
  <c r="DJ10" i="1" s="1"/>
  <c r="BH9" i="4"/>
  <c r="CI9" i="4"/>
  <c r="CH8" i="1"/>
  <c r="DJ8" i="1" s="1"/>
  <c r="CQ8" i="1"/>
  <c r="CP7" i="1" l="1"/>
</calcChain>
</file>

<file path=xl/sharedStrings.xml><?xml version="1.0" encoding="utf-8"?>
<sst xmlns="http://schemas.openxmlformats.org/spreadsheetml/2006/main" count="2647" uniqueCount="379">
  <si>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</si>
  <si>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</si>
  <si>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</si>
  <si>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</si>
  <si>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</si>
  <si>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</si>
  <si>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</si>
  <si>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</si>
  <si>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</si>
  <si>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</si>
  <si>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</si>
  <si>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</si>
  <si>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</si>
  <si>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</si>
  <si>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</si>
  <si>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</si>
  <si>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</si>
  <si>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</si>
  <si>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</si>
  <si>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</si>
  <si>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</si>
  <si>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</si>
  <si>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</si>
  <si>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</si>
  <si>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</si>
  <si>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</si>
  <si>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</si>
  <si>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</si>
  <si>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</si>
  <si>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</si>
  <si>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</si>
  <si>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</si>
  <si>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</si>
  <si>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</si>
  <si>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</si>
  <si>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</si>
  <si>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</si>
  <si>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</si>
  <si>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</si>
  <si>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</si>
  <si>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</si>
  <si>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</si>
  <si>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</si>
  <si>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</si>
  <si>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</si>
  <si>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</si>
  <si>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</si>
  <si>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</si>
  <si>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</si>
  <si>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</si>
  <si>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</si>
  <si>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</si>
  <si>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</si>
  <si>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</si>
  <si>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</si>
  <si>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</si>
  <si>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</si>
  <si>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</si>
  <si>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</si>
  <si>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</si>
  <si>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</si>
  <si>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</si>
  <si>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</si>
  <si>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</si>
  <si>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</si>
  <si>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</si>
  <si>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</si>
  <si>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</si>
  <si>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</si>
  <si>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</si>
  <si>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</si>
  <si>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</si>
  <si>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</si>
  <si>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</si>
  <si>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</si>
  <si>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</si>
  <si>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</si>
  <si>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</si>
  <si>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</si>
  <si>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</si>
  <si>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</si>
  <si>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</si>
  <si>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</si>
  <si>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</si>
  <si>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</si>
  <si>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</si>
  <si>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</si>
  <si>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</si>
  <si>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</si>
  <si>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</si>
  <si>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</si>
  <si>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</si>
  <si>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</si>
  <si>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</si>
  <si>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</si>
  <si>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</si>
  <si>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</si>
  <si>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</si>
  <si>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</si>
  <si>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</si>
  <si>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</si>
  <si>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</si>
  <si>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</si>
  <si>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</si>
  <si>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</si>
  <si>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</si>
  <si>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</si>
  <si>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</si>
  <si>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</si>
  <si>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</si>
  <si>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</si>
  <si>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</si>
  <si>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</si>
  <si>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</si>
  <si>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</si>
  <si>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</si>
  <si>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</si>
  <si>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</si>
  <si>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</si>
  <si>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</si>
  <si>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</si>
  <si>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</si>
  <si>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</si>
  <si>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</si>
  <si>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</si>
  <si>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</si>
  <si>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</si>
  <si>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</si>
  <si>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</si>
  <si>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</si>
  <si>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</si>
  <si>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</si>
  <si>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</si>
  <si>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</si>
  <si>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</si>
  <si>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</si>
  <si>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</si>
  <si>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</si>
  <si>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</si>
  <si>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</si>
  <si>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</si>
  <si>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</si>
  <si>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</si>
  <si>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</si>
  <si>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</si>
  <si>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</si>
  <si>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</si>
  <si>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</si>
  <si>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</si>
  <si>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</si>
  <si>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</si>
  <si>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</si>
  <si>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</si>
  <si>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</si>
  <si>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</si>
  <si>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</si>
  <si>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</si>
  <si>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</si>
  <si>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</si>
  <si>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</si>
  <si>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</si>
  <si>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</si>
  <si>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</si>
  <si>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</si>
  <si>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</si>
  <si>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</si>
  <si>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</si>
  <si>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</si>
  <si>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</si>
  <si>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</si>
  <si>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</si>
  <si>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</si>
  <si>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</si>
  <si>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</si>
  <si>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</si>
  <si>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</si>
  <si>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</si>
  <si>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</si>
  <si>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</si>
  <si>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</si>
  <si>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</si>
  <si>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</si>
  <si>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</si>
  <si>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</si>
  <si>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</si>
  <si>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</si>
  <si>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</si>
  <si>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</si>
  <si>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</si>
  <si>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</si>
  <si>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</si>
  <si>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</si>
  <si>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</si>
  <si>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</si>
  <si>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</si>
  <si>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</si>
  <si>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</si>
  <si>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</si>
  <si>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</si>
  <si>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</si>
  <si>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和歌山県</t>
    <phoneticPr fontId="3"/>
  </si>
  <si>
    <t>30201</t>
    <phoneticPr fontId="3"/>
  </si>
  <si>
    <t>和歌山市</t>
    <phoneticPr fontId="3"/>
  </si>
  <si>
    <t/>
  </si>
  <si>
    <t>30201</t>
    <phoneticPr fontId="3"/>
  </si>
  <si>
    <t>和歌山県</t>
    <phoneticPr fontId="3"/>
  </si>
  <si>
    <t>和歌山市</t>
    <phoneticPr fontId="3"/>
  </si>
  <si>
    <t>和歌山県</t>
    <phoneticPr fontId="3"/>
  </si>
  <si>
    <t>30201</t>
    <phoneticPr fontId="3"/>
  </si>
  <si>
    <t>30201</t>
    <phoneticPr fontId="3"/>
  </si>
  <si>
    <t>和歌山市</t>
    <phoneticPr fontId="3"/>
  </si>
  <si>
    <t>30204</t>
    <phoneticPr fontId="3"/>
  </si>
  <si>
    <t>有田市</t>
    <phoneticPr fontId="3"/>
  </si>
  <si>
    <t>和歌山県</t>
    <phoneticPr fontId="3"/>
  </si>
  <si>
    <t>有田市</t>
    <phoneticPr fontId="3"/>
  </si>
  <si>
    <t>和歌山県</t>
    <phoneticPr fontId="3"/>
  </si>
  <si>
    <t>30204</t>
    <phoneticPr fontId="3"/>
  </si>
  <si>
    <t>有田市</t>
    <phoneticPr fontId="3"/>
  </si>
  <si>
    <t>30206</t>
    <phoneticPr fontId="3"/>
  </si>
  <si>
    <t>田辺市</t>
    <phoneticPr fontId="3"/>
  </si>
  <si>
    <t>田辺市</t>
    <phoneticPr fontId="3"/>
  </si>
  <si>
    <t>和歌山県</t>
    <phoneticPr fontId="3"/>
  </si>
  <si>
    <t>30206</t>
    <phoneticPr fontId="3"/>
  </si>
  <si>
    <t>田辺市</t>
    <phoneticPr fontId="3"/>
  </si>
  <si>
    <t>30209</t>
    <phoneticPr fontId="3"/>
  </si>
  <si>
    <t>岩出市</t>
    <phoneticPr fontId="3"/>
  </si>
  <si>
    <t>岩出市</t>
    <phoneticPr fontId="3"/>
  </si>
  <si>
    <t>30209</t>
    <phoneticPr fontId="3"/>
  </si>
  <si>
    <t>30209</t>
    <phoneticPr fontId="3"/>
  </si>
  <si>
    <t>岩出市</t>
    <phoneticPr fontId="3"/>
  </si>
  <si>
    <t>30304</t>
    <phoneticPr fontId="3"/>
  </si>
  <si>
    <t>紀美野町</t>
    <phoneticPr fontId="3"/>
  </si>
  <si>
    <t>30304</t>
    <phoneticPr fontId="3"/>
  </si>
  <si>
    <t>紀美野町</t>
    <phoneticPr fontId="3"/>
  </si>
  <si>
    <t>30304</t>
    <phoneticPr fontId="3"/>
  </si>
  <si>
    <t>紀美野町</t>
    <phoneticPr fontId="3"/>
  </si>
  <si>
    <t>30343</t>
    <phoneticPr fontId="3"/>
  </si>
  <si>
    <t>九度山町</t>
    <phoneticPr fontId="3"/>
  </si>
  <si>
    <t>30343</t>
    <phoneticPr fontId="3"/>
  </si>
  <si>
    <t>九度山町</t>
    <phoneticPr fontId="3"/>
  </si>
  <si>
    <t>九度山町</t>
    <phoneticPr fontId="3"/>
  </si>
  <si>
    <t>30344</t>
    <phoneticPr fontId="3"/>
  </si>
  <si>
    <t>高野町</t>
    <phoneticPr fontId="3"/>
  </si>
  <si>
    <t>30344</t>
    <phoneticPr fontId="3"/>
  </si>
  <si>
    <t>高野町</t>
    <phoneticPr fontId="3"/>
  </si>
  <si>
    <t>30344</t>
    <phoneticPr fontId="3"/>
  </si>
  <si>
    <t>高野町</t>
    <phoneticPr fontId="3"/>
  </si>
  <si>
    <t>30362</t>
    <phoneticPr fontId="3"/>
  </si>
  <si>
    <t>広川町</t>
    <phoneticPr fontId="3"/>
  </si>
  <si>
    <t>広川町</t>
    <phoneticPr fontId="3"/>
  </si>
  <si>
    <t>30362</t>
    <phoneticPr fontId="3"/>
  </si>
  <si>
    <t>広川町</t>
    <phoneticPr fontId="3"/>
  </si>
  <si>
    <t>30381</t>
    <phoneticPr fontId="3"/>
  </si>
  <si>
    <t>美浜町</t>
    <phoneticPr fontId="3"/>
  </si>
  <si>
    <t>30381</t>
    <phoneticPr fontId="3"/>
  </si>
  <si>
    <t>30382</t>
    <phoneticPr fontId="3"/>
  </si>
  <si>
    <t>日高町</t>
    <phoneticPr fontId="3"/>
  </si>
  <si>
    <t>30382</t>
    <phoneticPr fontId="3"/>
  </si>
  <si>
    <t>日高町</t>
    <phoneticPr fontId="3"/>
  </si>
  <si>
    <t>日高町</t>
    <phoneticPr fontId="3"/>
  </si>
  <si>
    <t>30382</t>
    <phoneticPr fontId="3"/>
  </si>
  <si>
    <t>日高町</t>
    <phoneticPr fontId="3"/>
  </si>
  <si>
    <t>30390</t>
  </si>
  <si>
    <t>30390</t>
    <phoneticPr fontId="3"/>
  </si>
  <si>
    <t>印南町</t>
  </si>
  <si>
    <t>印南町</t>
    <phoneticPr fontId="3"/>
  </si>
  <si>
    <t>30390</t>
    <phoneticPr fontId="3"/>
  </si>
  <si>
    <t>印南町</t>
    <phoneticPr fontId="3"/>
  </si>
  <si>
    <t>30864</t>
  </si>
  <si>
    <t>御坊広域行政事務組合</t>
  </si>
  <si>
    <t>30390</t>
    <phoneticPr fontId="3"/>
  </si>
  <si>
    <t>30392</t>
  </si>
  <si>
    <t>30392</t>
    <phoneticPr fontId="3"/>
  </si>
  <si>
    <t>日高川町</t>
  </si>
  <si>
    <t>日高川町</t>
    <phoneticPr fontId="3"/>
  </si>
  <si>
    <t>日高川町</t>
    <phoneticPr fontId="3"/>
  </si>
  <si>
    <t>30392</t>
    <phoneticPr fontId="3"/>
  </si>
  <si>
    <t>日高川町</t>
    <phoneticPr fontId="3"/>
  </si>
  <si>
    <t>和歌山県</t>
    <phoneticPr fontId="3"/>
  </si>
  <si>
    <t>日高川町</t>
    <phoneticPr fontId="3"/>
  </si>
  <si>
    <t>30406</t>
    <phoneticPr fontId="3"/>
  </si>
  <si>
    <t>すさみ町</t>
    <phoneticPr fontId="3"/>
  </si>
  <si>
    <t>30406</t>
    <phoneticPr fontId="3"/>
  </si>
  <si>
    <t>すさみ町</t>
    <phoneticPr fontId="3"/>
  </si>
  <si>
    <t>30421</t>
  </si>
  <si>
    <t>30421</t>
    <phoneticPr fontId="3"/>
  </si>
  <si>
    <t>那智勝浦町</t>
  </si>
  <si>
    <t>那智勝浦町</t>
    <phoneticPr fontId="3"/>
  </si>
  <si>
    <t>30421</t>
    <phoneticPr fontId="3"/>
  </si>
  <si>
    <t>那智勝浦町</t>
    <phoneticPr fontId="3"/>
  </si>
  <si>
    <t>30421</t>
    <phoneticPr fontId="3"/>
  </si>
  <si>
    <t>那智勝浦町</t>
    <phoneticPr fontId="3"/>
  </si>
  <si>
    <t>30422</t>
  </si>
  <si>
    <t>30422</t>
    <phoneticPr fontId="3"/>
  </si>
  <si>
    <t>太地町</t>
  </si>
  <si>
    <t>太地町</t>
    <phoneticPr fontId="3"/>
  </si>
  <si>
    <t>30422</t>
    <phoneticPr fontId="3"/>
  </si>
  <si>
    <t>30422</t>
    <phoneticPr fontId="3"/>
  </si>
  <si>
    <t>太地町</t>
    <phoneticPr fontId="3"/>
  </si>
  <si>
    <t>30424</t>
    <phoneticPr fontId="3"/>
  </si>
  <si>
    <t>古座川町</t>
    <phoneticPr fontId="3"/>
  </si>
  <si>
    <t>30424</t>
    <phoneticPr fontId="3"/>
  </si>
  <si>
    <t>古座川町</t>
    <phoneticPr fontId="3"/>
  </si>
  <si>
    <t>和歌山県</t>
    <phoneticPr fontId="3"/>
  </si>
  <si>
    <t>30424</t>
    <phoneticPr fontId="3"/>
  </si>
  <si>
    <t>古座川町</t>
    <phoneticPr fontId="3"/>
  </si>
  <si>
    <t>30427</t>
    <phoneticPr fontId="3"/>
  </si>
  <si>
    <t>北山村</t>
    <phoneticPr fontId="3"/>
  </si>
  <si>
    <t>北山村</t>
    <phoneticPr fontId="3"/>
  </si>
  <si>
    <t>30427</t>
    <phoneticPr fontId="3"/>
  </si>
  <si>
    <t>北山村</t>
    <phoneticPr fontId="3"/>
  </si>
  <si>
    <t>和歌山県</t>
    <phoneticPr fontId="3"/>
  </si>
  <si>
    <t>30427</t>
    <phoneticPr fontId="3"/>
  </si>
  <si>
    <t>北山村</t>
    <phoneticPr fontId="3"/>
  </si>
  <si>
    <t>30428</t>
    <phoneticPr fontId="3"/>
  </si>
  <si>
    <t>串本町</t>
    <phoneticPr fontId="3"/>
  </si>
  <si>
    <t>30428</t>
    <phoneticPr fontId="3"/>
  </si>
  <si>
    <t>串本町</t>
    <phoneticPr fontId="3"/>
  </si>
  <si>
    <t>和歌山県</t>
    <phoneticPr fontId="3"/>
  </si>
  <si>
    <t>30811</t>
    <phoneticPr fontId="3"/>
  </si>
  <si>
    <t>那賀衛生環境整備組合</t>
    <phoneticPr fontId="3"/>
  </si>
  <si>
    <t>那賀衛生環境整備組合</t>
    <phoneticPr fontId="3"/>
  </si>
  <si>
    <t>30811</t>
    <phoneticPr fontId="3"/>
  </si>
  <si>
    <t>30813</t>
    <phoneticPr fontId="3"/>
  </si>
  <si>
    <t>橋本伊都衛生施設組合</t>
    <phoneticPr fontId="3"/>
  </si>
  <si>
    <t>橋本伊都衛生施設組合</t>
    <phoneticPr fontId="3"/>
  </si>
  <si>
    <t>30813</t>
    <phoneticPr fontId="3"/>
  </si>
  <si>
    <t>30816</t>
    <phoneticPr fontId="3"/>
  </si>
  <si>
    <t>有田衛生施設事務組合</t>
    <phoneticPr fontId="3"/>
  </si>
  <si>
    <t>30816</t>
    <phoneticPr fontId="3"/>
  </si>
  <si>
    <t>有田衛生施設事務組合</t>
    <phoneticPr fontId="3"/>
  </si>
  <si>
    <t>有田衛生施設事務組合</t>
    <phoneticPr fontId="3"/>
  </si>
  <si>
    <t>30846</t>
    <phoneticPr fontId="3"/>
  </si>
  <si>
    <t>大辺路衛生施設組合</t>
    <phoneticPr fontId="3"/>
  </si>
  <si>
    <t>30846</t>
    <phoneticPr fontId="3"/>
  </si>
  <si>
    <t>大辺路衛生施設組合</t>
    <phoneticPr fontId="3"/>
  </si>
  <si>
    <t>30846</t>
    <phoneticPr fontId="3"/>
  </si>
  <si>
    <t>30850</t>
    <phoneticPr fontId="3"/>
  </si>
  <si>
    <t>紀南環境衛生施設事務組合</t>
    <phoneticPr fontId="3"/>
  </si>
  <si>
    <t>30850</t>
    <phoneticPr fontId="3"/>
  </si>
  <si>
    <t>紀南環境衛生施設事務組合</t>
    <phoneticPr fontId="3"/>
  </si>
  <si>
    <t>和歌山県</t>
    <phoneticPr fontId="3"/>
  </si>
  <si>
    <t>30850</t>
    <phoneticPr fontId="3"/>
  </si>
  <si>
    <t>紀南環境衛生施設事務組合</t>
    <phoneticPr fontId="3"/>
  </si>
  <si>
    <t>30856</t>
    <phoneticPr fontId="3"/>
  </si>
  <si>
    <t>那智勝浦町・太地町環境衛生施設一部事務組合</t>
    <phoneticPr fontId="3"/>
  </si>
  <si>
    <t>30856</t>
    <phoneticPr fontId="3"/>
  </si>
  <si>
    <t>那智勝浦町・太地町環境衛生施設一部事務組合</t>
    <phoneticPr fontId="3"/>
  </si>
  <si>
    <t>30864</t>
    <phoneticPr fontId="3"/>
  </si>
  <si>
    <t>御坊広域行政事務組合</t>
    <phoneticPr fontId="3"/>
  </si>
  <si>
    <t>御坊広域行政事務組合</t>
    <phoneticPr fontId="3"/>
  </si>
  <si>
    <t>30864</t>
    <phoneticPr fontId="3"/>
  </si>
  <si>
    <t>30868</t>
    <phoneticPr fontId="3"/>
  </si>
  <si>
    <t>上大中清掃施設組合</t>
    <phoneticPr fontId="3"/>
  </si>
  <si>
    <t>30868</t>
    <phoneticPr fontId="3"/>
  </si>
  <si>
    <t>上大中清掃施設組合</t>
    <phoneticPr fontId="3"/>
  </si>
  <si>
    <t>30880</t>
    <phoneticPr fontId="3"/>
  </si>
  <si>
    <t>有田周辺広域圏事務組合</t>
    <phoneticPr fontId="3"/>
  </si>
  <si>
    <t>30880</t>
    <phoneticPr fontId="3"/>
  </si>
  <si>
    <t>有田周辺広域圏事務組合</t>
    <phoneticPr fontId="3"/>
  </si>
  <si>
    <t>30886</t>
    <phoneticPr fontId="3"/>
  </si>
  <si>
    <t>海南海草環境衛生施設組合</t>
    <phoneticPr fontId="3"/>
  </si>
  <si>
    <t>30886</t>
    <phoneticPr fontId="3"/>
  </si>
  <si>
    <t>海南海草環境衛生施設組合</t>
    <phoneticPr fontId="3"/>
  </si>
  <si>
    <t>30893</t>
    <phoneticPr fontId="3"/>
  </si>
  <si>
    <t>橋本周辺広域市町村圏組合</t>
    <phoneticPr fontId="3"/>
  </si>
  <si>
    <t>30893</t>
    <phoneticPr fontId="3"/>
  </si>
  <si>
    <t>橋本周辺広域市町村圏組合</t>
    <phoneticPr fontId="3"/>
  </si>
  <si>
    <t>30897</t>
    <phoneticPr fontId="3"/>
  </si>
  <si>
    <t>紀の海広域施設組合</t>
    <phoneticPr fontId="3"/>
  </si>
  <si>
    <t>紀の海広域施設組合</t>
    <phoneticPr fontId="3"/>
  </si>
  <si>
    <t>30897</t>
    <phoneticPr fontId="3"/>
  </si>
  <si>
    <t>30898</t>
    <phoneticPr fontId="3"/>
  </si>
  <si>
    <t>紀南環境広域施設組合</t>
    <phoneticPr fontId="3"/>
  </si>
  <si>
    <t>紀南環境広域施設組合</t>
    <phoneticPr fontId="3"/>
  </si>
  <si>
    <t>30898</t>
    <phoneticPr fontId="3"/>
  </si>
  <si>
    <t>30000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</si>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</sst>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376</v>
      </c>
      <c r="C7" s="78" t="s">
        <v>377</v>
      </c>
      <c r="D7" s="79">
        <f>SUM($D$8:$D$25)</f>
        <v>92389</v>
      </c>
      <c r="E7" s="79">
        <f>SUM($E$8:$E$25)</f>
        <v>46702</v>
      </c>
      <c r="F7" s="79">
        <f>SUM($F$8:$F$25)</f>
        <v>45376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93" t="s">
        <v>378</v>
      </c>
      <c r="K7" s="79">
        <f>SUM($K$8:$K$25)</f>
        <v>1326</v>
      </c>
      <c r="L7" s="79">
        <f>SUM($L$8:$L$25)</f>
        <v>45687</v>
      </c>
      <c r="M7" s="79">
        <f>SUM($M$8:$M$25)</f>
        <v>4193</v>
      </c>
      <c r="N7" s="79">
        <f>SUM($N$8:$N$25)</f>
        <v>1057</v>
      </c>
      <c r="O7" s="79">
        <f>SUM($O$8:$O$25)</f>
        <v>1057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93" t="s">
        <v>378</v>
      </c>
      <c r="T7" s="79">
        <f>SUM($T$8:$T$25)</f>
        <v>0</v>
      </c>
      <c r="U7" s="79">
        <f>SUM($U$8:$U$25)</f>
        <v>3136</v>
      </c>
      <c r="V7" s="79">
        <f>SUM($V$8:$V$25)</f>
        <v>96582</v>
      </c>
      <c r="W7" s="79">
        <f>SUM($W$8:$W$25)</f>
        <v>47759</v>
      </c>
      <c r="X7" s="79">
        <f>SUM($X$8:$X$25)</f>
        <v>46433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93" t="s">
        <v>378</v>
      </c>
      <c r="AC7" s="79">
        <f>SUM($AC$8:$AC$25)</f>
        <v>1326</v>
      </c>
      <c r="AD7" s="79">
        <f>SUM($AD$8:$AD$25)</f>
        <v>48823</v>
      </c>
      <c r="AE7" s="79">
        <f>SUM($AE$8:$AE$25)</f>
        <v>0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79">
        <f>SUM($AL$8:$AL$25)</f>
        <v>0</v>
      </c>
      <c r="AM7" s="79">
        <f>SUM($AM$8:$AM$25)</f>
        <v>89434</v>
      </c>
      <c r="AN7" s="79">
        <f>SUM($AN$8:$AN$25)</f>
        <v>0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19783</v>
      </c>
      <c r="AT7" s="79">
        <f>SUM($AT$8:$AT$25)</f>
        <v>1274</v>
      </c>
      <c r="AU7" s="79">
        <f>SUM($AU$8:$AU$25)</f>
        <v>18509</v>
      </c>
      <c r="AV7" s="79">
        <f>SUM($AV$8:$AV$25)</f>
        <v>0</v>
      </c>
      <c r="AW7" s="79">
        <f>SUM($AW$8:$AW$25)</f>
        <v>0</v>
      </c>
      <c r="AX7" s="79">
        <f>SUM($AX$8:$AX$25)</f>
        <v>69651</v>
      </c>
      <c r="AY7" s="79">
        <f>SUM($AY$8:$AY$25)</f>
        <v>16434</v>
      </c>
      <c r="AZ7" s="79">
        <f>SUM($AZ$8:$AZ$25)</f>
        <v>5587</v>
      </c>
      <c r="BA7" s="79">
        <f>SUM($BA$8:$BA$25)</f>
        <v>26640</v>
      </c>
      <c r="BB7" s="79">
        <f>SUM($BB$8:$BB$25)</f>
        <v>20990</v>
      </c>
      <c r="BC7" s="79">
        <f>SUM($BC$8:$BC$25)</f>
        <v>2723</v>
      </c>
      <c r="BD7" s="79">
        <f>SUM($BD$8:$BD$25)</f>
        <v>0</v>
      </c>
      <c r="BE7" s="79">
        <f>SUM($BE$8:$BE$25)</f>
        <v>232</v>
      </c>
      <c r="BF7" s="79">
        <f>SUM($BF$8:$BF$25)</f>
        <v>89666</v>
      </c>
      <c r="BG7" s="79">
        <f>SUM($BG$8:$BG$25)</f>
        <v>0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79">
        <f>SUM($BN$8:$BN$25)</f>
        <v>0</v>
      </c>
      <c r="BO7" s="79">
        <f>SUM($BO$8:$BO$25)</f>
        <v>4155</v>
      </c>
      <c r="BP7" s="79">
        <f>SUM($BP$8:$BP$25)</f>
        <v>0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649</v>
      </c>
      <c r="BV7" s="79">
        <f>SUM($BV$8:$BV$25)</f>
        <v>649</v>
      </c>
      <c r="BW7" s="79">
        <f>SUM($BW$8:$BW$25)</f>
        <v>0</v>
      </c>
      <c r="BX7" s="79">
        <f>SUM($BX$8:$BX$25)</f>
        <v>0</v>
      </c>
      <c r="BY7" s="79">
        <f>SUM($BY$8:$BY$25)</f>
        <v>0</v>
      </c>
      <c r="BZ7" s="79">
        <f>SUM($BZ$8:$BZ$25)</f>
        <v>3506</v>
      </c>
      <c r="CA7" s="79">
        <f>SUM($CA$8:$CA$25)</f>
        <v>3506</v>
      </c>
      <c r="CB7" s="79">
        <f>SUM($CB$8:$CB$25)</f>
        <v>0</v>
      </c>
      <c r="CC7" s="79">
        <f>SUM($CC$8:$CC$25)</f>
        <v>0</v>
      </c>
      <c r="CD7" s="79">
        <f>SUM($CD$8:$CD$25)</f>
        <v>0</v>
      </c>
      <c r="CE7" s="79">
        <f>SUM($CE$8:$CE$25)</f>
        <v>0</v>
      </c>
      <c r="CF7" s="79">
        <f>SUM($CF$8:$CF$25)</f>
        <v>0</v>
      </c>
      <c r="CG7" s="79">
        <f>SUM($CG$8:$CG$25)</f>
        <v>38</v>
      </c>
      <c r="CH7" s="79">
        <f>SUM($CH$8:$CH$25)</f>
        <v>4193</v>
      </c>
      <c r="CI7" s="79">
        <f>SUM($CI$8:$CI$25)</f>
        <v>0</v>
      </c>
      <c r="CJ7" s="79">
        <f>SUM($CJ$8:$CJ$25)</f>
        <v>0</v>
      </c>
      <c r="CK7" s="79">
        <f>SUM($CK$8:$CK$25)</f>
        <v>0</v>
      </c>
      <c r="CL7" s="79">
        <f>SUM($CL$8:$CL$25)</f>
        <v>0</v>
      </c>
      <c r="CM7" s="79">
        <f>SUM($CM$8:$CM$25)</f>
        <v>0</v>
      </c>
      <c r="CN7" s="79">
        <f>SUM($CN$8:$CN$25)</f>
        <v>0</v>
      </c>
      <c r="CO7" s="79">
        <f>SUM($CO$8:$CO$25)</f>
        <v>0</v>
      </c>
      <c r="CP7" s="79">
        <f>SUM($CP$8:$CP$25)</f>
        <v>0</v>
      </c>
      <c r="CQ7" s="79">
        <f>SUM($CQ$8:$CQ$25)</f>
        <v>93589</v>
      </c>
      <c r="CR7" s="79">
        <f>SUM($CR$8:$CR$25)</f>
        <v>0</v>
      </c>
      <c r="CS7" s="79">
        <f>SUM($CS$8:$CS$25)</f>
        <v>0</v>
      </c>
      <c r="CT7" s="79">
        <f>SUM($CT$8:$CT$25)</f>
        <v>0</v>
      </c>
      <c r="CU7" s="79">
        <f>SUM($CU$8:$CU$25)</f>
        <v>0</v>
      </c>
      <c r="CV7" s="79">
        <f>SUM($CV$8:$CV$25)</f>
        <v>0</v>
      </c>
      <c r="CW7" s="79">
        <f>SUM($CW$8:$CW$25)</f>
        <v>20432</v>
      </c>
      <c r="CX7" s="79">
        <f>SUM($CX$8:$CX$25)</f>
        <v>1923</v>
      </c>
      <c r="CY7" s="79">
        <f>SUM($CY$8:$CY$25)</f>
        <v>18509</v>
      </c>
      <c r="CZ7" s="79">
        <f>SUM($CZ$8:$CZ$25)</f>
        <v>0</v>
      </c>
      <c r="DA7" s="79">
        <f>SUM($DA$8:$DA$25)</f>
        <v>0</v>
      </c>
      <c r="DB7" s="79">
        <f>SUM($DB$8:$DB$25)</f>
        <v>73157</v>
      </c>
      <c r="DC7" s="79">
        <f>SUM($DC$8:$DC$25)</f>
        <v>19940</v>
      </c>
      <c r="DD7" s="79">
        <f>SUM($DD$8:$DD$25)</f>
        <v>5587</v>
      </c>
      <c r="DE7" s="79">
        <f>SUM($DE$8:$DE$25)</f>
        <v>26640</v>
      </c>
      <c r="DF7" s="79">
        <f>SUM($DF$8:$DF$25)</f>
        <v>20990</v>
      </c>
      <c r="DG7" s="79">
        <f>SUM($DG$8:$DG$25)</f>
        <v>2723</v>
      </c>
      <c r="DH7" s="79">
        <f>SUM($DH$8:$DH$25)</f>
        <v>0</v>
      </c>
      <c r="DI7" s="79">
        <f>SUM($DI$8:$DI$25)</f>
        <v>270</v>
      </c>
      <c r="DJ7" s="79">
        <f>SUM($DJ$8:$DJ$25)</f>
        <v>93859</v>
      </c>
    </row>
    <row r="8" spans="1:114" s="8" customFormat="1" ht="12" customHeight="1">
      <c r="A8" s="80" t="s">
        <v>205</v>
      </c>
      <c r="B8" s="83" t="s">
        <v>201</v>
      </c>
      <c r="C8" s="80" t="s">
        <v>202</v>
      </c>
      <c r="D8" s="84">
        <f>SUM(E8,+L8)</f>
        <v>38791</v>
      </c>
      <c r="E8" s="84">
        <f>SUM(F8:I8)+K8</f>
        <v>20059</v>
      </c>
      <c r="F8" s="84">
        <v>18733</v>
      </c>
      <c r="G8" s="84">
        <v>0</v>
      </c>
      <c r="H8" s="84">
        <v>0</v>
      </c>
      <c r="I8" s="84">
        <v>0</v>
      </c>
      <c r="J8" s="94" t="s">
        <v>193</v>
      </c>
      <c r="K8" s="84">
        <v>1326</v>
      </c>
      <c r="L8" s="84">
        <v>18732</v>
      </c>
      <c r="M8" s="84">
        <f>SUM(N8,+U8)</f>
        <v>3506</v>
      </c>
      <c r="N8" s="84">
        <f>SUM(O8:R8)+T8</f>
        <v>876</v>
      </c>
      <c r="O8" s="84">
        <v>876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2630</v>
      </c>
      <c r="V8" s="84">
        <v>42297</v>
      </c>
      <c r="W8" s="84">
        <v>20935</v>
      </c>
      <c r="X8" s="84">
        <v>19609</v>
      </c>
      <c r="Y8" s="84">
        <v>0</v>
      </c>
      <c r="Z8" s="84">
        <v>0</v>
      </c>
      <c r="AA8" s="84">
        <v>0</v>
      </c>
      <c r="AB8" s="94" t="s">
        <v>193</v>
      </c>
      <c r="AC8" s="84">
        <v>1326</v>
      </c>
      <c r="AD8" s="84">
        <v>21362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38791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8204</v>
      </c>
      <c r="AT8" s="84">
        <v>1134</v>
      </c>
      <c r="AU8" s="84">
        <v>7070</v>
      </c>
      <c r="AV8" s="84">
        <v>0</v>
      </c>
      <c r="AW8" s="84">
        <v>0</v>
      </c>
      <c r="AX8" s="84">
        <f>SUM(AY8:BB8)</f>
        <v>30587</v>
      </c>
      <c r="AY8" s="84">
        <v>3846</v>
      </c>
      <c r="AZ8" s="84">
        <v>3832</v>
      </c>
      <c r="BA8" s="84">
        <v>7748</v>
      </c>
      <c r="BB8" s="84">
        <v>15161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38791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3506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3506</v>
      </c>
      <c r="CA8" s="84">
        <v>3506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3506</v>
      </c>
      <c r="CI8" s="84">
        <f t="shared" ref="CI8:CI25" si="0">SUM(AE8,+BG8)</f>
        <v>0</v>
      </c>
      <c r="CJ8" s="84">
        <f t="shared" ref="CJ8:CJ25" si="1">SUM(AF8,+BH8)</f>
        <v>0</v>
      </c>
      <c r="CK8" s="84">
        <f t="shared" ref="CK8:CK25" si="2">SUM(AG8,+BI8)</f>
        <v>0</v>
      </c>
      <c r="CL8" s="84">
        <f t="shared" ref="CL8:CL25" si="3">SUM(AH8,+BJ8)</f>
        <v>0</v>
      </c>
      <c r="CM8" s="84">
        <f t="shared" ref="CM8:CM25" si="4">SUM(AI8,+BK8)</f>
        <v>0</v>
      </c>
      <c r="CN8" s="84">
        <f t="shared" ref="CN8:CN25" si="5">SUM(AJ8,+BL8)</f>
        <v>0</v>
      </c>
      <c r="CO8" s="84">
        <f t="shared" ref="CO8:CO25" si="6">SUM(AK8,+BM8)</f>
        <v>0</v>
      </c>
      <c r="CP8" s="84">
        <f t="shared" ref="CP8:CP25" si="7">SUM(AL8,+BN8)</f>
        <v>0</v>
      </c>
      <c r="CQ8" s="84">
        <f t="shared" ref="CQ8:CQ25" si="8">SUM(AM8,+BO8)</f>
        <v>42297</v>
      </c>
      <c r="CR8" s="84">
        <f t="shared" ref="CR8:CR25" si="9">SUM(AN8,+BP8)</f>
        <v>0</v>
      </c>
      <c r="CS8" s="84">
        <f t="shared" ref="CS8:CS25" si="10">SUM(AO8,+BQ8)</f>
        <v>0</v>
      </c>
      <c r="CT8" s="84">
        <f t="shared" ref="CT8:CT25" si="11">SUM(AP8,+BR8)</f>
        <v>0</v>
      </c>
      <c r="CU8" s="84">
        <f t="shared" ref="CU8:CU25" si="12">SUM(AQ8,+BS8)</f>
        <v>0</v>
      </c>
      <c r="CV8" s="84">
        <f t="shared" ref="CV8:CV25" si="13">SUM(AR8,+BT8)</f>
        <v>0</v>
      </c>
      <c r="CW8" s="84">
        <f t="shared" ref="CW8:CW25" si="14">SUM(AS8,+BU8)</f>
        <v>8204</v>
      </c>
      <c r="CX8" s="84">
        <f t="shared" ref="CX8:CX25" si="15">SUM(AT8,+BV8)</f>
        <v>1134</v>
      </c>
      <c r="CY8" s="84">
        <f t="shared" ref="CY8:CY25" si="16">SUM(AU8,+BW8)</f>
        <v>7070</v>
      </c>
      <c r="CZ8" s="84">
        <f t="shared" ref="CZ8:CZ25" si="17">SUM(AV8,+BX8)</f>
        <v>0</v>
      </c>
      <c r="DA8" s="84">
        <f t="shared" ref="DA8:DA25" si="18">SUM(AW8,+BY8)</f>
        <v>0</v>
      </c>
      <c r="DB8" s="84">
        <f t="shared" ref="DB8:DB25" si="19">SUM(AX8,+BZ8)</f>
        <v>34093</v>
      </c>
      <c r="DC8" s="84">
        <f t="shared" ref="DC8:DC25" si="20">SUM(AY8,+CA8)</f>
        <v>7352</v>
      </c>
      <c r="DD8" s="84">
        <f t="shared" ref="DD8:DD25" si="21">SUM(AZ8,+CB8)</f>
        <v>3832</v>
      </c>
      <c r="DE8" s="84">
        <f t="shared" ref="DE8:DE25" si="22">SUM(BA8,+CC8)</f>
        <v>7748</v>
      </c>
      <c r="DF8" s="84">
        <f t="shared" ref="DF8:DF25" si="23">SUM(BB8,+CD8)</f>
        <v>15161</v>
      </c>
      <c r="DG8" s="84">
        <f t="shared" ref="DG8:DG25" si="24">SUM(BC8,+CE8)</f>
        <v>0</v>
      </c>
      <c r="DH8" s="84">
        <f t="shared" ref="DH8:DH25" si="25">SUM(BD8,+CF8)</f>
        <v>0</v>
      </c>
      <c r="DI8" s="84">
        <f t="shared" ref="DI8:DI25" si="26">SUM(BE8,+CG8)</f>
        <v>0</v>
      </c>
      <c r="DJ8" s="84">
        <f t="shared" ref="DJ8:DJ25" si="27">SUM(BF8,+CH8)</f>
        <v>42297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9944</v>
      </c>
      <c r="E9" s="84">
        <f>SUM(F9:I9)+K9</f>
        <v>4924</v>
      </c>
      <c r="F9" s="84">
        <v>4924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5020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9944</v>
      </c>
      <c r="W9" s="84">
        <v>4924</v>
      </c>
      <c r="X9" s="84">
        <v>4924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5020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9800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9800</v>
      </c>
      <c r="AT9" s="84">
        <v>0</v>
      </c>
      <c r="AU9" s="84">
        <v>9800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144</v>
      </c>
      <c r="BF9" s="84">
        <f>SUM(AE9,+AM9,+BE9)</f>
        <v>9944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9800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9800</v>
      </c>
      <c r="CX9" s="84">
        <f t="shared" si="15"/>
        <v>0</v>
      </c>
      <c r="CY9" s="84">
        <f t="shared" si="16"/>
        <v>9800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144</v>
      </c>
      <c r="DJ9" s="84">
        <f t="shared" si="27"/>
        <v>9944</v>
      </c>
    </row>
    <row r="10" spans="1:114" s="8" customFormat="1" ht="12" customHeight="1">
      <c r="A10" s="80" t="s">
        <v>200</v>
      </c>
      <c r="B10" s="83" t="s">
        <v>218</v>
      </c>
      <c r="C10" s="80" t="s">
        <v>219</v>
      </c>
      <c r="D10" s="84">
        <f>SUM(E10,+L10)</f>
        <v>31339</v>
      </c>
      <c r="E10" s="84">
        <f>SUM(F10:I10)+K10</f>
        <v>15668</v>
      </c>
      <c r="F10" s="84">
        <v>15668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15671</v>
      </c>
      <c r="M10" s="84">
        <f>SUM(N10,+U10)</f>
        <v>38</v>
      </c>
      <c r="N10" s="84">
        <f>SUM(O10:R10)+T10</f>
        <v>19</v>
      </c>
      <c r="O10" s="84">
        <v>19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19</v>
      </c>
      <c r="V10" s="84">
        <v>31377</v>
      </c>
      <c r="W10" s="84">
        <v>15687</v>
      </c>
      <c r="X10" s="84">
        <v>15687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15690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31251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31251</v>
      </c>
      <c r="AY10" s="84">
        <v>11388</v>
      </c>
      <c r="AZ10" s="84">
        <v>1622</v>
      </c>
      <c r="BA10" s="84">
        <v>18241</v>
      </c>
      <c r="BB10" s="84">
        <v>0</v>
      </c>
      <c r="BC10" s="84">
        <f>組合分担金内訳!E10</f>
        <v>0</v>
      </c>
      <c r="BD10" s="84">
        <v>0</v>
      </c>
      <c r="BE10" s="84">
        <v>88</v>
      </c>
      <c r="BF10" s="84">
        <f>SUM(AE10,+AM10,+BE10)</f>
        <v>31339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38</v>
      </c>
      <c r="CH10" s="84">
        <f>SUM(BG10,+BO10,+CG10)</f>
        <v>38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31251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31251</v>
      </c>
      <c r="DC10" s="84">
        <f t="shared" si="20"/>
        <v>11388</v>
      </c>
      <c r="DD10" s="84">
        <f t="shared" si="21"/>
        <v>1622</v>
      </c>
      <c r="DE10" s="84">
        <f t="shared" si="22"/>
        <v>18241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126</v>
      </c>
      <c r="DJ10" s="84">
        <f t="shared" si="27"/>
        <v>31377</v>
      </c>
    </row>
    <row r="11" spans="1:114" s="8" customFormat="1" ht="12" customHeight="1">
      <c r="A11" s="80" t="s">
        <v>200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230</v>
      </c>
      <c r="C12" s="80" t="s">
        <v>231</v>
      </c>
      <c r="D12" s="84">
        <f>SUM(E12,+L12)</f>
        <v>2710</v>
      </c>
      <c r="E12" s="84">
        <f>SUM(F12:I12)+K12</f>
        <v>1350</v>
      </c>
      <c r="F12" s="84">
        <v>1350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1360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2710</v>
      </c>
      <c r="W12" s="84">
        <v>1350</v>
      </c>
      <c r="X12" s="84">
        <v>1350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1360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2710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2710</v>
      </c>
      <c r="AY12" s="84">
        <v>0</v>
      </c>
      <c r="AZ12" s="84">
        <v>0</v>
      </c>
      <c r="BA12" s="84">
        <v>0</v>
      </c>
      <c r="BB12" s="84">
        <v>2710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2710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2710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2710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2710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2710</v>
      </c>
    </row>
    <row r="13" spans="1:114" s="8" customFormat="1" ht="12" customHeight="1">
      <c r="A13" s="80" t="s">
        <v>205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205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247</v>
      </c>
      <c r="C15" s="80" t="s">
        <v>248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205</v>
      </c>
      <c r="B16" s="83" t="s">
        <v>252</v>
      </c>
      <c r="C16" s="80" t="s">
        <v>253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213</v>
      </c>
      <c r="B17" s="83" t="s">
        <v>255</v>
      </c>
      <c r="C17" s="80" t="s">
        <v>256</v>
      </c>
      <c r="D17" s="84">
        <f>SUM(E17,+L17)</f>
        <v>4504</v>
      </c>
      <c r="E17" s="84">
        <f>SUM(F17:I17)+K17</f>
        <v>2152</v>
      </c>
      <c r="F17" s="84">
        <v>2152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2352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4504</v>
      </c>
      <c r="W17" s="84">
        <v>2152</v>
      </c>
      <c r="X17" s="84">
        <v>2152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2352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4504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4504</v>
      </c>
      <c r="AY17" s="84">
        <v>1062</v>
      </c>
      <c r="AZ17" s="84">
        <v>0</v>
      </c>
      <c r="BA17" s="84">
        <v>323</v>
      </c>
      <c r="BB17" s="84">
        <v>3119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4504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4504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4504</v>
      </c>
      <c r="DC17" s="84">
        <f t="shared" si="20"/>
        <v>1062</v>
      </c>
      <c r="DD17" s="84">
        <f t="shared" si="21"/>
        <v>0</v>
      </c>
      <c r="DE17" s="84">
        <f t="shared" si="22"/>
        <v>323</v>
      </c>
      <c r="DF17" s="84">
        <f t="shared" si="23"/>
        <v>3119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4504</v>
      </c>
    </row>
    <row r="18" spans="1:114" s="8" customFormat="1" ht="12" customHeight="1">
      <c r="A18" s="80" t="s">
        <v>200</v>
      </c>
      <c r="B18" s="83" t="s">
        <v>263</v>
      </c>
      <c r="C18" s="80" t="s">
        <v>265</v>
      </c>
      <c r="D18" s="84">
        <f>SUM(E18,+L18)</f>
        <v>2058</v>
      </c>
      <c r="E18" s="84">
        <f>SUM(F18:I18)+K18</f>
        <v>1028</v>
      </c>
      <c r="F18" s="84">
        <v>1028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1030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2058</v>
      </c>
      <c r="W18" s="84">
        <v>1028</v>
      </c>
      <c r="X18" s="84">
        <v>1028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1030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119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119</v>
      </c>
      <c r="AY18" s="84">
        <v>73</v>
      </c>
      <c r="AZ18" s="84">
        <v>0</v>
      </c>
      <c r="BA18" s="84">
        <v>46</v>
      </c>
      <c r="BB18" s="84">
        <v>0</v>
      </c>
      <c r="BC18" s="84">
        <f>組合分担金内訳!E18</f>
        <v>1939</v>
      </c>
      <c r="BD18" s="84">
        <v>0</v>
      </c>
      <c r="BE18" s="84">
        <v>0</v>
      </c>
      <c r="BF18" s="84">
        <f>SUM(AE18,+AM18,+BE18)</f>
        <v>119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119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119</v>
      </c>
      <c r="DC18" s="84">
        <f t="shared" si="20"/>
        <v>73</v>
      </c>
      <c r="DD18" s="84">
        <f t="shared" si="21"/>
        <v>0</v>
      </c>
      <c r="DE18" s="84">
        <f t="shared" si="22"/>
        <v>46</v>
      </c>
      <c r="DF18" s="84">
        <f t="shared" si="23"/>
        <v>0</v>
      </c>
      <c r="DG18" s="84">
        <f t="shared" si="24"/>
        <v>1939</v>
      </c>
      <c r="DH18" s="84">
        <f t="shared" si="25"/>
        <v>0</v>
      </c>
      <c r="DI18" s="84">
        <f t="shared" si="26"/>
        <v>0</v>
      </c>
      <c r="DJ18" s="84">
        <f t="shared" si="27"/>
        <v>119</v>
      </c>
    </row>
    <row r="19" spans="1:114" s="8" customFormat="1" ht="12" customHeight="1">
      <c r="A19" s="80" t="s">
        <v>200</v>
      </c>
      <c r="B19" s="83" t="s">
        <v>272</v>
      </c>
      <c r="C19" s="80" t="s">
        <v>274</v>
      </c>
      <c r="D19" s="84">
        <f>SUM(E19,+L19)</f>
        <v>1131</v>
      </c>
      <c r="E19" s="84">
        <f>SUM(F19:I19)+K19</f>
        <v>565</v>
      </c>
      <c r="F19" s="84">
        <v>565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566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1131</v>
      </c>
      <c r="W19" s="84">
        <v>565</v>
      </c>
      <c r="X19" s="84">
        <v>565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566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347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347</v>
      </c>
      <c r="AY19" s="84">
        <v>65</v>
      </c>
      <c r="AZ19" s="84">
        <v>0</v>
      </c>
      <c r="BA19" s="84">
        <v>282</v>
      </c>
      <c r="BB19" s="84">
        <v>0</v>
      </c>
      <c r="BC19" s="84">
        <f>組合分担金内訳!E19</f>
        <v>784</v>
      </c>
      <c r="BD19" s="84">
        <v>0</v>
      </c>
      <c r="BE19" s="84">
        <v>0</v>
      </c>
      <c r="BF19" s="84">
        <f>SUM(AE19,+AM19,+BE19)</f>
        <v>347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347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347</v>
      </c>
      <c r="DC19" s="84">
        <f t="shared" si="20"/>
        <v>65</v>
      </c>
      <c r="DD19" s="84">
        <f t="shared" si="21"/>
        <v>0</v>
      </c>
      <c r="DE19" s="84">
        <f t="shared" si="22"/>
        <v>282</v>
      </c>
      <c r="DF19" s="84">
        <f t="shared" si="23"/>
        <v>0</v>
      </c>
      <c r="DG19" s="84">
        <f t="shared" si="24"/>
        <v>784</v>
      </c>
      <c r="DH19" s="84">
        <f t="shared" si="25"/>
        <v>0</v>
      </c>
      <c r="DI19" s="84">
        <f t="shared" si="26"/>
        <v>0</v>
      </c>
      <c r="DJ19" s="84">
        <f t="shared" si="27"/>
        <v>347</v>
      </c>
    </row>
    <row r="20" spans="1:114" s="8" customFormat="1" ht="12" customHeight="1">
      <c r="A20" s="80" t="s">
        <v>200</v>
      </c>
      <c r="B20" s="83" t="s">
        <v>280</v>
      </c>
      <c r="C20" s="80" t="s">
        <v>281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285</v>
      </c>
      <c r="C21" s="80" t="s">
        <v>287</v>
      </c>
      <c r="D21" s="84">
        <f>SUM(E21,+L21)</f>
        <v>1912</v>
      </c>
      <c r="E21" s="84">
        <f>SUM(F21:I21)+K21</f>
        <v>956</v>
      </c>
      <c r="F21" s="84">
        <v>956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956</v>
      </c>
      <c r="M21" s="84">
        <f>SUM(N21,+U21)</f>
        <v>649</v>
      </c>
      <c r="N21" s="84">
        <f>SUM(O21:R21)+T21</f>
        <v>162</v>
      </c>
      <c r="O21" s="84">
        <v>162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487</v>
      </c>
      <c r="V21" s="84">
        <v>2561</v>
      </c>
      <c r="W21" s="84">
        <v>1118</v>
      </c>
      <c r="X21" s="84">
        <v>1118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1443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1912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1779</v>
      </c>
      <c r="AT21" s="84">
        <v>140</v>
      </c>
      <c r="AU21" s="84">
        <v>1639</v>
      </c>
      <c r="AV21" s="84">
        <v>0</v>
      </c>
      <c r="AW21" s="84">
        <v>0</v>
      </c>
      <c r="AX21" s="84">
        <f>SUM(AY21:BB21)</f>
        <v>133</v>
      </c>
      <c r="AY21" s="84">
        <v>0</v>
      </c>
      <c r="AZ21" s="84">
        <v>133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1912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649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649</v>
      </c>
      <c r="BV21" s="84">
        <v>649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649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2561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2428</v>
      </c>
      <c r="CX21" s="84">
        <f t="shared" si="15"/>
        <v>789</v>
      </c>
      <c r="CY21" s="84">
        <f t="shared" si="16"/>
        <v>1639</v>
      </c>
      <c r="CZ21" s="84">
        <f t="shared" si="17"/>
        <v>0</v>
      </c>
      <c r="DA21" s="84">
        <f t="shared" si="18"/>
        <v>0</v>
      </c>
      <c r="DB21" s="84">
        <f t="shared" si="19"/>
        <v>133</v>
      </c>
      <c r="DC21" s="84">
        <f t="shared" si="20"/>
        <v>0</v>
      </c>
      <c r="DD21" s="84">
        <f t="shared" si="21"/>
        <v>133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2561</v>
      </c>
    </row>
    <row r="22" spans="1:114" s="8" customFormat="1" ht="12" customHeight="1">
      <c r="A22" s="80" t="s">
        <v>213</v>
      </c>
      <c r="B22" s="83" t="s">
        <v>293</v>
      </c>
      <c r="C22" s="80" t="s">
        <v>295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205</v>
      </c>
      <c r="B23" s="83" t="s">
        <v>299</v>
      </c>
      <c r="C23" s="80" t="s">
        <v>300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205</v>
      </c>
      <c r="B24" s="83" t="s">
        <v>306</v>
      </c>
      <c r="C24" s="80" t="s">
        <v>307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314</v>
      </c>
      <c r="C25" s="80" t="s">
        <v>315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645" priority="35" stopIfTrue="1">
      <formula>$A39&lt;&gt;""</formula>
    </cfRule>
  </conditionalFormatting>
  <conditionalFormatting sqref="A7:DJ7">
    <cfRule type="expression" dxfId="644" priority="1" stopIfTrue="1">
      <formula>$A7&lt;&gt;""</formula>
    </cfRule>
  </conditionalFormatting>
  <conditionalFormatting sqref="A8:DJ8">
    <cfRule type="expression" dxfId="643" priority="33" stopIfTrue="1">
      <formula>$A8&lt;&gt;""</formula>
    </cfRule>
  </conditionalFormatting>
  <conditionalFormatting sqref="A9:DJ9">
    <cfRule type="expression" dxfId="642" priority="32" stopIfTrue="1">
      <formula>$A9&lt;&gt;""</formula>
    </cfRule>
  </conditionalFormatting>
  <conditionalFormatting sqref="A10:DJ10">
    <cfRule type="expression" dxfId="641" priority="31" stopIfTrue="1">
      <formula>$A10&lt;&gt;""</formula>
    </cfRule>
  </conditionalFormatting>
  <conditionalFormatting sqref="A11:DJ11">
    <cfRule type="expression" dxfId="640" priority="30" stopIfTrue="1">
      <formula>$A11&lt;&gt;""</formula>
    </cfRule>
  </conditionalFormatting>
  <conditionalFormatting sqref="A12:DJ12">
    <cfRule type="expression" dxfId="639" priority="29" stopIfTrue="1">
      <formula>$A12&lt;&gt;""</formula>
    </cfRule>
  </conditionalFormatting>
  <conditionalFormatting sqref="A13:DJ13">
    <cfRule type="expression" dxfId="638" priority="28" stopIfTrue="1">
      <formula>$A13&lt;&gt;""</formula>
    </cfRule>
  </conditionalFormatting>
  <conditionalFormatting sqref="A14:DJ14">
    <cfRule type="expression" dxfId="637" priority="27" stopIfTrue="1">
      <formula>$A14&lt;&gt;""</formula>
    </cfRule>
  </conditionalFormatting>
  <conditionalFormatting sqref="A15:DJ15">
    <cfRule type="expression" dxfId="636" priority="26" stopIfTrue="1">
      <formula>$A15&lt;&gt;""</formula>
    </cfRule>
  </conditionalFormatting>
  <conditionalFormatting sqref="A16:DJ16">
    <cfRule type="expression" dxfId="635" priority="25" stopIfTrue="1">
      <formula>$A16&lt;&gt;""</formula>
    </cfRule>
  </conditionalFormatting>
  <conditionalFormatting sqref="A17:DJ17">
    <cfRule type="expression" dxfId="634" priority="24" stopIfTrue="1">
      <formula>$A17&lt;&gt;""</formula>
    </cfRule>
  </conditionalFormatting>
  <conditionalFormatting sqref="A18:DJ18">
    <cfRule type="expression" dxfId="633" priority="23" stopIfTrue="1">
      <formula>$A18&lt;&gt;""</formula>
    </cfRule>
  </conditionalFormatting>
  <conditionalFormatting sqref="A19:DJ19">
    <cfRule type="expression" dxfId="632" priority="22" stopIfTrue="1">
      <formula>$A19&lt;&gt;""</formula>
    </cfRule>
  </conditionalFormatting>
  <conditionalFormatting sqref="A20:DJ20">
    <cfRule type="expression" dxfId="631" priority="21" stopIfTrue="1">
      <formula>$A20&lt;&gt;""</formula>
    </cfRule>
  </conditionalFormatting>
  <conditionalFormatting sqref="A21:DJ21">
    <cfRule type="expression" dxfId="630" priority="20" stopIfTrue="1">
      <formula>$A21&lt;&gt;""</formula>
    </cfRule>
  </conditionalFormatting>
  <conditionalFormatting sqref="A22:DJ22">
    <cfRule type="expression" dxfId="629" priority="19" stopIfTrue="1">
      <formula>$A22&lt;&gt;""</formula>
    </cfRule>
  </conditionalFormatting>
  <conditionalFormatting sqref="A23:DJ23">
    <cfRule type="expression" dxfId="628" priority="18" stopIfTrue="1">
      <formula>$A23&lt;&gt;""</formula>
    </cfRule>
  </conditionalFormatting>
  <conditionalFormatting sqref="A24:DJ24">
    <cfRule type="expression" dxfId="627" priority="17" stopIfTrue="1">
      <formula>$A24&lt;&gt;""</formula>
    </cfRule>
  </conditionalFormatting>
  <conditionalFormatting sqref="A25:DJ25">
    <cfRule type="expression" dxfId="626" priority="16" stopIfTrue="1">
      <formula>$A25&lt;&gt;""</formula>
    </cfRule>
  </conditionalFormatting>
  <conditionalFormatting sqref="A26:DJ26">
    <cfRule type="expression" dxfId="624" priority="14" stopIfTrue="1">
      <formula>$A26&lt;&gt;""</formula>
    </cfRule>
  </conditionalFormatting>
  <conditionalFormatting sqref="A27:DJ27">
    <cfRule type="expression" dxfId="623" priority="13" stopIfTrue="1">
      <formula>$A27&lt;&gt;""</formula>
    </cfRule>
  </conditionalFormatting>
  <conditionalFormatting sqref="A28:DJ28">
    <cfRule type="expression" dxfId="622" priority="12" stopIfTrue="1">
      <formula>$A28&lt;&gt;""</formula>
    </cfRule>
  </conditionalFormatting>
  <conditionalFormatting sqref="A29:DJ29">
    <cfRule type="expression" dxfId="621" priority="11" stopIfTrue="1">
      <formula>$A29&lt;&gt;""</formula>
    </cfRule>
  </conditionalFormatting>
  <conditionalFormatting sqref="A30:DJ30">
    <cfRule type="expression" dxfId="620" priority="10" stopIfTrue="1">
      <formula>$A30&lt;&gt;""</formula>
    </cfRule>
  </conditionalFormatting>
  <conditionalFormatting sqref="A31:DJ31">
    <cfRule type="expression" dxfId="619" priority="9" stopIfTrue="1">
      <formula>$A31&lt;&gt;""</formula>
    </cfRule>
  </conditionalFormatting>
  <conditionalFormatting sqref="A32:DJ32">
    <cfRule type="expression" dxfId="618" priority="8" stopIfTrue="1">
      <formula>$A32&lt;&gt;""</formula>
    </cfRule>
  </conditionalFormatting>
  <conditionalFormatting sqref="A33:DJ33">
    <cfRule type="expression" dxfId="617" priority="7" stopIfTrue="1">
      <formula>$A33&lt;&gt;""</formula>
    </cfRule>
  </conditionalFormatting>
  <conditionalFormatting sqref="A34:DJ34">
    <cfRule type="expression" dxfId="616" priority="6" stopIfTrue="1">
      <formula>$A34&lt;&gt;""</formula>
    </cfRule>
  </conditionalFormatting>
  <conditionalFormatting sqref="A35:DJ35">
    <cfRule type="expression" dxfId="615" priority="5" stopIfTrue="1">
      <formula>$A35&lt;&gt;""</formula>
    </cfRule>
  </conditionalFormatting>
  <conditionalFormatting sqref="A36:DJ36">
    <cfRule type="expression" dxfId="614" priority="4" stopIfTrue="1">
      <formula>$A36&lt;&gt;""</formula>
    </cfRule>
  </conditionalFormatting>
  <conditionalFormatting sqref="A37:DJ37">
    <cfRule type="expression" dxfId="613" priority="3" stopIfTrue="1">
      <formula>$A37&lt;&gt;""</formula>
    </cfRule>
  </conditionalFormatting>
  <conditionalFormatting sqref="A38:DJ38">
    <cfRule type="expression" dxfId="612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24" man="1"/>
    <brk id="21" min="1" max="24" man="1"/>
    <brk id="30" min="1" max="24" man="1"/>
    <brk id="38" min="1" max="24" man="1"/>
    <brk id="58" min="1" max="24" man="1"/>
    <brk id="66" min="1" max="24" man="1"/>
    <brk id="8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7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376</v>
      </c>
      <c r="C7" s="78" t="s">
        <v>377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2723</v>
      </c>
      <c r="K7" s="79">
        <f>SUM($K$8:$K$20)</f>
        <v>0</v>
      </c>
      <c r="L7" s="79">
        <f>SUM($L$8:$L$20)</f>
        <v>0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0</v>
      </c>
      <c r="W7" s="79">
        <f>SUM($W$8:$W$20)</f>
        <v>0</v>
      </c>
      <c r="X7" s="79">
        <f>SUM($X$8:$X$20)</f>
        <v>0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3570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378</v>
      </c>
      <c r="AM7" s="79">
        <f>SUM($AM$8:$AM$20)</f>
        <v>2723</v>
      </c>
      <c r="AN7" s="79">
        <f>SUM($AN$8:$AN$20)</f>
        <v>485</v>
      </c>
      <c r="AO7" s="79">
        <f>SUM($AO$8:$AO$20)</f>
        <v>0</v>
      </c>
      <c r="AP7" s="79">
        <f>SUM($AP$8:$AP$20)</f>
        <v>0</v>
      </c>
      <c r="AQ7" s="79">
        <f>SUM($AQ$8:$AQ$20)</f>
        <v>485</v>
      </c>
      <c r="AR7" s="79">
        <f>SUM($AR$8:$AR$20)</f>
        <v>0</v>
      </c>
      <c r="AS7" s="79">
        <f>SUM($AS$8:$AS$20)</f>
        <v>1282</v>
      </c>
      <c r="AT7" s="79">
        <f>SUM($AT$8:$AT$20)</f>
        <v>0</v>
      </c>
      <c r="AU7" s="79">
        <f>SUM($AU$8:$AU$20)</f>
        <v>1282</v>
      </c>
      <c r="AV7" s="79">
        <f>SUM($AV$8:$AV$20)</f>
        <v>0</v>
      </c>
      <c r="AW7" s="79">
        <f>SUM($AW$8:$AW$20)</f>
        <v>0</v>
      </c>
      <c r="AX7" s="79">
        <f>SUM($AX$8:$AX$20)</f>
        <v>956</v>
      </c>
      <c r="AY7" s="79">
        <f>SUM($AY$8:$AY$20)</f>
        <v>0</v>
      </c>
      <c r="AZ7" s="79">
        <f>SUM($AZ$8:$AZ$20)</f>
        <v>956</v>
      </c>
      <c r="BA7" s="79">
        <f>SUM($BA$8:$BA$20)</f>
        <v>0</v>
      </c>
      <c r="BB7" s="79">
        <f>SUM($BB$8:$BB$20)</f>
        <v>0</v>
      </c>
      <c r="BC7" s="93" t="s">
        <v>378</v>
      </c>
      <c r="BD7" s="79">
        <f>SUM($BD$8:$BD$20)</f>
        <v>0</v>
      </c>
      <c r="BE7" s="79">
        <f>SUM($BE$8:$BE$20)</f>
        <v>0</v>
      </c>
      <c r="BF7" s="79">
        <f>SUM($BF$8:$BF$20)</f>
        <v>2723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378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378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378</v>
      </c>
      <c r="CQ7" s="79">
        <f>SUM($CQ$8:$CQ$20)</f>
        <v>2723</v>
      </c>
      <c r="CR7" s="79">
        <f>SUM($CR$8:$CR$20)</f>
        <v>485</v>
      </c>
      <c r="CS7" s="79">
        <f>SUM($CS$8:$CS$20)</f>
        <v>0</v>
      </c>
      <c r="CT7" s="79">
        <f>SUM($CT$8:$CT$20)</f>
        <v>0</v>
      </c>
      <c r="CU7" s="79">
        <f>SUM($CU$8:$CU$20)</f>
        <v>485</v>
      </c>
      <c r="CV7" s="79">
        <f>SUM($CV$8:$CV$20)</f>
        <v>0</v>
      </c>
      <c r="CW7" s="79">
        <f>SUM($CW$8:$CW$20)</f>
        <v>1282</v>
      </c>
      <c r="CX7" s="79">
        <f>SUM($CX$8:$CX$20)</f>
        <v>0</v>
      </c>
      <c r="CY7" s="79">
        <f>SUM($CY$8:$CY$20)</f>
        <v>1282</v>
      </c>
      <c r="CZ7" s="79">
        <f>SUM($CZ$8:$CZ$20)</f>
        <v>0</v>
      </c>
      <c r="DA7" s="79">
        <f>SUM($DA$8:$DA$20)</f>
        <v>0</v>
      </c>
      <c r="DB7" s="79">
        <f>SUM($DB$8:$DB$20)</f>
        <v>956</v>
      </c>
      <c r="DC7" s="79">
        <f>SUM($DC$8:$DC$20)</f>
        <v>0</v>
      </c>
      <c r="DD7" s="79">
        <f>SUM($DD$8:$DD$20)</f>
        <v>956</v>
      </c>
      <c r="DE7" s="79">
        <f>SUM($DE$8:$DE$20)</f>
        <v>0</v>
      </c>
      <c r="DF7" s="79">
        <f>SUM($DF$8:$DF$20)</f>
        <v>0</v>
      </c>
      <c r="DG7" s="93" t="s">
        <v>378</v>
      </c>
      <c r="DH7" s="79">
        <f>SUM($DH$8:$DH$20)</f>
        <v>0</v>
      </c>
      <c r="DI7" s="79">
        <f>SUM($DI$8:$DI$20)</f>
        <v>0</v>
      </c>
      <c r="DJ7" s="79">
        <f>SUM($DJ$8:$DJ$20)</f>
        <v>2723</v>
      </c>
    </row>
    <row r="8" spans="1:114" s="8" customFormat="1" ht="12" customHeight="1">
      <c r="A8" s="80" t="s">
        <v>200</v>
      </c>
      <c r="B8" s="83" t="s">
        <v>319</v>
      </c>
      <c r="C8" s="80" t="s">
        <v>320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192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192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200</v>
      </c>
      <c r="B9" s="83" t="s">
        <v>323</v>
      </c>
      <c r="C9" s="80" t="s">
        <v>324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205</v>
      </c>
      <c r="B10" s="83" t="s">
        <v>327</v>
      </c>
      <c r="C10" s="80" t="s">
        <v>328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213</v>
      </c>
      <c r="B11" s="83" t="s">
        <v>332</v>
      </c>
      <c r="C11" s="80" t="s">
        <v>333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337</v>
      </c>
      <c r="C12" s="80" t="s">
        <v>338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205</v>
      </c>
      <c r="B13" s="83" t="s">
        <v>344</v>
      </c>
      <c r="C13" s="80" t="s">
        <v>345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348</v>
      </c>
      <c r="C14" s="80" t="s">
        <v>349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2723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2723</v>
      </c>
      <c r="AN14" s="84">
        <f>SUM(AO14:AR14)</f>
        <v>485</v>
      </c>
      <c r="AO14" s="84">
        <v>0</v>
      </c>
      <c r="AP14" s="84">
        <v>0</v>
      </c>
      <c r="AQ14" s="84">
        <v>485</v>
      </c>
      <c r="AR14" s="84">
        <v>0</v>
      </c>
      <c r="AS14" s="84">
        <f>SUM(AT14:AV14)</f>
        <v>1282</v>
      </c>
      <c r="AT14" s="84">
        <v>0</v>
      </c>
      <c r="AU14" s="84">
        <v>1282</v>
      </c>
      <c r="AV14" s="84">
        <v>0</v>
      </c>
      <c r="AW14" s="84">
        <v>0</v>
      </c>
      <c r="AX14" s="84">
        <f>SUM(AY14:BB14)</f>
        <v>956</v>
      </c>
      <c r="AY14" s="84">
        <v>0</v>
      </c>
      <c r="AZ14" s="84">
        <v>956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2723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2723</v>
      </c>
      <c r="CR14" s="84">
        <f t="shared" si="8"/>
        <v>485</v>
      </c>
      <c r="CS14" s="84">
        <f t="shared" si="9"/>
        <v>0</v>
      </c>
      <c r="CT14" s="84">
        <f t="shared" si="10"/>
        <v>0</v>
      </c>
      <c r="CU14" s="84">
        <f t="shared" si="11"/>
        <v>485</v>
      </c>
      <c r="CV14" s="84">
        <f t="shared" si="12"/>
        <v>0</v>
      </c>
      <c r="CW14" s="84">
        <f t="shared" si="13"/>
        <v>1282</v>
      </c>
      <c r="CX14" s="84">
        <f t="shared" si="14"/>
        <v>0</v>
      </c>
      <c r="CY14" s="84">
        <f t="shared" si="15"/>
        <v>1282</v>
      </c>
      <c r="CZ14" s="84">
        <f t="shared" si="16"/>
        <v>0</v>
      </c>
      <c r="DA14" s="84">
        <f t="shared" si="17"/>
        <v>0</v>
      </c>
      <c r="DB14" s="84">
        <f t="shared" si="18"/>
        <v>956</v>
      </c>
      <c r="DC14" s="84">
        <f t="shared" si="19"/>
        <v>0</v>
      </c>
      <c r="DD14" s="84">
        <f t="shared" si="20"/>
        <v>956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2723</v>
      </c>
    </row>
    <row r="15" spans="1:114" s="8" customFormat="1" ht="12" customHeight="1">
      <c r="A15" s="80" t="s">
        <v>205</v>
      </c>
      <c r="B15" s="83" t="s">
        <v>352</v>
      </c>
      <c r="C15" s="80" t="s">
        <v>353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356</v>
      </c>
      <c r="C16" s="80" t="s">
        <v>357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205</v>
      </c>
      <c r="B17" s="83" t="s">
        <v>360</v>
      </c>
      <c r="C17" s="80" t="s">
        <v>361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364</v>
      </c>
      <c r="C18" s="80" t="s">
        <v>365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205</v>
      </c>
      <c r="B19" s="83" t="s">
        <v>368</v>
      </c>
      <c r="C19" s="80" t="s">
        <v>369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200</v>
      </c>
      <c r="B20" s="83" t="s">
        <v>372</v>
      </c>
      <c r="C20" s="80" t="s">
        <v>373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77">
    <cfRule type="expression" dxfId="610" priority="35" stopIfTrue="1">
      <formula>$A21&lt;&gt;""</formula>
    </cfRule>
  </conditionalFormatting>
  <conditionalFormatting sqref="A20:DJ20">
    <cfRule type="expression" dxfId="609" priority="2" stopIfTrue="1">
      <formula>$A20&lt;&gt;""</formula>
    </cfRule>
  </conditionalFormatting>
  <conditionalFormatting sqref="A7:DJ7">
    <cfRule type="expression" dxfId="590" priority="1" stopIfTrue="1">
      <formula>$A7&lt;&gt;""</formula>
    </cfRule>
  </conditionalFormatting>
  <conditionalFormatting sqref="A8:DJ8">
    <cfRule type="expression" dxfId="589" priority="14" stopIfTrue="1">
      <formula>$A8&lt;&gt;""</formula>
    </cfRule>
  </conditionalFormatting>
  <conditionalFormatting sqref="A9:DJ9">
    <cfRule type="expression" dxfId="588" priority="13" stopIfTrue="1">
      <formula>$A9&lt;&gt;""</formula>
    </cfRule>
  </conditionalFormatting>
  <conditionalFormatting sqref="A10:DJ10">
    <cfRule type="expression" dxfId="587" priority="12" stopIfTrue="1">
      <formula>$A10&lt;&gt;""</formula>
    </cfRule>
  </conditionalFormatting>
  <conditionalFormatting sqref="A11:DJ11">
    <cfRule type="expression" dxfId="586" priority="11" stopIfTrue="1">
      <formula>$A11&lt;&gt;""</formula>
    </cfRule>
  </conditionalFormatting>
  <conditionalFormatting sqref="A12:DJ12">
    <cfRule type="expression" dxfId="585" priority="10" stopIfTrue="1">
      <formula>$A12&lt;&gt;""</formula>
    </cfRule>
  </conditionalFormatting>
  <conditionalFormatting sqref="A13:DJ13">
    <cfRule type="expression" dxfId="584" priority="9" stopIfTrue="1">
      <formula>$A13&lt;&gt;""</formula>
    </cfRule>
  </conditionalFormatting>
  <conditionalFormatting sqref="A14:DJ14">
    <cfRule type="expression" dxfId="583" priority="8" stopIfTrue="1">
      <formula>$A14&lt;&gt;""</formula>
    </cfRule>
  </conditionalFormatting>
  <conditionalFormatting sqref="A15:DJ15">
    <cfRule type="expression" dxfId="582" priority="7" stopIfTrue="1">
      <formula>$A15&lt;&gt;""</formula>
    </cfRule>
  </conditionalFormatting>
  <conditionalFormatting sqref="A16:DJ16">
    <cfRule type="expression" dxfId="581" priority="6" stopIfTrue="1">
      <formula>$A16&lt;&gt;""</formula>
    </cfRule>
  </conditionalFormatting>
  <conditionalFormatting sqref="A17:DJ17">
    <cfRule type="expression" dxfId="580" priority="5" stopIfTrue="1">
      <formula>$A17&lt;&gt;""</formula>
    </cfRule>
  </conditionalFormatting>
  <conditionalFormatting sqref="A18:DJ18">
    <cfRule type="expression" dxfId="579" priority="4" stopIfTrue="1">
      <formula>$A18&lt;&gt;""</formula>
    </cfRule>
  </conditionalFormatting>
  <conditionalFormatting sqref="A19:DJ19">
    <cfRule type="expression" dxfId="578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376</v>
      </c>
      <c r="C7" s="78" t="s">
        <v>377</v>
      </c>
      <c r="D7" s="79">
        <f>SUM($D$8:$D$38)</f>
        <v>92389</v>
      </c>
      <c r="E7" s="79">
        <f>SUM($E$8:$E$38)</f>
        <v>46702</v>
      </c>
      <c r="F7" s="79">
        <f>SUM($F$8:$F$38)</f>
        <v>45376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2723</v>
      </c>
      <c r="K7" s="79">
        <f>SUM($K$8:$K$38)</f>
        <v>1326</v>
      </c>
      <c r="L7" s="79">
        <f>SUM($L$8:$L$38)</f>
        <v>45687</v>
      </c>
      <c r="M7" s="79">
        <f>SUM($M$8:$M$38)</f>
        <v>4193</v>
      </c>
      <c r="N7" s="79">
        <f>SUM($N$8:$N$38)</f>
        <v>1057</v>
      </c>
      <c r="O7" s="79">
        <f>SUM($O$8:$O$38)</f>
        <v>1057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3136</v>
      </c>
      <c r="V7" s="79">
        <f>SUM($V$8:$V$38)</f>
        <v>96582</v>
      </c>
      <c r="W7" s="79">
        <f>SUM($W$8:$W$38)</f>
        <v>47759</v>
      </c>
      <c r="X7" s="79">
        <f>SUM($X$8:$X$38)</f>
        <v>46433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3570</v>
      </c>
      <c r="AC7" s="79">
        <f>SUM($AC$8:$AC$38)</f>
        <v>1326</v>
      </c>
      <c r="AD7" s="79">
        <f>SUM($AD$8:$AD$38)</f>
        <v>48823</v>
      </c>
    </row>
    <row r="8" spans="1:30" s="8" customFormat="1" ht="12" customHeight="1">
      <c r="A8" s="80" t="s">
        <v>207</v>
      </c>
      <c r="B8" s="83" t="s">
        <v>204</v>
      </c>
      <c r="C8" s="80" t="s">
        <v>206</v>
      </c>
      <c r="D8" s="84">
        <f>SUM(E8,+L8)</f>
        <v>38791</v>
      </c>
      <c r="E8" s="84">
        <v>20059</v>
      </c>
      <c r="F8" s="84">
        <v>18733</v>
      </c>
      <c r="G8" s="84">
        <v>0</v>
      </c>
      <c r="H8" s="84">
        <v>0</v>
      </c>
      <c r="I8" s="84">
        <v>0</v>
      </c>
      <c r="J8" s="94">
        <v>0</v>
      </c>
      <c r="K8" s="84">
        <v>1326</v>
      </c>
      <c r="L8" s="84">
        <v>18732</v>
      </c>
      <c r="M8" s="84">
        <f>SUM(N8,+U8)</f>
        <v>3506</v>
      </c>
      <c r="N8" s="84">
        <v>876</v>
      </c>
      <c r="O8" s="84">
        <v>876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2630</v>
      </c>
      <c r="V8" s="84">
        <v>42297</v>
      </c>
      <c r="W8" s="84">
        <v>20935</v>
      </c>
      <c r="X8" s="84">
        <v>19609</v>
      </c>
      <c r="Y8" s="84">
        <v>0</v>
      </c>
      <c r="Z8" s="84">
        <v>0</v>
      </c>
      <c r="AA8" s="84">
        <v>0</v>
      </c>
      <c r="AB8" s="94">
        <v>0</v>
      </c>
      <c r="AC8" s="84">
        <v>1326</v>
      </c>
      <c r="AD8" s="84">
        <v>21362</v>
      </c>
    </row>
    <row r="9" spans="1:30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9944</v>
      </c>
      <c r="E9" s="84">
        <v>4924</v>
      </c>
      <c r="F9" s="84">
        <v>4924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5020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9944</v>
      </c>
      <c r="W9" s="84">
        <v>4924</v>
      </c>
      <c r="X9" s="84">
        <v>4924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5020</v>
      </c>
    </row>
    <row r="10" spans="1:30" s="8" customFormat="1" ht="12" customHeight="1">
      <c r="A10" s="80" t="s">
        <v>200</v>
      </c>
      <c r="B10" s="83" t="s">
        <v>218</v>
      </c>
      <c r="C10" s="80" t="s">
        <v>220</v>
      </c>
      <c r="D10" s="84">
        <f>SUM(E10,+L10)</f>
        <v>31339</v>
      </c>
      <c r="E10" s="84">
        <v>15668</v>
      </c>
      <c r="F10" s="84">
        <v>15668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15671</v>
      </c>
      <c r="M10" s="84">
        <f>SUM(N10,+U10)</f>
        <v>38</v>
      </c>
      <c r="N10" s="84">
        <v>19</v>
      </c>
      <c r="O10" s="84">
        <v>19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19</v>
      </c>
      <c r="V10" s="84">
        <v>31377</v>
      </c>
      <c r="W10" s="84">
        <v>15687</v>
      </c>
      <c r="X10" s="84">
        <v>15687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15690</v>
      </c>
    </row>
    <row r="11" spans="1:30" s="8" customFormat="1" ht="12" customHeight="1">
      <c r="A11" s="80" t="s">
        <v>200</v>
      </c>
      <c r="B11" s="83" t="s">
        <v>224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232</v>
      </c>
      <c r="C12" s="80" t="s">
        <v>231</v>
      </c>
      <c r="D12" s="84">
        <f>SUM(E12,+L12)</f>
        <v>2710</v>
      </c>
      <c r="E12" s="84">
        <v>1350</v>
      </c>
      <c r="F12" s="84">
        <v>1350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1360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2710</v>
      </c>
      <c r="W12" s="84">
        <v>1350</v>
      </c>
      <c r="X12" s="84">
        <v>1350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1360</v>
      </c>
    </row>
    <row r="13" spans="1:30" s="8" customFormat="1" ht="12" customHeight="1">
      <c r="A13" s="80" t="s">
        <v>200</v>
      </c>
      <c r="B13" s="83" t="s">
        <v>238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243</v>
      </c>
      <c r="C14" s="80" t="s">
        <v>244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247</v>
      </c>
      <c r="C15" s="80" t="s">
        <v>249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207</v>
      </c>
      <c r="B16" s="83" t="s">
        <v>252</v>
      </c>
      <c r="C16" s="80" t="s">
        <v>253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257</v>
      </c>
      <c r="C17" s="80" t="s">
        <v>258</v>
      </c>
      <c r="D17" s="84">
        <f>SUM(E17,+L17)</f>
        <v>4504</v>
      </c>
      <c r="E17" s="84">
        <v>2152</v>
      </c>
      <c r="F17" s="84">
        <v>2152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2352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4504</v>
      </c>
      <c r="W17" s="84">
        <v>2152</v>
      </c>
      <c r="X17" s="84">
        <v>2152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2352</v>
      </c>
    </row>
    <row r="18" spans="1:30" s="8" customFormat="1" ht="12" customHeight="1">
      <c r="A18" s="80" t="s">
        <v>200</v>
      </c>
      <c r="B18" s="83" t="s">
        <v>263</v>
      </c>
      <c r="C18" s="80" t="s">
        <v>265</v>
      </c>
      <c r="D18" s="84">
        <f>SUM(E18,+L18)</f>
        <v>2058</v>
      </c>
      <c r="E18" s="84">
        <v>1028</v>
      </c>
      <c r="F18" s="84">
        <v>1028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1030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2058</v>
      </c>
      <c r="W18" s="84">
        <v>1028</v>
      </c>
      <c r="X18" s="84">
        <v>1028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1030</v>
      </c>
    </row>
    <row r="19" spans="1:30" s="8" customFormat="1" ht="12" customHeight="1">
      <c r="A19" s="80" t="s">
        <v>200</v>
      </c>
      <c r="B19" s="83" t="s">
        <v>272</v>
      </c>
      <c r="C19" s="80" t="s">
        <v>275</v>
      </c>
      <c r="D19" s="84">
        <f>SUM(E19,+L19)</f>
        <v>1131</v>
      </c>
      <c r="E19" s="84">
        <v>565</v>
      </c>
      <c r="F19" s="84">
        <v>565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566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1131</v>
      </c>
      <c r="W19" s="84">
        <v>565</v>
      </c>
      <c r="X19" s="84">
        <v>565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566</v>
      </c>
    </row>
    <row r="20" spans="1:30" s="8" customFormat="1" ht="12" customHeight="1">
      <c r="A20" s="80" t="s">
        <v>200</v>
      </c>
      <c r="B20" s="83" t="s">
        <v>280</v>
      </c>
      <c r="C20" s="80" t="s">
        <v>281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207</v>
      </c>
      <c r="B21" s="83" t="s">
        <v>288</v>
      </c>
      <c r="C21" s="80" t="s">
        <v>287</v>
      </c>
      <c r="D21" s="84">
        <f>SUM(E21,+L21)</f>
        <v>1912</v>
      </c>
      <c r="E21" s="84">
        <v>956</v>
      </c>
      <c r="F21" s="84">
        <v>956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956</v>
      </c>
      <c r="M21" s="84">
        <f>SUM(N21,+U21)</f>
        <v>649</v>
      </c>
      <c r="N21" s="84">
        <v>162</v>
      </c>
      <c r="O21" s="84">
        <v>162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487</v>
      </c>
      <c r="V21" s="84">
        <v>2561</v>
      </c>
      <c r="W21" s="84">
        <v>1118</v>
      </c>
      <c r="X21" s="84">
        <v>1118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1443</v>
      </c>
    </row>
    <row r="22" spans="1:30" s="8" customFormat="1" ht="12" customHeight="1">
      <c r="A22" s="80" t="s">
        <v>278</v>
      </c>
      <c r="B22" s="83" t="s">
        <v>296</v>
      </c>
      <c r="C22" s="80" t="s">
        <v>295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301</v>
      </c>
      <c r="C23" s="80" t="s">
        <v>300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306</v>
      </c>
      <c r="C24" s="80" t="s">
        <v>308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314</v>
      </c>
      <c r="C25" s="80" t="s">
        <v>315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207</v>
      </c>
      <c r="B26" s="83" t="s">
        <v>322</v>
      </c>
      <c r="C26" s="80" t="s">
        <v>320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市町村分担金内訳!D8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市町村分担金内訳!E8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3570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323</v>
      </c>
      <c r="C27" s="80" t="s">
        <v>325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市町村分担金内訳!D9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市町村分担金内訳!E9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329</v>
      </c>
      <c r="C28" s="80" t="s">
        <v>330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市町村分担金内訳!D10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市町村分担金内訳!E10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334</v>
      </c>
      <c r="C29" s="80" t="s">
        <v>335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市町村分担金内訳!D11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市町村分担金内訳!E11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337</v>
      </c>
      <c r="C30" s="80" t="s">
        <v>338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市町村分担金内訳!D12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市町村分担金内訳!E12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346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市町村分担金内訳!D13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市町村分担金内訳!E13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348</v>
      </c>
      <c r="C32" s="80" t="s">
        <v>350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市町村分担金内訳!D14</f>
        <v>2723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市町村分担金内訳!E14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205</v>
      </c>
      <c r="B33" s="83" t="s">
        <v>354</v>
      </c>
      <c r="C33" s="80" t="s">
        <v>355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市町村分担金内訳!D15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市町村分担金内訳!E15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205</v>
      </c>
      <c r="B34" s="83" t="s">
        <v>358</v>
      </c>
      <c r="C34" s="80" t="s">
        <v>359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市町村分担金内訳!D16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市町村分担金内訳!E16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360</v>
      </c>
      <c r="C35" s="80" t="s">
        <v>361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市町村分担金内訳!D17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市町村分担金内訳!E17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366</v>
      </c>
      <c r="C36" s="80" t="s">
        <v>367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市町村分担金内訳!D18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市町村分担金内訳!E18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368</v>
      </c>
      <c r="C37" s="80" t="s">
        <v>370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市町村分担金内訳!D19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市町村分担金内訳!E19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372</v>
      </c>
      <c r="C38" s="80" t="s">
        <v>374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市町村分担金内訳!D20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市町村分担金内訳!E20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9:AD995">
    <cfRule type="expression" dxfId="575" priority="35" stopIfTrue="1">
      <formula>$A39&lt;&gt;""</formula>
    </cfRule>
  </conditionalFormatting>
  <conditionalFormatting sqref="A38:AD38">
    <cfRule type="expression" dxfId="574" priority="2" stopIfTrue="1">
      <formula>$A38&lt;&gt;""</formula>
    </cfRule>
  </conditionalFormatting>
  <conditionalFormatting sqref="A8:AD8">
    <cfRule type="expression" dxfId="573" priority="33" stopIfTrue="1">
      <formula>$A8&lt;&gt;""</formula>
    </cfRule>
  </conditionalFormatting>
  <conditionalFormatting sqref="A9:AD9">
    <cfRule type="expression" dxfId="572" priority="32" stopIfTrue="1">
      <formula>$A9&lt;&gt;""</formula>
    </cfRule>
  </conditionalFormatting>
  <conditionalFormatting sqref="A10:AD10">
    <cfRule type="expression" dxfId="571" priority="31" stopIfTrue="1">
      <formula>$A10&lt;&gt;""</formula>
    </cfRule>
  </conditionalFormatting>
  <conditionalFormatting sqref="A11:AD11">
    <cfRule type="expression" dxfId="570" priority="30" stopIfTrue="1">
      <formula>$A11&lt;&gt;""</formula>
    </cfRule>
  </conditionalFormatting>
  <conditionalFormatting sqref="A12:AD12">
    <cfRule type="expression" dxfId="569" priority="29" stopIfTrue="1">
      <formula>$A12&lt;&gt;""</formula>
    </cfRule>
  </conditionalFormatting>
  <conditionalFormatting sqref="A13:AD13">
    <cfRule type="expression" dxfId="568" priority="28" stopIfTrue="1">
      <formula>$A13&lt;&gt;""</formula>
    </cfRule>
  </conditionalFormatting>
  <conditionalFormatting sqref="A14:AD14">
    <cfRule type="expression" dxfId="567" priority="27" stopIfTrue="1">
      <formula>$A14&lt;&gt;""</formula>
    </cfRule>
  </conditionalFormatting>
  <conditionalFormatting sqref="A15:AD15">
    <cfRule type="expression" dxfId="566" priority="26" stopIfTrue="1">
      <formula>$A15&lt;&gt;""</formula>
    </cfRule>
  </conditionalFormatting>
  <conditionalFormatting sqref="A16:AD16">
    <cfRule type="expression" dxfId="565" priority="25" stopIfTrue="1">
      <formula>$A16&lt;&gt;""</formula>
    </cfRule>
  </conditionalFormatting>
  <conditionalFormatting sqref="A17:AD17">
    <cfRule type="expression" dxfId="564" priority="24" stopIfTrue="1">
      <formula>$A17&lt;&gt;""</formula>
    </cfRule>
  </conditionalFormatting>
  <conditionalFormatting sqref="A18:AD18">
    <cfRule type="expression" dxfId="563" priority="23" stopIfTrue="1">
      <formula>$A18&lt;&gt;""</formula>
    </cfRule>
  </conditionalFormatting>
  <conditionalFormatting sqref="A19:AD19">
    <cfRule type="expression" dxfId="562" priority="22" stopIfTrue="1">
      <formula>$A19&lt;&gt;""</formula>
    </cfRule>
  </conditionalFormatting>
  <conditionalFormatting sqref="A20:AD20">
    <cfRule type="expression" dxfId="561" priority="21" stopIfTrue="1">
      <formula>$A20&lt;&gt;""</formula>
    </cfRule>
  </conditionalFormatting>
  <conditionalFormatting sqref="A21:AD21">
    <cfRule type="expression" dxfId="560" priority="20" stopIfTrue="1">
      <formula>$A21&lt;&gt;""</formula>
    </cfRule>
  </conditionalFormatting>
  <conditionalFormatting sqref="A22:AD22">
    <cfRule type="expression" dxfId="559" priority="19" stopIfTrue="1">
      <formula>$A22&lt;&gt;""</formula>
    </cfRule>
  </conditionalFormatting>
  <conditionalFormatting sqref="A23:AD23">
    <cfRule type="expression" dxfId="558" priority="18" stopIfTrue="1">
      <formula>$A23&lt;&gt;""</formula>
    </cfRule>
  </conditionalFormatting>
  <conditionalFormatting sqref="A24:AD24">
    <cfRule type="expression" dxfId="557" priority="17" stopIfTrue="1">
      <formula>$A24&lt;&gt;""</formula>
    </cfRule>
  </conditionalFormatting>
  <conditionalFormatting sqref="A25:AD25">
    <cfRule type="expression" dxfId="556" priority="16" stopIfTrue="1">
      <formula>$A25&lt;&gt;""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26:AD26">
    <cfRule type="expression" dxfId="554" priority="14" stopIfTrue="1">
      <formula>$A26&lt;&gt;""</formula>
    </cfRule>
  </conditionalFormatting>
  <conditionalFormatting sqref="A27:AD27">
    <cfRule type="expression" dxfId="553" priority="13" stopIfTrue="1">
      <formula>$A27&lt;&gt;""</formula>
    </cfRule>
  </conditionalFormatting>
  <conditionalFormatting sqref="A28:AD28">
    <cfRule type="expression" dxfId="552" priority="12" stopIfTrue="1">
      <formula>$A28&lt;&gt;""</formula>
    </cfRule>
  </conditionalFormatting>
  <conditionalFormatting sqref="A29:AD29">
    <cfRule type="expression" dxfId="551" priority="11" stopIfTrue="1">
      <formula>$A29&lt;&gt;""</formula>
    </cfRule>
  </conditionalFormatting>
  <conditionalFormatting sqref="A30:AD30">
    <cfRule type="expression" dxfId="550" priority="10" stopIfTrue="1">
      <formula>$A30&lt;&gt;""</formula>
    </cfRule>
  </conditionalFormatting>
  <conditionalFormatting sqref="A31:AD31">
    <cfRule type="expression" dxfId="549" priority="9" stopIfTrue="1">
      <formula>$A31&lt;&gt;""</formula>
    </cfRule>
  </conditionalFormatting>
  <conditionalFormatting sqref="A32:AD32">
    <cfRule type="expression" dxfId="548" priority="8" stopIfTrue="1">
      <formula>$A32&lt;&gt;""</formula>
    </cfRule>
  </conditionalFormatting>
  <conditionalFormatting sqref="A33:AD33">
    <cfRule type="expression" dxfId="547" priority="7" stopIfTrue="1">
      <formula>$A33&lt;&gt;""</formula>
    </cfRule>
  </conditionalFormatting>
  <conditionalFormatting sqref="A34:AD34">
    <cfRule type="expression" dxfId="546" priority="6" stopIfTrue="1">
      <formula>$A34&lt;&gt;""</formula>
    </cfRule>
  </conditionalFormatting>
  <conditionalFormatting sqref="A35:AD35">
    <cfRule type="expression" dxfId="545" priority="5" stopIfTrue="1">
      <formula>$A35&lt;&gt;""</formula>
    </cfRule>
  </conditionalFormatting>
  <conditionalFormatting sqref="A36:AD36">
    <cfRule type="expression" dxfId="544" priority="4" stopIfTrue="1">
      <formula>$A36&lt;&gt;""</formula>
    </cfRule>
  </conditionalFormatting>
  <conditionalFormatting sqref="A37:AD37">
    <cfRule type="expression" dxfId="543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376</v>
      </c>
      <c r="C7" s="78" t="s">
        <v>377</v>
      </c>
      <c r="D7" s="79">
        <f>SUM($D$8:$D$38)</f>
        <v>0</v>
      </c>
      <c r="E7" s="79">
        <f>SUM($E$8:$E$38)</f>
        <v>0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92157</v>
      </c>
      <c r="M7" s="79">
        <f>SUM($M$8:$M$38)</f>
        <v>485</v>
      </c>
      <c r="N7" s="79">
        <f>SUM($N$8:$N$38)</f>
        <v>0</v>
      </c>
      <c r="O7" s="79">
        <f>SUM($O$8:$O$38)</f>
        <v>0</v>
      </c>
      <c r="P7" s="79">
        <f>SUM($P$8:$P$38)</f>
        <v>485</v>
      </c>
      <c r="Q7" s="79">
        <f>SUM($Q$8:$Q$38)</f>
        <v>0</v>
      </c>
      <c r="R7" s="79">
        <f>SUM($R$8:$R$38)</f>
        <v>21065</v>
      </c>
      <c r="S7" s="79">
        <f>SUM($S$8:$S$38)</f>
        <v>1274</v>
      </c>
      <c r="T7" s="79">
        <f>SUM($T$8:$T$38)</f>
        <v>19791</v>
      </c>
      <c r="U7" s="79">
        <f>SUM($U$8:$U$38)</f>
        <v>0</v>
      </c>
      <c r="V7" s="79">
        <f>SUM($V$8:$V$38)</f>
        <v>0</v>
      </c>
      <c r="W7" s="79">
        <f>SUM($W$8:$W$38)</f>
        <v>70607</v>
      </c>
      <c r="X7" s="79">
        <f>SUM($X$8:$X$38)</f>
        <v>16434</v>
      </c>
      <c r="Y7" s="79">
        <f>SUM($Y$8:$Y$38)</f>
        <v>6543</v>
      </c>
      <c r="Z7" s="79">
        <f>SUM($Z$8:$Z$38)</f>
        <v>26640</v>
      </c>
      <c r="AA7" s="79">
        <f>SUM($AA$8:$AA$38)</f>
        <v>20990</v>
      </c>
      <c r="AB7" s="79">
        <f>SUM($AB$8:$AB$38)</f>
        <v>2723</v>
      </c>
      <c r="AC7" s="79">
        <f>SUM($AC$8:$AC$38)</f>
        <v>0</v>
      </c>
      <c r="AD7" s="79">
        <f>SUM($AD$8:$AD$38)</f>
        <v>232</v>
      </c>
      <c r="AE7" s="79">
        <f>SUM($AE$8:$AE$38)</f>
        <v>92389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4155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649</v>
      </c>
      <c r="AU7" s="79">
        <f>SUM($AU$8:$AU$38)</f>
        <v>649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3506</v>
      </c>
      <c r="AZ7" s="79">
        <f>SUM($AZ$8:$AZ$38)</f>
        <v>3506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38</v>
      </c>
      <c r="BG7" s="79">
        <f>SUM($BG$8:$BG$38)</f>
        <v>4193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96312</v>
      </c>
      <c r="BQ7" s="79">
        <f>SUM($BQ$8:$BQ$38)</f>
        <v>485</v>
      </c>
      <c r="BR7" s="79">
        <f>SUM($BR$8:$BR$38)</f>
        <v>0</v>
      </c>
      <c r="BS7" s="79">
        <f>SUM($BS$8:$BS$38)</f>
        <v>0</v>
      </c>
      <c r="BT7" s="79">
        <f>SUM($BT$8:$BT$38)</f>
        <v>485</v>
      </c>
      <c r="BU7" s="79">
        <f>SUM($BU$8:$BU$38)</f>
        <v>0</v>
      </c>
      <c r="BV7" s="79">
        <f>SUM($BV$8:$BV$38)</f>
        <v>21714</v>
      </c>
      <c r="BW7" s="79">
        <f>SUM($BW$8:$BW$38)</f>
        <v>1923</v>
      </c>
      <c r="BX7" s="79">
        <f>SUM($BX$8:$BX$38)</f>
        <v>19791</v>
      </c>
      <c r="BY7" s="79">
        <f>SUM($BY$8:$BY$38)</f>
        <v>0</v>
      </c>
      <c r="BZ7" s="79">
        <f>SUM($BZ$8:$BZ$38)</f>
        <v>0</v>
      </c>
      <c r="CA7" s="79">
        <f>SUM($CA$8:$CA$38)</f>
        <v>74113</v>
      </c>
      <c r="CB7" s="79">
        <f>SUM($CB$8:$CB$38)</f>
        <v>19940</v>
      </c>
      <c r="CC7" s="79">
        <f>SUM($CC$8:$CC$38)</f>
        <v>6543</v>
      </c>
      <c r="CD7" s="79">
        <f>SUM($CD$8:$CD$38)</f>
        <v>26640</v>
      </c>
      <c r="CE7" s="79">
        <f>SUM($CE$8:$CE$38)</f>
        <v>20990</v>
      </c>
      <c r="CF7" s="79">
        <f>SUM($CF$8:$CF$38)</f>
        <v>2723</v>
      </c>
      <c r="CG7" s="79">
        <f>SUM($CG$8:$CG$38)</f>
        <v>0</v>
      </c>
      <c r="CH7" s="79">
        <f>SUM($CH$8:$CH$38)</f>
        <v>270</v>
      </c>
      <c r="CI7" s="79">
        <f>SUM($CI$8:$CI$38)</f>
        <v>96582</v>
      </c>
    </row>
    <row r="8" spans="1:87" s="8" customFormat="1" ht="12" customHeight="1">
      <c r="A8" s="80" t="s">
        <v>200</v>
      </c>
      <c r="B8" s="83" t="s">
        <v>208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38791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8204</v>
      </c>
      <c r="S8" s="84">
        <v>1134</v>
      </c>
      <c r="T8" s="84">
        <v>7070</v>
      </c>
      <c r="U8" s="84">
        <v>0</v>
      </c>
      <c r="V8" s="84">
        <v>0</v>
      </c>
      <c r="W8" s="84">
        <v>30587</v>
      </c>
      <c r="X8" s="84">
        <v>3846</v>
      </c>
      <c r="Y8" s="84">
        <v>3832</v>
      </c>
      <c r="Z8" s="84">
        <v>7748</v>
      </c>
      <c r="AA8" s="84">
        <v>15161</v>
      </c>
      <c r="AB8" s="94">
        <f>組合分担金内訳!E8</f>
        <v>0</v>
      </c>
      <c r="AC8" s="84">
        <v>0</v>
      </c>
      <c r="AD8" s="84">
        <v>0</v>
      </c>
      <c r="AE8" s="84">
        <v>38791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3506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3506</v>
      </c>
      <c r="AZ8" s="84">
        <v>3506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3506</v>
      </c>
      <c r="BH8" s="84">
        <f t="shared" ref="BH8:BH38" si="0">SUM(D8,AF8)</f>
        <v>0</v>
      </c>
      <c r="BI8" s="84">
        <f t="shared" ref="BI8:BI38" si="1">SUM(E8,AG8)</f>
        <v>0</v>
      </c>
      <c r="BJ8" s="84">
        <f t="shared" ref="BJ8:BJ38" si="2">SUM(F8,AH8)</f>
        <v>0</v>
      </c>
      <c r="BK8" s="84">
        <f t="shared" ref="BK8:BK38" si="3">SUM(G8,AI8)</f>
        <v>0</v>
      </c>
      <c r="BL8" s="84">
        <f t="shared" ref="BL8:BL38" si="4">SUM(H8,AJ8)</f>
        <v>0</v>
      </c>
      <c r="BM8" s="84">
        <f t="shared" ref="BM8:BM38" si="5">SUM(I8,AK8)</f>
        <v>0</v>
      </c>
      <c r="BN8" s="84">
        <f t="shared" ref="BN8:BN38" si="6">SUM(J8,AL8)</f>
        <v>0</v>
      </c>
      <c r="BO8" s="94">
        <f t="shared" ref="BO8:BO25" si="7">SUM(K8,AM8)</f>
        <v>0</v>
      </c>
      <c r="BP8" s="84">
        <f t="shared" ref="BP8:BP38" si="8">SUM(L8,AN8)</f>
        <v>42297</v>
      </c>
      <c r="BQ8" s="84">
        <f t="shared" ref="BQ8:BQ38" si="9">SUM(M8,AO8)</f>
        <v>0</v>
      </c>
      <c r="BR8" s="84">
        <f t="shared" ref="BR8:BR38" si="10">SUM(N8,AP8)</f>
        <v>0</v>
      </c>
      <c r="BS8" s="84">
        <f t="shared" ref="BS8:BS38" si="11">SUM(O8,AQ8)</f>
        <v>0</v>
      </c>
      <c r="BT8" s="84">
        <f t="shared" ref="BT8:BT38" si="12">SUM(P8,AR8)</f>
        <v>0</v>
      </c>
      <c r="BU8" s="84">
        <f t="shared" ref="BU8:BU38" si="13">SUM(Q8,AS8)</f>
        <v>0</v>
      </c>
      <c r="BV8" s="84">
        <f t="shared" ref="BV8:BV38" si="14">SUM(R8,AT8)</f>
        <v>8204</v>
      </c>
      <c r="BW8" s="84">
        <f t="shared" ref="BW8:BW38" si="15">SUM(S8,AU8)</f>
        <v>1134</v>
      </c>
      <c r="BX8" s="84">
        <f t="shared" ref="BX8:BX38" si="16">SUM(T8,AV8)</f>
        <v>7070</v>
      </c>
      <c r="BY8" s="84">
        <f t="shared" ref="BY8:BY38" si="17">SUM(U8,AW8)</f>
        <v>0</v>
      </c>
      <c r="BZ8" s="84">
        <f t="shared" ref="BZ8:BZ38" si="18">SUM(V8,AX8)</f>
        <v>0</v>
      </c>
      <c r="CA8" s="84">
        <f t="shared" ref="CA8:CA38" si="19">SUM(W8,AY8)</f>
        <v>34093</v>
      </c>
      <c r="CB8" s="84">
        <f t="shared" ref="CB8:CB38" si="20">SUM(X8,AZ8)</f>
        <v>7352</v>
      </c>
      <c r="CC8" s="84">
        <f t="shared" ref="CC8:CC38" si="21">SUM(Y8,BA8)</f>
        <v>3832</v>
      </c>
      <c r="CD8" s="84">
        <f t="shared" ref="CD8:CD38" si="22">SUM(Z8,BB8)</f>
        <v>7748</v>
      </c>
      <c r="CE8" s="84">
        <f t="shared" ref="CE8:CE38" si="23">SUM(AA8,BC8)</f>
        <v>15161</v>
      </c>
      <c r="CF8" s="94">
        <f t="shared" ref="CF8:CF25" si="24">SUM(AB8,BD8)</f>
        <v>0</v>
      </c>
      <c r="CG8" s="84">
        <f t="shared" ref="CG8:CG38" si="25">SUM(AC8,BE8)</f>
        <v>0</v>
      </c>
      <c r="CH8" s="84">
        <f t="shared" ref="CH8:CH38" si="26">SUM(AD8,BF8)</f>
        <v>0</v>
      </c>
      <c r="CI8" s="84">
        <f t="shared" ref="CI8:CI38" si="27">SUM(AE8,BG8)</f>
        <v>42297</v>
      </c>
    </row>
    <row r="9" spans="1:87" s="8" customFormat="1" ht="12" customHeight="1">
      <c r="A9" s="80" t="s">
        <v>213</v>
      </c>
      <c r="B9" s="83" t="s">
        <v>211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9800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9800</v>
      </c>
      <c r="S9" s="84">
        <v>0</v>
      </c>
      <c r="T9" s="84">
        <v>9800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144</v>
      </c>
      <c r="AE9" s="84">
        <v>9944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9800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9800</v>
      </c>
      <c r="BW9" s="84">
        <f t="shared" si="15"/>
        <v>0</v>
      </c>
      <c r="BX9" s="84">
        <f t="shared" si="16"/>
        <v>9800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144</v>
      </c>
      <c r="CI9" s="84">
        <f t="shared" si="27"/>
        <v>9944</v>
      </c>
    </row>
    <row r="10" spans="1:87" s="8" customFormat="1" ht="12" customHeight="1">
      <c r="A10" s="80" t="s">
        <v>213</v>
      </c>
      <c r="B10" s="83" t="s">
        <v>218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31251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31251</v>
      </c>
      <c r="X10" s="84">
        <v>11388</v>
      </c>
      <c r="Y10" s="84">
        <v>1622</v>
      </c>
      <c r="Z10" s="84">
        <v>18241</v>
      </c>
      <c r="AA10" s="84">
        <v>0</v>
      </c>
      <c r="AB10" s="94">
        <f>組合分担金内訳!E10</f>
        <v>0</v>
      </c>
      <c r="AC10" s="84">
        <v>0</v>
      </c>
      <c r="AD10" s="84">
        <v>88</v>
      </c>
      <c r="AE10" s="84">
        <v>31339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38</v>
      </c>
      <c r="BG10" s="84">
        <v>38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31251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31251</v>
      </c>
      <c r="CB10" s="84">
        <f t="shared" si="20"/>
        <v>11388</v>
      </c>
      <c r="CC10" s="84">
        <f t="shared" si="21"/>
        <v>1622</v>
      </c>
      <c r="CD10" s="84">
        <f t="shared" si="22"/>
        <v>18241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126</v>
      </c>
      <c r="CI10" s="84">
        <f t="shared" si="27"/>
        <v>31377</v>
      </c>
    </row>
    <row r="11" spans="1:87" s="8" customFormat="1" ht="12" customHeight="1">
      <c r="A11" s="80" t="s">
        <v>205</v>
      </c>
      <c r="B11" s="83" t="s">
        <v>227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230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2710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2710</v>
      </c>
      <c r="X12" s="84">
        <v>0</v>
      </c>
      <c r="Y12" s="84">
        <v>0</v>
      </c>
      <c r="Z12" s="84">
        <v>0</v>
      </c>
      <c r="AA12" s="84">
        <v>2710</v>
      </c>
      <c r="AB12" s="94">
        <f>組合分担金内訳!E12</f>
        <v>0</v>
      </c>
      <c r="AC12" s="84">
        <v>0</v>
      </c>
      <c r="AD12" s="84">
        <v>0</v>
      </c>
      <c r="AE12" s="84">
        <v>2710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2710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2710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2710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2710</v>
      </c>
    </row>
    <row r="13" spans="1:87" s="8" customFormat="1" ht="12" customHeight="1">
      <c r="A13" s="80" t="s">
        <v>205</v>
      </c>
      <c r="B13" s="83" t="s">
        <v>236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243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213</v>
      </c>
      <c r="B15" s="83" t="s">
        <v>247</v>
      </c>
      <c r="C15" s="80" t="s">
        <v>249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252</v>
      </c>
      <c r="C16" s="80" t="s">
        <v>253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255</v>
      </c>
      <c r="C17" s="80" t="s">
        <v>259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4504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4504</v>
      </c>
      <c r="X17" s="84">
        <v>1062</v>
      </c>
      <c r="Y17" s="84">
        <v>0</v>
      </c>
      <c r="Z17" s="84">
        <v>323</v>
      </c>
      <c r="AA17" s="84">
        <v>3119</v>
      </c>
      <c r="AB17" s="94">
        <f>組合分担金内訳!E17</f>
        <v>0</v>
      </c>
      <c r="AC17" s="84">
        <v>0</v>
      </c>
      <c r="AD17" s="84">
        <v>0</v>
      </c>
      <c r="AE17" s="84">
        <v>4504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4504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4504</v>
      </c>
      <c r="CB17" s="84">
        <f t="shared" si="20"/>
        <v>1062</v>
      </c>
      <c r="CC17" s="84">
        <f t="shared" si="21"/>
        <v>0</v>
      </c>
      <c r="CD17" s="84">
        <f t="shared" si="22"/>
        <v>323</v>
      </c>
      <c r="CE17" s="84">
        <f t="shared" si="23"/>
        <v>3119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4504</v>
      </c>
    </row>
    <row r="18" spans="1:87" s="8" customFormat="1" ht="12" customHeight="1">
      <c r="A18" s="80" t="s">
        <v>205</v>
      </c>
      <c r="B18" s="83" t="s">
        <v>266</v>
      </c>
      <c r="C18" s="80" t="s">
        <v>267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119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119</v>
      </c>
      <c r="X18" s="84">
        <v>73</v>
      </c>
      <c r="Y18" s="84">
        <v>0</v>
      </c>
      <c r="Z18" s="84">
        <v>46</v>
      </c>
      <c r="AA18" s="84">
        <v>0</v>
      </c>
      <c r="AB18" s="94">
        <f>組合分担金内訳!E18</f>
        <v>1939</v>
      </c>
      <c r="AC18" s="84">
        <v>0</v>
      </c>
      <c r="AD18" s="84">
        <v>0</v>
      </c>
      <c r="AE18" s="84">
        <v>119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119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119</v>
      </c>
      <c r="CB18" s="84">
        <f t="shared" si="20"/>
        <v>73</v>
      </c>
      <c r="CC18" s="84">
        <f t="shared" si="21"/>
        <v>0</v>
      </c>
      <c r="CD18" s="84">
        <f t="shared" si="22"/>
        <v>46</v>
      </c>
      <c r="CE18" s="84">
        <f t="shared" si="23"/>
        <v>0</v>
      </c>
      <c r="CF18" s="94">
        <f t="shared" si="24"/>
        <v>1939</v>
      </c>
      <c r="CG18" s="84">
        <f t="shared" si="25"/>
        <v>0</v>
      </c>
      <c r="CH18" s="84">
        <f t="shared" si="26"/>
        <v>0</v>
      </c>
      <c r="CI18" s="84">
        <f t="shared" si="27"/>
        <v>119</v>
      </c>
    </row>
    <row r="19" spans="1:87" s="8" customFormat="1" ht="12" customHeight="1">
      <c r="A19" s="80" t="s">
        <v>200</v>
      </c>
      <c r="B19" s="83" t="s">
        <v>276</v>
      </c>
      <c r="C19" s="80" t="s">
        <v>277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347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347</v>
      </c>
      <c r="X19" s="84">
        <v>65</v>
      </c>
      <c r="Y19" s="84">
        <v>0</v>
      </c>
      <c r="Z19" s="84">
        <v>282</v>
      </c>
      <c r="AA19" s="84">
        <v>0</v>
      </c>
      <c r="AB19" s="94">
        <f>組合分担金内訳!E19</f>
        <v>784</v>
      </c>
      <c r="AC19" s="84">
        <v>0</v>
      </c>
      <c r="AD19" s="84">
        <v>0</v>
      </c>
      <c r="AE19" s="84">
        <v>347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347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347</v>
      </c>
      <c r="CB19" s="84">
        <f t="shared" si="20"/>
        <v>65</v>
      </c>
      <c r="CC19" s="84">
        <f t="shared" si="21"/>
        <v>0</v>
      </c>
      <c r="CD19" s="84">
        <f t="shared" si="22"/>
        <v>282</v>
      </c>
      <c r="CE19" s="84">
        <f t="shared" si="23"/>
        <v>0</v>
      </c>
      <c r="CF19" s="94">
        <f t="shared" si="24"/>
        <v>784</v>
      </c>
      <c r="CG19" s="84">
        <f t="shared" si="25"/>
        <v>0</v>
      </c>
      <c r="CH19" s="84">
        <f t="shared" si="26"/>
        <v>0</v>
      </c>
      <c r="CI19" s="84">
        <f t="shared" si="27"/>
        <v>347</v>
      </c>
    </row>
    <row r="20" spans="1:87" s="8" customFormat="1" ht="12" customHeight="1">
      <c r="A20" s="80" t="s">
        <v>200</v>
      </c>
      <c r="B20" s="83" t="s">
        <v>280</v>
      </c>
      <c r="C20" s="80" t="s">
        <v>281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205</v>
      </c>
      <c r="B21" s="83" t="s">
        <v>285</v>
      </c>
      <c r="C21" s="80" t="s">
        <v>289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1912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1779</v>
      </c>
      <c r="S21" s="84">
        <v>140</v>
      </c>
      <c r="T21" s="84">
        <v>1639</v>
      </c>
      <c r="U21" s="84">
        <v>0</v>
      </c>
      <c r="V21" s="84">
        <v>0</v>
      </c>
      <c r="W21" s="84">
        <v>133</v>
      </c>
      <c r="X21" s="84">
        <v>0</v>
      </c>
      <c r="Y21" s="84">
        <v>133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1912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649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649</v>
      </c>
      <c r="AU21" s="84">
        <v>649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649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2561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2428</v>
      </c>
      <c r="BW21" s="84">
        <f t="shared" si="15"/>
        <v>789</v>
      </c>
      <c r="BX21" s="84">
        <f t="shared" si="16"/>
        <v>1639</v>
      </c>
      <c r="BY21" s="84">
        <f t="shared" si="17"/>
        <v>0</v>
      </c>
      <c r="BZ21" s="84">
        <f t="shared" si="18"/>
        <v>0</v>
      </c>
      <c r="CA21" s="84">
        <f t="shared" si="19"/>
        <v>133</v>
      </c>
      <c r="CB21" s="84">
        <f t="shared" si="20"/>
        <v>0</v>
      </c>
      <c r="CC21" s="84">
        <f t="shared" si="21"/>
        <v>133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2561</v>
      </c>
    </row>
    <row r="22" spans="1:87" s="8" customFormat="1" ht="12" customHeight="1">
      <c r="A22" s="80" t="s">
        <v>205</v>
      </c>
      <c r="B22" s="83" t="s">
        <v>293</v>
      </c>
      <c r="C22" s="80" t="s">
        <v>295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299</v>
      </c>
      <c r="C23" s="80" t="s">
        <v>302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309</v>
      </c>
      <c r="C24" s="80" t="s">
        <v>310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205</v>
      </c>
      <c r="B25" s="83" t="s">
        <v>316</v>
      </c>
      <c r="C25" s="80" t="s">
        <v>317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319</v>
      </c>
      <c r="C26" s="80" t="s">
        <v>320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205</v>
      </c>
      <c r="B27" s="83" t="s">
        <v>323</v>
      </c>
      <c r="C27" s="80" t="s">
        <v>325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329</v>
      </c>
      <c r="C28" s="80" t="s">
        <v>331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336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205</v>
      </c>
      <c r="B30" s="83" t="s">
        <v>339</v>
      </c>
      <c r="C30" s="80" t="s">
        <v>340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205</v>
      </c>
      <c r="B31" s="83" t="s">
        <v>344</v>
      </c>
      <c r="C31" s="80" t="s">
        <v>345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205</v>
      </c>
      <c r="B32" s="83" t="s">
        <v>351</v>
      </c>
      <c r="C32" s="80" t="s">
        <v>350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2723</v>
      </c>
      <c r="M32" s="84">
        <v>485</v>
      </c>
      <c r="N32" s="84">
        <v>0</v>
      </c>
      <c r="O32" s="84">
        <v>0</v>
      </c>
      <c r="P32" s="84">
        <v>485</v>
      </c>
      <c r="Q32" s="84">
        <v>0</v>
      </c>
      <c r="R32" s="84">
        <v>1282</v>
      </c>
      <c r="S32" s="84">
        <v>0</v>
      </c>
      <c r="T32" s="84">
        <v>1282</v>
      </c>
      <c r="U32" s="84">
        <v>0</v>
      </c>
      <c r="V32" s="84">
        <v>0</v>
      </c>
      <c r="W32" s="84">
        <v>956</v>
      </c>
      <c r="X32" s="84">
        <v>0</v>
      </c>
      <c r="Y32" s="84">
        <v>956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2723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2723</v>
      </c>
      <c r="BQ32" s="84">
        <f t="shared" si="9"/>
        <v>485</v>
      </c>
      <c r="BR32" s="84">
        <f t="shared" si="10"/>
        <v>0</v>
      </c>
      <c r="BS32" s="84">
        <f t="shared" si="11"/>
        <v>0</v>
      </c>
      <c r="BT32" s="84">
        <f t="shared" si="12"/>
        <v>485</v>
      </c>
      <c r="BU32" s="84">
        <f t="shared" si="13"/>
        <v>0</v>
      </c>
      <c r="BV32" s="84">
        <f t="shared" si="14"/>
        <v>1282</v>
      </c>
      <c r="BW32" s="84">
        <f t="shared" si="15"/>
        <v>0</v>
      </c>
      <c r="BX32" s="84">
        <f t="shared" si="16"/>
        <v>1282</v>
      </c>
      <c r="BY32" s="84">
        <f t="shared" si="17"/>
        <v>0</v>
      </c>
      <c r="BZ32" s="84">
        <f t="shared" si="18"/>
        <v>0</v>
      </c>
      <c r="CA32" s="84">
        <f t="shared" si="19"/>
        <v>956</v>
      </c>
      <c r="CB32" s="84">
        <f t="shared" si="20"/>
        <v>0</v>
      </c>
      <c r="CC32" s="84">
        <f t="shared" si="21"/>
        <v>956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2723</v>
      </c>
    </row>
    <row r="33" spans="1:87" s="8" customFormat="1" ht="12" customHeight="1">
      <c r="A33" s="80" t="s">
        <v>200</v>
      </c>
      <c r="B33" s="83" t="s">
        <v>354</v>
      </c>
      <c r="C33" s="80" t="s">
        <v>353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356</v>
      </c>
      <c r="C34" s="80" t="s">
        <v>357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360</v>
      </c>
      <c r="C35" s="80" t="s">
        <v>361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366</v>
      </c>
      <c r="C36" s="80" t="s">
        <v>365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371</v>
      </c>
      <c r="C37" s="80" t="s">
        <v>370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372</v>
      </c>
      <c r="C38" s="80" t="s">
        <v>374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540" priority="35" stopIfTrue="1">
      <formula>$A39&lt;&gt;""</formula>
    </cfRule>
  </conditionalFormatting>
  <conditionalFormatting sqref="A38:CI38">
    <cfRule type="expression" dxfId="539" priority="2" stopIfTrue="1">
      <formula>$A38&lt;&gt;""</formula>
    </cfRule>
  </conditionalFormatting>
  <conditionalFormatting sqref="A8:CI8">
    <cfRule type="expression" dxfId="538" priority="33" stopIfTrue="1">
      <formula>$A8&lt;&gt;""</formula>
    </cfRule>
  </conditionalFormatting>
  <conditionalFormatting sqref="A9:CI9">
    <cfRule type="expression" dxfId="537" priority="32" stopIfTrue="1">
      <formula>$A9&lt;&gt;""</formula>
    </cfRule>
  </conditionalFormatting>
  <conditionalFormatting sqref="A10:CI10">
    <cfRule type="expression" dxfId="536" priority="31" stopIfTrue="1">
      <formula>$A10&lt;&gt;""</formula>
    </cfRule>
  </conditionalFormatting>
  <conditionalFormatting sqref="A11:CI11">
    <cfRule type="expression" dxfId="535" priority="30" stopIfTrue="1">
      <formula>$A11&lt;&gt;""</formula>
    </cfRule>
  </conditionalFormatting>
  <conditionalFormatting sqref="A12:CI12">
    <cfRule type="expression" dxfId="534" priority="29" stopIfTrue="1">
      <formula>$A12&lt;&gt;""</formula>
    </cfRule>
  </conditionalFormatting>
  <conditionalFormatting sqref="A13:CI13">
    <cfRule type="expression" dxfId="533" priority="28" stopIfTrue="1">
      <formula>$A13&lt;&gt;""</formula>
    </cfRule>
  </conditionalFormatting>
  <conditionalFormatting sqref="A14:CI14">
    <cfRule type="expression" dxfId="532" priority="27" stopIfTrue="1">
      <formula>$A14&lt;&gt;""</formula>
    </cfRule>
  </conditionalFormatting>
  <conditionalFormatting sqref="A15:CI15">
    <cfRule type="expression" dxfId="531" priority="26" stopIfTrue="1">
      <formula>$A15&lt;&gt;""</formula>
    </cfRule>
  </conditionalFormatting>
  <conditionalFormatting sqref="A16:CI16">
    <cfRule type="expression" dxfId="530" priority="25" stopIfTrue="1">
      <formula>$A16&lt;&gt;""</formula>
    </cfRule>
  </conditionalFormatting>
  <conditionalFormatting sqref="A17:CI17">
    <cfRule type="expression" dxfId="529" priority="24" stopIfTrue="1">
      <formula>$A17&lt;&gt;""</formula>
    </cfRule>
  </conditionalFormatting>
  <conditionalFormatting sqref="A18:CI18">
    <cfRule type="expression" dxfId="528" priority="23" stopIfTrue="1">
      <formula>$A18&lt;&gt;""</formula>
    </cfRule>
  </conditionalFormatting>
  <conditionalFormatting sqref="A19:CI19">
    <cfRule type="expression" dxfId="527" priority="22" stopIfTrue="1">
      <formula>$A19&lt;&gt;""</formula>
    </cfRule>
  </conditionalFormatting>
  <conditionalFormatting sqref="A20:CI20">
    <cfRule type="expression" dxfId="526" priority="21" stopIfTrue="1">
      <formula>$A20&lt;&gt;""</formula>
    </cfRule>
  </conditionalFormatting>
  <conditionalFormatting sqref="A21:CI21">
    <cfRule type="expression" dxfId="525" priority="20" stopIfTrue="1">
      <formula>$A21&lt;&gt;""</formula>
    </cfRule>
  </conditionalFormatting>
  <conditionalFormatting sqref="A22:CI22">
    <cfRule type="expression" dxfId="524" priority="19" stopIfTrue="1">
      <formula>$A22&lt;&gt;""</formula>
    </cfRule>
  </conditionalFormatting>
  <conditionalFormatting sqref="A23:CI23">
    <cfRule type="expression" dxfId="523" priority="18" stopIfTrue="1">
      <formula>$A23&lt;&gt;""</formula>
    </cfRule>
  </conditionalFormatting>
  <conditionalFormatting sqref="A24:CI24">
    <cfRule type="expression" dxfId="522" priority="17" stopIfTrue="1">
      <formula>$A24&lt;&gt;""</formula>
    </cfRule>
  </conditionalFormatting>
  <conditionalFormatting sqref="A25:CI25">
    <cfRule type="expression" dxfId="521" priority="16" stopIfTrue="1">
      <formula>$A25&lt;&gt;""</formula>
    </cfRule>
  </conditionalFormatting>
  <conditionalFormatting sqref="A7:CI7">
    <cfRule type="expression" dxfId="520" priority="1" stopIfTrue="1">
      <formula>$A7&lt;&gt;""</formula>
    </cfRule>
  </conditionalFormatting>
  <conditionalFormatting sqref="A26:CI26">
    <cfRule type="expression" dxfId="519" priority="14" stopIfTrue="1">
      <formula>$A26&lt;&gt;""</formula>
    </cfRule>
  </conditionalFormatting>
  <conditionalFormatting sqref="A27:CI27">
    <cfRule type="expression" dxfId="518" priority="13" stopIfTrue="1">
      <formula>$A27&lt;&gt;""</formula>
    </cfRule>
  </conditionalFormatting>
  <conditionalFormatting sqref="A28:CI28">
    <cfRule type="expression" dxfId="517" priority="12" stopIfTrue="1">
      <formula>$A28&lt;&gt;""</formula>
    </cfRule>
  </conditionalFormatting>
  <conditionalFormatting sqref="A29:CI29">
    <cfRule type="expression" dxfId="516" priority="11" stopIfTrue="1">
      <formula>$A29&lt;&gt;""</formula>
    </cfRule>
  </conditionalFormatting>
  <conditionalFormatting sqref="A30:CI30">
    <cfRule type="expression" dxfId="515" priority="10" stopIfTrue="1">
      <formula>$A30&lt;&gt;""</formula>
    </cfRule>
  </conditionalFormatting>
  <conditionalFormatting sqref="A31:CI31">
    <cfRule type="expression" dxfId="514" priority="9" stopIfTrue="1">
      <formula>$A31&lt;&gt;""</formula>
    </cfRule>
  </conditionalFormatting>
  <conditionalFormatting sqref="A32:CI32">
    <cfRule type="expression" dxfId="513" priority="8" stopIfTrue="1">
      <formula>$A32&lt;&gt;""</formula>
    </cfRule>
  </conditionalFormatting>
  <conditionalFormatting sqref="A33:CI33">
    <cfRule type="expression" dxfId="512" priority="7" stopIfTrue="1">
      <formula>$A33&lt;&gt;""</formula>
    </cfRule>
  </conditionalFormatting>
  <conditionalFormatting sqref="A34:CI34">
    <cfRule type="expression" dxfId="511" priority="6" stopIfTrue="1">
      <formula>$A34&lt;&gt;""</formula>
    </cfRule>
  </conditionalFormatting>
  <conditionalFormatting sqref="A35:CI35">
    <cfRule type="expression" dxfId="510" priority="5" stopIfTrue="1">
      <formula>$A35&lt;&gt;""</formula>
    </cfRule>
  </conditionalFormatting>
  <conditionalFormatting sqref="A36:CI36">
    <cfRule type="expression" dxfId="509" priority="4" stopIfTrue="1">
      <formula>$A36&lt;&gt;""</formula>
    </cfRule>
  </conditionalFormatting>
  <conditionalFormatting sqref="A37:CI37">
    <cfRule type="expression" dxfId="508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376</v>
      </c>
      <c r="C7" s="78" t="s">
        <v>377</v>
      </c>
      <c r="D7" s="101">
        <f>SUM($D$8:$D$25)</f>
        <v>0</v>
      </c>
      <c r="E7" s="101">
        <f>SUM($E$8:$E$25)</f>
        <v>2723</v>
      </c>
      <c r="F7" s="101">
        <f>SUM($F$8:$F$25)</f>
        <v>2723</v>
      </c>
      <c r="G7" s="101">
        <f>SUM($G$8:$G$25)</f>
        <v>0</v>
      </c>
      <c r="H7" s="101">
        <f>SUM($H$8:$H$25)</f>
        <v>0</v>
      </c>
      <c r="I7" s="101">
        <f>SUM($I$8:$I$25)</f>
        <v>0</v>
      </c>
      <c r="J7" s="101">
        <f>COUNTIF($J$8:$J$25,"&lt;&gt;") - COUNTIF($J$8:$J$25,"&lt; &gt;")</f>
        <v>2</v>
      </c>
      <c r="K7" s="101">
        <f>COUNTIF($K$8:$K$25,"&lt;&gt;") - COUNTIF($K$8:$K$25,"&lt; &gt;")</f>
        <v>2</v>
      </c>
      <c r="L7" s="101">
        <f>SUM($L$8:$L$25)</f>
        <v>0</v>
      </c>
      <c r="M7" s="101">
        <f>SUM($M$8:$M$25)</f>
        <v>2723</v>
      </c>
      <c r="N7" s="101">
        <f>SUM($N$8:$N$25)</f>
        <v>2723</v>
      </c>
      <c r="O7" s="101">
        <f>SUM($O$8:$O$25)</f>
        <v>0</v>
      </c>
      <c r="P7" s="101">
        <f>SUM($P$8:$P$25)</f>
        <v>0</v>
      </c>
      <c r="Q7" s="101">
        <f>SUM($Q$8:$Q$25)</f>
        <v>0</v>
      </c>
      <c r="R7" s="101">
        <f>COUNTIF($R$8:$R$25,"&lt;&gt;") - COUNTIF($R$8:$R$25,"&lt; &gt;")</f>
        <v>0</v>
      </c>
      <c r="S7" s="101">
        <f>COUNTIF($S$8:$S$25,"&lt;&gt;") - COUNTIF($S$8:$S$25,"&lt; &gt;")</f>
        <v>0</v>
      </c>
      <c r="T7" s="101">
        <f>SUM($T$8:$T$25)</f>
        <v>0</v>
      </c>
      <c r="U7" s="101">
        <f>SUM($U$8:$U$25)</f>
        <v>0</v>
      </c>
      <c r="V7" s="101">
        <f>SUM($V$8:$V$25)</f>
        <v>0</v>
      </c>
      <c r="W7" s="101">
        <f>SUM($W$8:$W$25)</f>
        <v>0</v>
      </c>
      <c r="X7" s="101">
        <f>SUM($X$8:$X$25)</f>
        <v>0</v>
      </c>
      <c r="Y7" s="101">
        <f>SUM($Y$8:$Y$25)</f>
        <v>0</v>
      </c>
      <c r="Z7" s="101">
        <f>COUNTIF($Z$8:$Z$25,"&lt;&gt;") - COUNTIF($Z$8:$Z$25,"&lt; &gt;")</f>
        <v>0</v>
      </c>
      <c r="AA7" s="101">
        <f>COUNTIF($AA$8:$AA$25,"&lt;&gt;") - COUNTIF($AA$8:$AA$25,"&lt; &gt;")</f>
        <v>0</v>
      </c>
      <c r="AB7" s="101">
        <f>SUM($AB$8:$AB$25)</f>
        <v>0</v>
      </c>
      <c r="AC7" s="101">
        <f>SUM($AC$8:$AC$25)</f>
        <v>0</v>
      </c>
      <c r="AD7" s="101">
        <f>SUM($AD$8:$AD$25)</f>
        <v>0</v>
      </c>
      <c r="AE7" s="101">
        <f>SUM($AE$8:$AE$25)</f>
        <v>0</v>
      </c>
      <c r="AF7" s="101">
        <f>SUM($AF$8:$AF$25)</f>
        <v>0</v>
      </c>
      <c r="AG7" s="101">
        <f>SUM($AG$8:$AG$25)</f>
        <v>0</v>
      </c>
      <c r="AH7" s="101">
        <f>COUNTIF($AH$8:$AH$25,"&lt;&gt;") - COUNTIF($AH$8:$AH$25,"&lt; &gt;")</f>
        <v>0</v>
      </c>
      <c r="AI7" s="101">
        <f>COUNTIF($AI$8:$AI$25,"&lt;&gt;") - COUNTIF($AI$8:$AI$25,"&lt; &gt;")</f>
        <v>0</v>
      </c>
      <c r="AJ7" s="101">
        <f>SUM($AJ$8:$AJ$25)</f>
        <v>0</v>
      </c>
      <c r="AK7" s="101">
        <f>SUM($AK$8:$AK$25)</f>
        <v>0</v>
      </c>
      <c r="AL7" s="101">
        <f>SUM($AL$8:$AL$25)</f>
        <v>0</v>
      </c>
      <c r="AM7" s="101">
        <f>SUM($AM$8:$AM$25)</f>
        <v>0</v>
      </c>
      <c r="AN7" s="101">
        <f>SUM($AN$8:$AN$25)</f>
        <v>0</v>
      </c>
      <c r="AO7" s="101">
        <f>SUM($AO$8:$AO$25)</f>
        <v>0</v>
      </c>
      <c r="AP7" s="101">
        <f>COUNTIF($AP$8:$AP$25,"&lt;&gt;") - COUNTIF($AP$8:$AP$25,"&lt; &gt;")</f>
        <v>0</v>
      </c>
      <c r="AQ7" s="101">
        <f>COUNTIF($AQ$8:$AQ$25,"&lt;&gt;") - COUNTIF($AQ$8:$AQ$25,"&lt; &gt;")</f>
        <v>0</v>
      </c>
      <c r="AR7" s="101">
        <f>SUM($AR$8:$AR$25)</f>
        <v>0</v>
      </c>
      <c r="AS7" s="101">
        <f>SUM($AS$8:$AS$25)</f>
        <v>0</v>
      </c>
      <c r="AT7" s="101">
        <f>SUM($AT$8:$AT$25)</f>
        <v>0</v>
      </c>
      <c r="AU7" s="101">
        <f>SUM($AU$8:$AU$25)</f>
        <v>0</v>
      </c>
      <c r="AV7" s="101">
        <f>SUM($AV$8:$AV$25)</f>
        <v>0</v>
      </c>
      <c r="AW7" s="101">
        <f>SUM($AW$8:$AW$25)</f>
        <v>0</v>
      </c>
      <c r="AX7" s="101">
        <f>COUNTIF($AX$8:$AX$25,"&lt;&gt;") - COUNTIF($AX$8:$AX$25,"&lt; &gt;")</f>
        <v>0</v>
      </c>
      <c r="AY7" s="101">
        <f>COUNTIF($AY$8:$AY$25,"&lt;&gt;") - COUNTIF($AY$8:$AY$25,"&lt; &gt;")</f>
        <v>0</v>
      </c>
      <c r="AZ7" s="101">
        <f>SUM($AZ$8:$AZ$25)</f>
        <v>0</v>
      </c>
      <c r="BA7" s="101">
        <f>SUM($BA$8:$BA$25)</f>
        <v>0</v>
      </c>
      <c r="BB7" s="101">
        <f>SUM($BB$8:$BB$25)</f>
        <v>0</v>
      </c>
      <c r="BC7" s="101">
        <f>SUM($BC$8:$BC$25)</f>
        <v>0</v>
      </c>
      <c r="BD7" s="101">
        <f>SUM($BD$8:$BD$25)</f>
        <v>0</v>
      </c>
      <c r="BE7" s="101">
        <f>SUM($BE$8:$BE$25)</f>
        <v>0</v>
      </c>
    </row>
    <row r="8" spans="1:57" s="8" customFormat="1" ht="12" customHeight="1">
      <c r="A8" s="80" t="s">
        <v>205</v>
      </c>
      <c r="B8" s="83" t="s">
        <v>209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215</v>
      </c>
      <c r="B9" s="83" t="s">
        <v>216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221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228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213</v>
      </c>
      <c r="B12" s="83" t="s">
        <v>234</v>
      </c>
      <c r="C12" s="80" t="s">
        <v>235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213</v>
      </c>
      <c r="B13" s="83" t="s">
        <v>238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213</v>
      </c>
      <c r="B14" s="83" t="s">
        <v>245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250</v>
      </c>
      <c r="C15" s="80" t="s">
        <v>251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221</v>
      </c>
      <c r="B16" s="83" t="s">
        <v>254</v>
      </c>
      <c r="C16" s="80" t="s">
        <v>253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213</v>
      </c>
      <c r="B17" s="83" t="s">
        <v>260</v>
      </c>
      <c r="C17" s="80" t="s">
        <v>261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270</v>
      </c>
      <c r="C18" s="80" t="s">
        <v>267</v>
      </c>
      <c r="D18" s="81">
        <f>SUM(L18,T18,AB18,AJ18,AR18,AZ18)</f>
        <v>0</v>
      </c>
      <c r="E18" s="81">
        <f>SUM(M18,U18,AC18,AK18,AS18,BA18)</f>
        <v>1939</v>
      </c>
      <c r="F18" s="81">
        <f>SUM(D18:E18)</f>
        <v>1939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268</v>
      </c>
      <c r="K18" s="82" t="s">
        <v>269</v>
      </c>
      <c r="L18" s="81">
        <v>0</v>
      </c>
      <c r="M18" s="81">
        <v>1939</v>
      </c>
      <c r="N18" s="81">
        <f>SUM(L18,+M18)</f>
        <v>1939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278</v>
      </c>
      <c r="B19" s="83" t="s">
        <v>272</v>
      </c>
      <c r="C19" s="80" t="s">
        <v>279</v>
      </c>
      <c r="D19" s="81">
        <f>SUM(L19,T19,AB19,AJ19,AR19,AZ19)</f>
        <v>0</v>
      </c>
      <c r="E19" s="81">
        <f>SUM(M19,U19,AC19,AK19,AS19,BA19)</f>
        <v>784</v>
      </c>
      <c r="F19" s="81">
        <f>SUM(D19:E19)</f>
        <v>784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268</v>
      </c>
      <c r="K19" s="82" t="s">
        <v>269</v>
      </c>
      <c r="L19" s="81">
        <v>0</v>
      </c>
      <c r="M19" s="81">
        <v>784</v>
      </c>
      <c r="N19" s="81">
        <f>SUM(L19,+M19)</f>
        <v>784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282</v>
      </c>
      <c r="C20" s="80" t="s">
        <v>283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290</v>
      </c>
      <c r="C21" s="80" t="s">
        <v>291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278</v>
      </c>
      <c r="B22" s="83" t="s">
        <v>297</v>
      </c>
      <c r="C22" s="80" t="s">
        <v>298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303</v>
      </c>
      <c r="B23" s="83" t="s">
        <v>304</v>
      </c>
      <c r="C23" s="80" t="s">
        <v>305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311</v>
      </c>
      <c r="B24" s="83" t="s">
        <v>312</v>
      </c>
      <c r="C24" s="80" t="s">
        <v>313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318</v>
      </c>
      <c r="B25" s="83" t="s">
        <v>316</v>
      </c>
      <c r="C25" s="80" t="s">
        <v>317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9:BE995">
    <cfRule type="expression" dxfId="505" priority="35" stopIfTrue="1">
      <formula>$A39&lt;&gt;""</formula>
    </cfRule>
  </conditionalFormatting>
  <conditionalFormatting sqref="A38:BE38">
    <cfRule type="expression" dxfId="504" priority="2" stopIfTrue="1">
      <formula>$A38&lt;&gt;""</formula>
    </cfRule>
  </conditionalFormatting>
  <conditionalFormatting sqref="A8:BE8">
    <cfRule type="expression" dxfId="503" priority="33" stopIfTrue="1">
      <formula>$A8&lt;&gt;""</formula>
    </cfRule>
  </conditionalFormatting>
  <conditionalFormatting sqref="A9:BE9">
    <cfRule type="expression" dxfId="502" priority="32" stopIfTrue="1">
      <formula>$A9&lt;&gt;""</formula>
    </cfRule>
  </conditionalFormatting>
  <conditionalFormatting sqref="A10:BE10">
    <cfRule type="expression" dxfId="501" priority="31" stopIfTrue="1">
      <formula>$A10&lt;&gt;""</formula>
    </cfRule>
  </conditionalFormatting>
  <conditionalFormatting sqref="A11:BE11">
    <cfRule type="expression" dxfId="500" priority="30" stopIfTrue="1">
      <formula>$A11&lt;&gt;""</formula>
    </cfRule>
  </conditionalFormatting>
  <conditionalFormatting sqref="A12:BE12">
    <cfRule type="expression" dxfId="499" priority="29" stopIfTrue="1">
      <formula>$A12&lt;&gt;""</formula>
    </cfRule>
  </conditionalFormatting>
  <conditionalFormatting sqref="A13:BE13">
    <cfRule type="expression" dxfId="498" priority="28" stopIfTrue="1">
      <formula>$A13&lt;&gt;""</formula>
    </cfRule>
  </conditionalFormatting>
  <conditionalFormatting sqref="A14:BE14">
    <cfRule type="expression" dxfId="497" priority="27" stopIfTrue="1">
      <formula>$A14&lt;&gt;""</formula>
    </cfRule>
  </conditionalFormatting>
  <conditionalFormatting sqref="A15:BE15">
    <cfRule type="expression" dxfId="496" priority="26" stopIfTrue="1">
      <formula>$A15&lt;&gt;""</formula>
    </cfRule>
  </conditionalFormatting>
  <conditionalFormatting sqref="A16:BE16">
    <cfRule type="expression" dxfId="495" priority="25" stopIfTrue="1">
      <formula>$A16&lt;&gt;""</formula>
    </cfRule>
  </conditionalFormatting>
  <conditionalFormatting sqref="A17:BE17">
    <cfRule type="expression" dxfId="494" priority="24" stopIfTrue="1">
      <formula>$A17&lt;&gt;""</formula>
    </cfRule>
  </conditionalFormatting>
  <conditionalFormatting sqref="A18:BE18">
    <cfRule type="expression" dxfId="493" priority="23" stopIfTrue="1">
      <formula>$A18&lt;&gt;""</formula>
    </cfRule>
  </conditionalFormatting>
  <conditionalFormatting sqref="A19:BE19">
    <cfRule type="expression" dxfId="492" priority="22" stopIfTrue="1">
      <formula>$A19&lt;&gt;""</formula>
    </cfRule>
  </conditionalFormatting>
  <conditionalFormatting sqref="A20:BE20">
    <cfRule type="expression" dxfId="491" priority="21" stopIfTrue="1">
      <formula>$A20&lt;&gt;""</formula>
    </cfRule>
  </conditionalFormatting>
  <conditionalFormatting sqref="A21:BE21">
    <cfRule type="expression" dxfId="490" priority="20" stopIfTrue="1">
      <formula>$A21&lt;&gt;""</formula>
    </cfRule>
  </conditionalFormatting>
  <conditionalFormatting sqref="A22:BE22">
    <cfRule type="expression" dxfId="489" priority="19" stopIfTrue="1">
      <formula>$A22&lt;&gt;""</formula>
    </cfRule>
  </conditionalFormatting>
  <conditionalFormatting sqref="A23:BE23">
    <cfRule type="expression" dxfId="488" priority="18" stopIfTrue="1">
      <formula>$A23&lt;&gt;""</formula>
    </cfRule>
  </conditionalFormatting>
  <conditionalFormatting sqref="A24:BE24">
    <cfRule type="expression" dxfId="487" priority="17" stopIfTrue="1">
      <formula>$A24&lt;&gt;""</formula>
    </cfRule>
  </conditionalFormatting>
  <conditionalFormatting sqref="A25:BE25">
    <cfRule type="expression" dxfId="486" priority="16" stopIfTrue="1">
      <formula>$A25&lt;&gt;""</formula>
    </cfRule>
  </conditionalFormatting>
  <conditionalFormatting sqref="A7:BE7">
    <cfRule type="expression" dxfId="485" priority="1" stopIfTrue="1">
      <formula>$A7&lt;&gt;""</formula>
    </cfRule>
  </conditionalFormatting>
  <conditionalFormatting sqref="A26:BE26">
    <cfRule type="expression" dxfId="484" priority="14" stopIfTrue="1">
      <formula>$A26&lt;&gt;""</formula>
    </cfRule>
  </conditionalFormatting>
  <conditionalFormatting sqref="A27:BE27">
    <cfRule type="expression" dxfId="483" priority="13" stopIfTrue="1">
      <formula>$A27&lt;&gt;""</formula>
    </cfRule>
  </conditionalFormatting>
  <conditionalFormatting sqref="A28:BE28">
    <cfRule type="expression" dxfId="482" priority="12" stopIfTrue="1">
      <formula>$A28&lt;&gt;""</formula>
    </cfRule>
  </conditionalFormatting>
  <conditionalFormatting sqref="A29:BE29">
    <cfRule type="expression" dxfId="481" priority="11" stopIfTrue="1">
      <formula>$A29&lt;&gt;""</formula>
    </cfRule>
  </conditionalFormatting>
  <conditionalFormatting sqref="A30:BE30">
    <cfRule type="expression" dxfId="480" priority="10" stopIfTrue="1">
      <formula>$A30&lt;&gt;""</formula>
    </cfRule>
  </conditionalFormatting>
  <conditionalFormatting sqref="A31:BE31">
    <cfRule type="expression" dxfId="479" priority="9" stopIfTrue="1">
      <formula>$A31&lt;&gt;""</formula>
    </cfRule>
  </conditionalFormatting>
  <conditionalFormatting sqref="A32:BE32">
    <cfRule type="expression" dxfId="478" priority="8" stopIfTrue="1">
      <formula>$A32&lt;&gt;""</formula>
    </cfRule>
  </conditionalFormatting>
  <conditionalFormatting sqref="A33:BE33">
    <cfRule type="expression" dxfId="477" priority="7" stopIfTrue="1">
      <formula>$A33&lt;&gt;""</formula>
    </cfRule>
  </conditionalFormatting>
  <conditionalFormatting sqref="A34:BE34">
    <cfRule type="expression" dxfId="476" priority="6" stopIfTrue="1">
      <formula>$A34&lt;&gt;""</formula>
    </cfRule>
  </conditionalFormatting>
  <conditionalFormatting sqref="A35:BE35">
    <cfRule type="expression" dxfId="475" priority="5" stopIfTrue="1">
      <formula>$A35&lt;&gt;""</formula>
    </cfRule>
  </conditionalFormatting>
  <conditionalFormatting sqref="A36:BE36">
    <cfRule type="expression" dxfId="474" priority="4" stopIfTrue="1">
      <formula>$A36&lt;&gt;""</formula>
    </cfRule>
  </conditionalFormatting>
  <conditionalFormatting sqref="A37:BE37">
    <cfRule type="expression" dxfId="473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376</v>
      </c>
      <c r="C7" s="78" t="s">
        <v>377</v>
      </c>
      <c r="D7" s="101">
        <f>SUM($D$8:$D$20)</f>
        <v>2723</v>
      </c>
      <c r="E7" s="101">
        <f>SUM($E$8:$E$20)</f>
        <v>0</v>
      </c>
      <c r="F7" s="101">
        <f>COUNTIF($F$8:$F$20,"&lt;&gt;") - COUNTIF($F$8:$F$20,"&lt; &gt;")</f>
        <v>2</v>
      </c>
      <c r="G7" s="101">
        <f>COUNTIF($G$8:$G$20,"&lt;&gt;") - COUNTIF($G$8:$G$20,"&lt; &gt;")</f>
        <v>2</v>
      </c>
      <c r="H7" s="101">
        <f>SUM($H$8:$H$20)</f>
        <v>1939</v>
      </c>
      <c r="I7" s="101">
        <f>SUM($I$8:$I$20)</f>
        <v>0</v>
      </c>
      <c r="J7" s="101">
        <f>COUNTIF($J$8:$J$20,"&lt;&gt;") - COUNTIF($J$8:$J$20,"&lt; &gt;")</f>
        <v>2</v>
      </c>
      <c r="K7" s="101">
        <f>COUNTIF($K$8:$K$20,"&lt;&gt;") - COUNTIF($K$8:$K$20,"&lt; &gt;")</f>
        <v>2</v>
      </c>
      <c r="L7" s="101">
        <f>SUM($L$8:$L$20)</f>
        <v>784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205</v>
      </c>
      <c r="B8" s="83" t="s">
        <v>319</v>
      </c>
      <c r="C8" s="80" t="s">
        <v>321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326</v>
      </c>
      <c r="C9" s="80" t="s">
        <v>325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327</v>
      </c>
      <c r="C10" s="80" t="s">
        <v>330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334</v>
      </c>
      <c r="C11" s="80" t="s">
        <v>335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341</v>
      </c>
      <c r="B12" s="83" t="s">
        <v>342</v>
      </c>
      <c r="C12" s="80" t="s">
        <v>343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344</v>
      </c>
      <c r="C13" s="80" t="s">
        <v>347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284</v>
      </c>
      <c r="G13" s="82" t="s">
        <v>286</v>
      </c>
      <c r="H13" s="81">
        <v>0</v>
      </c>
      <c r="I13" s="81">
        <v>0</v>
      </c>
      <c r="J13" s="103" t="s">
        <v>292</v>
      </c>
      <c r="K13" s="104" t="s">
        <v>294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351</v>
      </c>
      <c r="C14" s="80" t="s">
        <v>349</v>
      </c>
      <c r="D14" s="81">
        <f>SUM(H14,L14,P14,T14,X14,AB14,AF14,AJ14,AN14,AR14,AV14,AZ14,BD14,BH14,BL14,BP14,BT14,BX14,CB14,CF14,CJ14,CN14,CR14,CV14,CZ14,DD14,DH14,DL14,DP14,DT14)</f>
        <v>2723</v>
      </c>
      <c r="E14" s="81">
        <f>SUM(I14,M14,Q14,U14,Y14,AC14,AG14,AK14,AO14,AS14,AW14,BA14,BE14,BI14,BM14,BQ14,BU14,BY14,CC14,CG14,CK14,CO14,CS14,CW14,DA14,DE14,DI14,DM14,DQ14,DU14)</f>
        <v>0</v>
      </c>
      <c r="F14" s="97" t="s">
        <v>262</v>
      </c>
      <c r="G14" s="82" t="s">
        <v>264</v>
      </c>
      <c r="H14" s="81">
        <v>1939</v>
      </c>
      <c r="I14" s="81">
        <v>0</v>
      </c>
      <c r="J14" s="103" t="s">
        <v>271</v>
      </c>
      <c r="K14" s="104" t="s">
        <v>273</v>
      </c>
      <c r="L14" s="102">
        <v>784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352</v>
      </c>
      <c r="C15" s="80" t="s">
        <v>353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205</v>
      </c>
      <c r="B16" s="83" t="s">
        <v>358</v>
      </c>
      <c r="C16" s="80" t="s">
        <v>359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205</v>
      </c>
      <c r="B17" s="83" t="s">
        <v>362</v>
      </c>
      <c r="C17" s="80" t="s">
        <v>363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205</v>
      </c>
      <c r="B18" s="83" t="s">
        <v>364</v>
      </c>
      <c r="C18" s="80" t="s">
        <v>365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205</v>
      </c>
      <c r="B19" s="83" t="s">
        <v>371</v>
      </c>
      <c r="C19" s="80" t="s">
        <v>369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205</v>
      </c>
      <c r="B20" s="83" t="s">
        <v>375</v>
      </c>
      <c r="C20" s="80" t="s">
        <v>373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1:DU977">
    <cfRule type="expression" dxfId="470" priority="457" stopIfTrue="1">
      <formula>$A21&lt;&gt;""</formula>
    </cfRule>
  </conditionalFormatting>
  <conditionalFormatting sqref="BN20:BQ20">
    <cfRule type="expression" dxfId="440" priority="16" stopIfTrue="1">
      <formula>$A34&lt;&gt;""</formula>
    </cfRule>
  </conditionalFormatting>
  <conditionalFormatting sqref="A7:DU7">
    <cfRule type="expression" dxfId="439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2020-01-20T05:14:20Z</dcterms:modified>
</cp:coreProperties>
</file>