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8兵庫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水洗化人口等!$A$6:$AA$47</definedName>
    <definedName name="_xlnm.Print_Area" localSheetId="2">し尿集計結果!$A$1:$M$36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AC11" i="2"/>
  <c r="N11" i="2" s="1"/>
  <c r="AC12" i="2"/>
  <c r="AC13" i="2"/>
  <c r="AC14" i="2"/>
  <c r="AC15" i="2"/>
  <c r="N15" i="2" s="1"/>
  <c r="AC16" i="2"/>
  <c r="AC17" i="2"/>
  <c r="AC18" i="2"/>
  <c r="AC19" i="2"/>
  <c r="N19" i="2" s="1"/>
  <c r="AC20" i="2"/>
  <c r="AC21" i="2"/>
  <c r="AC22" i="2"/>
  <c r="AC23" i="2"/>
  <c r="N23" i="2" s="1"/>
  <c r="AC24" i="2"/>
  <c r="AC25" i="2"/>
  <c r="AC26" i="2"/>
  <c r="AC27" i="2"/>
  <c r="N27" i="2" s="1"/>
  <c r="AC28" i="2"/>
  <c r="AC29" i="2"/>
  <c r="AC30" i="2"/>
  <c r="AC31" i="2"/>
  <c r="N31" i="2" s="1"/>
  <c r="AC32" i="2"/>
  <c r="AC33" i="2"/>
  <c r="AC34" i="2"/>
  <c r="AC35" i="2"/>
  <c r="N35" i="2" s="1"/>
  <c r="AC36" i="2"/>
  <c r="AC37" i="2"/>
  <c r="AC38" i="2"/>
  <c r="AC39" i="2"/>
  <c r="N39" i="2" s="1"/>
  <c r="AC40" i="2"/>
  <c r="AC41" i="2"/>
  <c r="AC42" i="2"/>
  <c r="AC43" i="2"/>
  <c r="N43" i="2" s="1"/>
  <c r="AC44" i="2"/>
  <c r="AC45" i="2"/>
  <c r="AC46" i="2"/>
  <c r="AC47" i="2"/>
  <c r="N47" i="2" s="1"/>
  <c r="AC48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V27" i="2"/>
  <c r="V28" i="2"/>
  <c r="V29" i="2"/>
  <c r="V30" i="2"/>
  <c r="N30" i="2" s="1"/>
  <c r="V31" i="2"/>
  <c r="V32" i="2"/>
  <c r="V33" i="2"/>
  <c r="V34" i="2"/>
  <c r="N34" i="2" s="1"/>
  <c r="V35" i="2"/>
  <c r="V36" i="2"/>
  <c r="V37" i="2"/>
  <c r="V38" i="2"/>
  <c r="N38" i="2" s="1"/>
  <c r="V39" i="2"/>
  <c r="V40" i="2"/>
  <c r="V41" i="2"/>
  <c r="V42" i="2"/>
  <c r="N42" i="2" s="1"/>
  <c r="V43" i="2"/>
  <c r="V44" i="2"/>
  <c r="V45" i="2"/>
  <c r="V46" i="2"/>
  <c r="N46" i="2" s="1"/>
  <c r="V47" i="2"/>
  <c r="V48" i="2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N20" i="2" s="1"/>
  <c r="O21" i="2"/>
  <c r="O22" i="2"/>
  <c r="O23" i="2"/>
  <c r="O24" i="2"/>
  <c r="N24" i="2" s="1"/>
  <c r="O25" i="2"/>
  <c r="O26" i="2"/>
  <c r="O27" i="2"/>
  <c r="O28" i="2"/>
  <c r="O29" i="2"/>
  <c r="O30" i="2"/>
  <c r="O31" i="2"/>
  <c r="O32" i="2"/>
  <c r="O33" i="2"/>
  <c r="O34" i="2"/>
  <c r="O35" i="2"/>
  <c r="O36" i="2"/>
  <c r="N36" i="2" s="1"/>
  <c r="O37" i="2"/>
  <c r="O38" i="2"/>
  <c r="O39" i="2"/>
  <c r="O40" i="2"/>
  <c r="N40" i="2" s="1"/>
  <c r="O41" i="2"/>
  <c r="O42" i="2"/>
  <c r="O43" i="2"/>
  <c r="O44" i="2"/>
  <c r="O45" i="2"/>
  <c r="O46" i="2"/>
  <c r="O47" i="2"/>
  <c r="O48" i="2"/>
  <c r="N8" i="2"/>
  <c r="N16" i="2"/>
  <c r="N28" i="2"/>
  <c r="N32" i="2"/>
  <c r="N44" i="2"/>
  <c r="N48" i="2"/>
  <c r="K8" i="2"/>
  <c r="K9" i="2"/>
  <c r="K10" i="2"/>
  <c r="K11" i="2"/>
  <c r="D11" i="2" s="1"/>
  <c r="K12" i="2"/>
  <c r="K13" i="2"/>
  <c r="K14" i="2"/>
  <c r="K15" i="2"/>
  <c r="K16" i="2"/>
  <c r="K17" i="2"/>
  <c r="K18" i="2"/>
  <c r="K19" i="2"/>
  <c r="K20" i="2"/>
  <c r="K21" i="2"/>
  <c r="K22" i="2"/>
  <c r="K23" i="2"/>
  <c r="D23" i="2" s="1"/>
  <c r="K24" i="2"/>
  <c r="K25" i="2"/>
  <c r="K26" i="2"/>
  <c r="K27" i="2"/>
  <c r="D27" i="2" s="1"/>
  <c r="K28" i="2"/>
  <c r="K29" i="2"/>
  <c r="K30" i="2"/>
  <c r="K31" i="2"/>
  <c r="K32" i="2"/>
  <c r="K33" i="2"/>
  <c r="K34" i="2"/>
  <c r="K35" i="2"/>
  <c r="K36" i="2"/>
  <c r="K37" i="2"/>
  <c r="K38" i="2"/>
  <c r="K39" i="2"/>
  <c r="D39" i="2" s="1"/>
  <c r="K40" i="2"/>
  <c r="K41" i="2"/>
  <c r="K42" i="2"/>
  <c r="K43" i="2"/>
  <c r="D43" i="2" s="1"/>
  <c r="K44" i="2"/>
  <c r="K45" i="2"/>
  <c r="K46" i="2"/>
  <c r="K47" i="2"/>
  <c r="K48" i="2"/>
  <c r="H8" i="2"/>
  <c r="H9" i="2"/>
  <c r="H10" i="2"/>
  <c r="H11" i="2"/>
  <c r="H12" i="2"/>
  <c r="H13" i="2"/>
  <c r="H14" i="2"/>
  <c r="H15" i="2"/>
  <c r="H16" i="2"/>
  <c r="H17" i="2"/>
  <c r="H18" i="2"/>
  <c r="D18" i="2" s="1"/>
  <c r="H19" i="2"/>
  <c r="H20" i="2"/>
  <c r="H21" i="2"/>
  <c r="H22" i="2"/>
  <c r="D22" i="2" s="1"/>
  <c r="H23" i="2"/>
  <c r="H24" i="2"/>
  <c r="H25" i="2"/>
  <c r="H26" i="2"/>
  <c r="H27" i="2"/>
  <c r="H28" i="2"/>
  <c r="H29" i="2"/>
  <c r="H30" i="2"/>
  <c r="H31" i="2"/>
  <c r="H32" i="2"/>
  <c r="H33" i="2"/>
  <c r="H34" i="2"/>
  <c r="D34" i="2" s="1"/>
  <c r="H35" i="2"/>
  <c r="H36" i="2"/>
  <c r="H37" i="2"/>
  <c r="H38" i="2"/>
  <c r="D38" i="2" s="1"/>
  <c r="H39" i="2"/>
  <c r="H40" i="2"/>
  <c r="H41" i="2"/>
  <c r="H42" i="2"/>
  <c r="H43" i="2"/>
  <c r="H44" i="2"/>
  <c r="H45" i="2"/>
  <c r="H46" i="2"/>
  <c r="H47" i="2"/>
  <c r="H48" i="2"/>
  <c r="E8" i="2"/>
  <c r="E9" i="2"/>
  <c r="E10" i="2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D48" i="2" s="1"/>
  <c r="D8" i="2"/>
  <c r="D10" i="2"/>
  <c r="D12" i="2"/>
  <c r="D14" i="2"/>
  <c r="D15" i="2"/>
  <c r="D19" i="2"/>
  <c r="D20" i="2"/>
  <c r="D24" i="2"/>
  <c r="D26" i="2"/>
  <c r="D28" i="2"/>
  <c r="D30" i="2"/>
  <c r="D31" i="2"/>
  <c r="D35" i="2"/>
  <c r="D36" i="2"/>
  <c r="D40" i="2"/>
  <c r="D42" i="2"/>
  <c r="D44" i="2"/>
  <c r="D46" i="2"/>
  <c r="D47" i="2"/>
  <c r="Q38" i="1"/>
  <c r="N8" i="1"/>
  <c r="N12" i="1"/>
  <c r="N24" i="1"/>
  <c r="N28" i="1"/>
  <c r="N40" i="1"/>
  <c r="N44" i="1"/>
  <c r="L8" i="1"/>
  <c r="L12" i="1"/>
  <c r="L15" i="1"/>
  <c r="L24" i="1"/>
  <c r="L28" i="1"/>
  <c r="L36" i="1"/>
  <c r="L40" i="1"/>
  <c r="L44" i="1"/>
  <c r="J38" i="1"/>
  <c r="I8" i="1"/>
  <c r="I9" i="1"/>
  <c r="I10" i="1"/>
  <c r="I11" i="1"/>
  <c r="D11" i="1" s="1"/>
  <c r="I12" i="1"/>
  <c r="I13" i="1"/>
  <c r="I14" i="1"/>
  <c r="D14" i="1" s="1"/>
  <c r="I15" i="1"/>
  <c r="I16" i="1"/>
  <c r="I17" i="1"/>
  <c r="I18" i="1"/>
  <c r="D18" i="1" s="1"/>
  <c r="I19" i="1"/>
  <c r="D19" i="1" s="1"/>
  <c r="I20" i="1"/>
  <c r="I21" i="1"/>
  <c r="I22" i="1"/>
  <c r="I23" i="1"/>
  <c r="D23" i="1" s="1"/>
  <c r="I24" i="1"/>
  <c r="I25" i="1"/>
  <c r="I26" i="1"/>
  <c r="I27" i="1"/>
  <c r="D27" i="1" s="1"/>
  <c r="I28" i="1"/>
  <c r="I29" i="1"/>
  <c r="I30" i="1"/>
  <c r="D30" i="1" s="1"/>
  <c r="I31" i="1"/>
  <c r="I32" i="1"/>
  <c r="I33" i="1"/>
  <c r="I34" i="1"/>
  <c r="D34" i="1" s="1"/>
  <c r="I35" i="1"/>
  <c r="D35" i="1" s="1"/>
  <c r="I36" i="1"/>
  <c r="I37" i="1"/>
  <c r="I38" i="1"/>
  <c r="I39" i="1"/>
  <c r="D39" i="1" s="1"/>
  <c r="I40" i="1"/>
  <c r="I41" i="1"/>
  <c r="I42" i="1"/>
  <c r="I43" i="1"/>
  <c r="D43" i="1" s="1"/>
  <c r="I44" i="1"/>
  <c r="I45" i="1"/>
  <c r="I46" i="1"/>
  <c r="D46" i="1" s="1"/>
  <c r="I47" i="1"/>
  <c r="I48" i="1"/>
  <c r="F20" i="1"/>
  <c r="F30" i="1"/>
  <c r="F36" i="1"/>
  <c r="F4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8" i="1"/>
  <c r="Q8" i="1" s="1"/>
  <c r="D10" i="1"/>
  <c r="D12" i="1"/>
  <c r="Q12" i="1" s="1"/>
  <c r="D15" i="1"/>
  <c r="D16" i="1"/>
  <c r="D20" i="1"/>
  <c r="D22" i="1"/>
  <c r="D24" i="1"/>
  <c r="Q24" i="1" s="1"/>
  <c r="D26" i="1"/>
  <c r="D28" i="1"/>
  <c r="Q28" i="1" s="1"/>
  <c r="D31" i="1"/>
  <c r="D32" i="1"/>
  <c r="D36" i="1"/>
  <c r="D38" i="1"/>
  <c r="D40" i="1"/>
  <c r="Q40" i="1" s="1"/>
  <c r="D42" i="1"/>
  <c r="D44" i="1"/>
  <c r="Q44" i="1" s="1"/>
  <c r="D47" i="1"/>
  <c r="D48" i="1"/>
  <c r="N43" i="1" l="1"/>
  <c r="F43" i="1"/>
  <c r="L43" i="1"/>
  <c r="Q43" i="1"/>
  <c r="J43" i="1"/>
  <c r="N27" i="1"/>
  <c r="F27" i="1"/>
  <c r="L27" i="1"/>
  <c r="Q27" i="1"/>
  <c r="J27" i="1"/>
  <c r="N11" i="1"/>
  <c r="F11" i="1"/>
  <c r="L11" i="1"/>
  <c r="Q11" i="1"/>
  <c r="J11" i="1"/>
  <c r="Q48" i="1"/>
  <c r="L48" i="1"/>
  <c r="N48" i="1"/>
  <c r="L42" i="1"/>
  <c r="N42" i="1"/>
  <c r="Q42" i="1"/>
  <c r="J42" i="1"/>
  <c r="Q32" i="1"/>
  <c r="L32" i="1"/>
  <c r="N32" i="1"/>
  <c r="L26" i="1"/>
  <c r="N26" i="1"/>
  <c r="Q26" i="1"/>
  <c r="J26" i="1"/>
  <c r="Q16" i="1"/>
  <c r="L16" i="1"/>
  <c r="N16" i="1"/>
  <c r="L10" i="1"/>
  <c r="N10" i="1"/>
  <c r="Q10" i="1"/>
  <c r="J10" i="1"/>
  <c r="F10" i="1"/>
  <c r="J16" i="1"/>
  <c r="N47" i="1"/>
  <c r="F47" i="1"/>
  <c r="Q47" i="1"/>
  <c r="J47" i="1"/>
  <c r="N31" i="1"/>
  <c r="F31" i="1"/>
  <c r="Q31" i="1"/>
  <c r="J31" i="1"/>
  <c r="N15" i="1"/>
  <c r="F15" i="1"/>
  <c r="Q15" i="1"/>
  <c r="J15" i="1"/>
  <c r="F42" i="1"/>
  <c r="F32" i="1"/>
  <c r="J32" i="1"/>
  <c r="L38" i="1"/>
  <c r="F38" i="1"/>
  <c r="N38" i="1"/>
  <c r="L22" i="1"/>
  <c r="F22" i="1"/>
  <c r="N22" i="1"/>
  <c r="N39" i="1"/>
  <c r="F39" i="1"/>
  <c r="Q39" i="1"/>
  <c r="J39" i="1"/>
  <c r="L39" i="1"/>
  <c r="N35" i="1"/>
  <c r="F35" i="1"/>
  <c r="Q35" i="1"/>
  <c r="J35" i="1"/>
  <c r="L35" i="1"/>
  <c r="N23" i="1"/>
  <c r="F23" i="1"/>
  <c r="Q23" i="1"/>
  <c r="J23" i="1"/>
  <c r="L23" i="1"/>
  <c r="N19" i="1"/>
  <c r="F19" i="1"/>
  <c r="Q19" i="1"/>
  <c r="J19" i="1"/>
  <c r="L19" i="1"/>
  <c r="J48" i="1"/>
  <c r="L47" i="1"/>
  <c r="Q36" i="1"/>
  <c r="N36" i="1"/>
  <c r="J36" i="1"/>
  <c r="Q20" i="1"/>
  <c r="N20" i="1"/>
  <c r="J20" i="1"/>
  <c r="F48" i="1"/>
  <c r="F26" i="1"/>
  <c r="F16" i="1"/>
  <c r="L46" i="1"/>
  <c r="N46" i="1"/>
  <c r="Q46" i="1"/>
  <c r="J46" i="1"/>
  <c r="L34" i="1"/>
  <c r="Q34" i="1"/>
  <c r="J34" i="1"/>
  <c r="F34" i="1"/>
  <c r="L30" i="1"/>
  <c r="N30" i="1"/>
  <c r="Q30" i="1"/>
  <c r="J30" i="1"/>
  <c r="L18" i="1"/>
  <c r="Q18" i="1"/>
  <c r="J18" i="1"/>
  <c r="F18" i="1"/>
  <c r="L14" i="1"/>
  <c r="N14" i="1"/>
  <c r="Q14" i="1"/>
  <c r="J14" i="1"/>
  <c r="F14" i="1"/>
  <c r="J22" i="1"/>
  <c r="L31" i="1"/>
  <c r="L20" i="1"/>
  <c r="N34" i="1"/>
  <c r="N18" i="1"/>
  <c r="Q22" i="1"/>
  <c r="N45" i="2"/>
  <c r="N41" i="2"/>
  <c r="N37" i="2"/>
  <c r="N33" i="2"/>
  <c r="N29" i="2"/>
  <c r="N25" i="2"/>
  <c r="N21" i="2"/>
  <c r="N17" i="2"/>
  <c r="N13" i="2"/>
  <c r="N9" i="2"/>
  <c r="F40" i="1"/>
  <c r="F24" i="1"/>
  <c r="F8" i="1"/>
  <c r="D45" i="1"/>
  <c r="D41" i="1"/>
  <c r="D37" i="1"/>
  <c r="D33" i="1"/>
  <c r="D29" i="1"/>
  <c r="D25" i="1"/>
  <c r="D21" i="1"/>
  <c r="D17" i="1"/>
  <c r="D13" i="1"/>
  <c r="D9" i="1"/>
  <c r="J40" i="1"/>
  <c r="J24" i="1"/>
  <c r="J8" i="1"/>
  <c r="D45" i="2"/>
  <c r="D41" i="2"/>
  <c r="D37" i="2"/>
  <c r="D33" i="2"/>
  <c r="D29" i="2"/>
  <c r="D25" i="2"/>
  <c r="D21" i="2"/>
  <c r="D17" i="2"/>
  <c r="D13" i="2"/>
  <c r="D9" i="2"/>
  <c r="F44" i="1"/>
  <c r="F28" i="1"/>
  <c r="F12" i="1"/>
  <c r="J44" i="1"/>
  <c r="J28" i="1"/>
  <c r="J12" i="1"/>
  <c r="A7" i="2"/>
  <c r="J21" i="1" l="1"/>
  <c r="L21" i="1"/>
  <c r="N21" i="1"/>
  <c r="Q21" i="1"/>
  <c r="F21" i="1"/>
  <c r="J37" i="1"/>
  <c r="L37" i="1"/>
  <c r="N37" i="1"/>
  <c r="Q37" i="1"/>
  <c r="F37" i="1"/>
  <c r="J9" i="1"/>
  <c r="N9" i="1"/>
  <c r="Q9" i="1"/>
  <c r="F9" i="1"/>
  <c r="L9" i="1"/>
  <c r="J25" i="1"/>
  <c r="N25" i="1"/>
  <c r="Q25" i="1"/>
  <c r="L25" i="1"/>
  <c r="F25" i="1"/>
  <c r="J41" i="1"/>
  <c r="N41" i="1"/>
  <c r="Q41" i="1"/>
  <c r="F41" i="1"/>
  <c r="L41" i="1"/>
  <c r="J13" i="1"/>
  <c r="Q13" i="1"/>
  <c r="F13" i="1"/>
  <c r="L13" i="1"/>
  <c r="N13" i="1"/>
  <c r="J29" i="1"/>
  <c r="Q29" i="1"/>
  <c r="F29" i="1"/>
  <c r="L29" i="1"/>
  <c r="N29" i="1"/>
  <c r="J45" i="1"/>
  <c r="Q45" i="1"/>
  <c r="F45" i="1"/>
  <c r="L45" i="1"/>
  <c r="N45" i="1"/>
  <c r="J17" i="1"/>
  <c r="F17" i="1"/>
  <c r="L17" i="1"/>
  <c r="N17" i="1"/>
  <c r="Q17" i="1"/>
  <c r="J33" i="1"/>
  <c r="F33" i="1"/>
  <c r="L33" i="1"/>
  <c r="N33" i="1"/>
  <c r="Q33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<sst xmlns="http://schemas.openxmlformats.org/spreadsheetml/2006/main" count="853" uniqueCount="338">
  <si>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</si>
  <si>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</si>
  <si>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</si>
  <si>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</si>
  <si>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</si>
  <si>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</si>
  <si>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</si>
  <si>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</si>
  <si>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</si>
  <si>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</si>
  <si>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</si>
  <si>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</si>
  <si>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</si>
  <si>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</si>
  <si>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</si>
  <si>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</si>
  <si>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</si>
  <si>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</si>
  <si>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</si>
  <si>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</si>
  <si>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</si>
  <si>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</si>
  <si>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</si>
  <si>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</si>
  <si>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</si>
  <si>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</si>
  <si>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</si>
  <si>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</si>
  <si>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</si>
  <si>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</si>
  <si>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</si>
  <si>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</si>
  <si>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</si>
  <si>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</si>
  <si>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</si>
  <si>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</si>
  <si>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</si>
  <si>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</si>
  <si>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</si>
  <si>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</si>
  <si>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</si>
  <si>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</si>
  <si>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</si>
  <si>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</si>
  <si>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</si>
  <si>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</si>
  <si>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</si>
  <si>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</si>
  <si>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</si>
  <si>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</si>
  <si>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</si>
  <si>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</si>
  <si>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</si>
  <si>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</si>
  <si>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</si>
  <si>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</si>
  <si>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</si>
  <si>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</si>
  <si>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</si>
  <si>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</si>
  <si>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</si>
  <si>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</si>
  <si>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</si>
  <si>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</si>
  <si>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</si>
  <si>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</si>
  <si>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</si>
  <si>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</si>
  <si>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</si>
  <si>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</si>
  <si>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</si>
  <si>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</si>
  <si>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</si>
  <si>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</si>
  <si>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</si>
  <si>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</si>
  <si>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</si>
  <si>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</si>
  <si>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</si>
  <si>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</si>
  <si>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</si>
  <si>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</si>
  <si>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</si>
  <si>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</si>
  <si>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</si>
  <si>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</si>
  <si>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</si>
  <si>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</si>
  <si>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</si>
  <si>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</si>
  <si>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</si>
  <si>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</si>
  <si>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</si>
  <si>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</si>
  <si>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</si>
  <si>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</si>
  <si>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</si>
  <si>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</si>
  <si>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</si>
  <si>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</si>
  <si>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</si>
  <si>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</si>
  <si>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</si>
  <si>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</si>
  <si>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</si>
  <si>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</si>
  <si>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</si>
  <si>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</si>
  <si>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</si>
  <si>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</si>
  <si>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</si>
  <si>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</si>
  <si>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</si>
  <si>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</si>
  <si>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</si>
  <si>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</si>
  <si>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</si>
  <si>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</si>
  <si>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</si>
  <si>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</si>
  <si>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</si>
  <si>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</si>
  <si>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</si>
  <si>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</si>
  <si>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</si>
  <si>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</si>
  <si>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</si>
  <si>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</si>
  <si>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</si>
  <si>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</si>
  <si>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</si>
  <si>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</si>
  <si>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</si>
  <si>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</si>
  <si>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</si>
  <si>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</si>
  <si>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</si>
  <si>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</si>
  <si>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</si>
  <si>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</si>
  <si>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</si>
  <si>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</si>
  <si>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</si>
  <si>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</si>
  <si>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</si>
  <si>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</si>
  <si>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</si>
  <si>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</si>
  <si>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</si>
  <si>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</si>
  <si>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</si>
  <si>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</si>
  <si>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</si>
  <si>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</si>
  <si>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</si>
  <si>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</si>
  <si>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</si>
  <si>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</si>
  <si>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</si>
  <si>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</si>
  <si>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</si>
  <si>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</si>
  <si>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</si>
  <si>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</si>
  <si>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</si>
  <si>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</si>
  <si>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</si>
  <si>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</si>
  <si>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</si>
  <si>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</si>
  <si>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</si>
  <si>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</si>
  <si>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</si>
  <si>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</si>
  <si>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</si>
  <si>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</si>
  <si>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</si>
  <si>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</si>
  <si>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</si>
  <si>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</si>
  <si>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</si>
  <si>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</si>
  <si>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</si>
  <si>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</si>
  <si>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</si>
  <si>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</si>
  <si>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</si>
  <si>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</si>
  <si>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</si>
  <si>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</si>
  <si>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</si>
  <si>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</si>
  <si>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</si>
  <si>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</si>
  <si>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</si>
  <si>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</si>
  <si>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</si>
  <si>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</si>
  <si>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</si>
  <si>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</si>
  <si>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</si>
  <si>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</si>
  <si>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</si>
  <si>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</si>
  <si>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</si>
  <si>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</si>
  <si>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</si>
  <si>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</si>
  <si>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</si>
  <si>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</si>
  <si>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</si>
  <si>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</si>
  <si>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</si>
  <si>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</si>
  <si>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</si>
  <si>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</si>
  <si>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</si>
  <si>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</si>
  <si>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</si>
  <si>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</si>
  <si>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</si>
  <si>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</si>
  <si>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</si>
  <si>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</si>
  <si>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</si>
  <si>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</si>
  <si>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</si>
  <si>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</si>
  <si>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</si>
  <si>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</si>
  <si>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</si>
  <si>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</si>
  <si>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</si>
  <si>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</si>
  <si>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</si>
  <si>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</si>
  <si>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</si>
  <si>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</si>
  <si>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</si>
  <si>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</si>
  <si>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</si>
  <si>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</si>
  <si>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</si>
  <si>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</si>
  <si>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</si>
  <si>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</si>
  <si>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</si>
  <si>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</si>
  <si>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</si>
  <si>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</si>
  <si>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</si>
  <si>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28000</t>
  </si>
  <si>
    <t>水洗化人口等（平成30年度実績）</t>
    <phoneticPr fontId="3"/>
  </si>
  <si>
    <t>し尿処理の状況（平成30年度実績）</t>
    <phoneticPr fontId="3"/>
  </si>
  <si>
    <t>28100</t>
  </si>
  <si>
    <t>神戸市</t>
  </si>
  <si>
    <t/>
  </si>
  <si>
    <t>○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</si>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</sst>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26</v>
      </c>
      <c r="B7" s="116" t="s">
        <v>251</v>
      </c>
      <c r="C7" s="109" t="s">
        <v>200</v>
      </c>
      <c r="D7" s="110">
        <f>+SUM(E7,+I7)</f>
        <v>5566422</v>
      </c>
      <c r="E7" s="110">
        <f>+SUM(G7,+H7)</f>
        <v>92437</v>
      </c>
      <c r="F7" s="111">
        <f>IF(D7&gt;0,E7/D7*100,"-")</f>
        <v>1.6606178978165866</v>
      </c>
      <c r="G7" s="108">
        <f>SUM(G$8:G$207)</f>
        <v>91508</v>
      </c>
      <c r="H7" s="108">
        <f>SUM(H$8:H$207)</f>
        <v>929</v>
      </c>
      <c r="I7" s="110">
        <f>+SUM(K7,+M7,+O7)</f>
        <v>5473985</v>
      </c>
      <c r="J7" s="111">
        <f>IF(D7&gt;0,I7/D7*100,"-")</f>
        <v>98.339382102183421</v>
      </c>
      <c r="K7" s="108">
        <f>SUM(K$8:K$207)</f>
        <v>5117982</v>
      </c>
      <c r="L7" s="111">
        <f>IF(D7&gt;0,K7/D7*100,"-")</f>
        <v>91.943837531541803</v>
      </c>
      <c r="M7" s="108">
        <f>SUM(M$8:M$207)</f>
        <v>58534</v>
      </c>
      <c r="N7" s="111">
        <f>IF(D7&gt;0,M7/D7*100,"-")</f>
        <v>1.0515552000908304</v>
      </c>
      <c r="O7" s="108">
        <f>SUM(O$8:O$207)</f>
        <v>297469</v>
      </c>
      <c r="P7" s="108">
        <f>SUM(P$8:P$207)</f>
        <v>182727</v>
      </c>
      <c r="Q7" s="111">
        <f>IF(D7&gt;0,O7/D7*100,"-")</f>
        <v>5.3439893705507773</v>
      </c>
      <c r="R7" s="108">
        <f>SUM(R$8:R$207)</f>
        <v>106099</v>
      </c>
      <c r="S7" s="112">
        <f t="shared" ref="S7:Z7" si="0">COUNTIF(S$8:S$207,"○")</f>
        <v>34</v>
      </c>
      <c r="T7" s="112">
        <f t="shared" si="0"/>
        <v>3</v>
      </c>
      <c r="U7" s="112">
        <f t="shared" si="0"/>
        <v>1</v>
      </c>
      <c r="V7" s="112">
        <f t="shared" si="0"/>
        <v>3</v>
      </c>
      <c r="W7" s="112">
        <f t="shared" si="0"/>
        <v>30</v>
      </c>
      <c r="X7" s="112">
        <f t="shared" si="0"/>
        <v>1</v>
      </c>
      <c r="Y7" s="112">
        <f t="shared" si="0"/>
        <v>0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26</v>
      </c>
      <c r="B8" s="102" t="s">
        <v>254</v>
      </c>
      <c r="C8" s="101" t="s">
        <v>255</v>
      </c>
      <c r="D8" s="103">
        <f>+SUM(E8,+I8)</f>
        <v>1537629</v>
      </c>
      <c r="E8" s="103">
        <f>+SUM(G8,+H8)</f>
        <v>1903</v>
      </c>
      <c r="F8" s="104">
        <f>IF(D8&gt;0,E8/D8*100,"-")</f>
        <v>0.12376197379211762</v>
      </c>
      <c r="G8" s="103">
        <v>1843</v>
      </c>
      <c r="H8" s="103">
        <v>60</v>
      </c>
      <c r="I8" s="103">
        <f>+SUM(K8,+M8,+O8)</f>
        <v>1535726</v>
      </c>
      <c r="J8" s="104">
        <f>IF(D8&gt;0,I8/D8*100,"-")</f>
        <v>99.876238026207886</v>
      </c>
      <c r="K8" s="103">
        <v>1517812</v>
      </c>
      <c r="L8" s="104">
        <f>IF(D8&gt;0,K8/D8*100,"-")</f>
        <v>98.711197564562056</v>
      </c>
      <c r="M8" s="103">
        <v>0</v>
      </c>
      <c r="N8" s="104">
        <f>IF(D8&gt;0,M8/D8*100,"-")</f>
        <v>0</v>
      </c>
      <c r="O8" s="103">
        <v>17914</v>
      </c>
      <c r="P8" s="103">
        <v>16894</v>
      </c>
      <c r="Q8" s="104">
        <f>IF(D8&gt;0,O8/D8*100,"-")</f>
        <v>1.1650404616458196</v>
      </c>
      <c r="R8" s="103">
        <v>47704</v>
      </c>
      <c r="S8" s="101"/>
      <c r="T8" s="101"/>
      <c r="U8" s="101" t="s">
        <v>257</v>
      </c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26</v>
      </c>
      <c r="B9" s="102" t="s">
        <v>258</v>
      </c>
      <c r="C9" s="101" t="s">
        <v>259</v>
      </c>
      <c r="D9" s="103">
        <f>+SUM(E9,+I9)</f>
        <v>531298</v>
      </c>
      <c r="E9" s="103">
        <f>+SUM(G9,+H9)</f>
        <v>14930</v>
      </c>
      <c r="F9" s="104">
        <f>IF(D9&gt;0,E9/D9*100,"-")</f>
        <v>2.8100990404631676</v>
      </c>
      <c r="G9" s="103">
        <v>14930</v>
      </c>
      <c r="H9" s="103">
        <v>0</v>
      </c>
      <c r="I9" s="103">
        <f>+SUM(K9,+M9,+O9)</f>
        <v>516368</v>
      </c>
      <c r="J9" s="104">
        <f>IF(D9&gt;0,I9/D9*100,"-")</f>
        <v>97.189900959536828</v>
      </c>
      <c r="K9" s="103">
        <v>483169</v>
      </c>
      <c r="L9" s="104">
        <f>IF(D9&gt;0,K9/D9*100,"-")</f>
        <v>90.941242014839133</v>
      </c>
      <c r="M9" s="103">
        <v>15627</v>
      </c>
      <c r="N9" s="104">
        <f>IF(D9&gt;0,M9/D9*100,"-")</f>
        <v>2.9412871872282595</v>
      </c>
      <c r="O9" s="103">
        <v>17572</v>
      </c>
      <c r="P9" s="103">
        <v>5740</v>
      </c>
      <c r="Q9" s="104">
        <f>IF(D9&gt;0,O9/D9*100,"-")</f>
        <v>3.3073717574694426</v>
      </c>
      <c r="R9" s="103">
        <v>10899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26</v>
      </c>
      <c r="B10" s="102" t="s">
        <v>260</v>
      </c>
      <c r="C10" s="101" t="s">
        <v>261</v>
      </c>
      <c r="D10" s="103">
        <f>+SUM(E10,+I10)</f>
        <v>462827</v>
      </c>
      <c r="E10" s="103">
        <f>+SUM(G10,+H10)</f>
        <v>1443</v>
      </c>
      <c r="F10" s="104">
        <f>IF(D10&gt;0,E10/D10*100,"-")</f>
        <v>0.31177956342218582</v>
      </c>
      <c r="G10" s="103">
        <v>1443</v>
      </c>
      <c r="H10" s="103">
        <v>0</v>
      </c>
      <c r="I10" s="103">
        <f>+SUM(K10,+M10,+O10)</f>
        <v>461384</v>
      </c>
      <c r="J10" s="104">
        <f>IF(D10&gt;0,I10/D10*100,"-")</f>
        <v>99.688220436577808</v>
      </c>
      <c r="K10" s="103">
        <v>460963</v>
      </c>
      <c r="L10" s="104">
        <f>IF(D10&gt;0,K10/D10*100,"-")</f>
        <v>99.597257722647996</v>
      </c>
      <c r="M10" s="103">
        <v>0</v>
      </c>
      <c r="N10" s="104">
        <f>IF(D10&gt;0,M10/D10*100,"-")</f>
        <v>0</v>
      </c>
      <c r="O10" s="103">
        <v>421</v>
      </c>
      <c r="P10" s="103">
        <v>0</v>
      </c>
      <c r="Q10" s="104">
        <f>IF(D10&gt;0,O10/D10*100,"-")</f>
        <v>9.0962713929826911E-2</v>
      </c>
      <c r="R10" s="103">
        <v>11216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26</v>
      </c>
      <c r="B11" s="102" t="s">
        <v>262</v>
      </c>
      <c r="C11" s="101" t="s">
        <v>263</v>
      </c>
      <c r="D11" s="103">
        <f>+SUM(E11,+I11)</f>
        <v>302486</v>
      </c>
      <c r="E11" s="103">
        <f>+SUM(G11,+H11)</f>
        <v>1220</v>
      </c>
      <c r="F11" s="104">
        <f>IF(D11&gt;0,E11/D11*100,"-")</f>
        <v>0.40332445137956796</v>
      </c>
      <c r="G11" s="103">
        <v>1220</v>
      </c>
      <c r="H11" s="103">
        <v>0</v>
      </c>
      <c r="I11" s="103">
        <f>+SUM(K11,+M11,+O11)</f>
        <v>301266</v>
      </c>
      <c r="J11" s="104">
        <f>IF(D11&gt;0,I11/D11*100,"-")</f>
        <v>99.596675548620425</v>
      </c>
      <c r="K11" s="103">
        <v>296954</v>
      </c>
      <c r="L11" s="104">
        <f>IF(D11&gt;0,K11/D11*100,"-")</f>
        <v>98.171155028662483</v>
      </c>
      <c r="M11" s="103">
        <v>0</v>
      </c>
      <c r="N11" s="104">
        <f>IF(D11&gt;0,M11/D11*100,"-")</f>
        <v>0</v>
      </c>
      <c r="O11" s="103">
        <v>4312</v>
      </c>
      <c r="P11" s="103">
        <v>1017</v>
      </c>
      <c r="Q11" s="104">
        <f>IF(D11&gt;0,O11/D11*100,"-")</f>
        <v>1.4255205199579484</v>
      </c>
      <c r="R11" s="103">
        <v>3298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26</v>
      </c>
      <c r="B12" s="102" t="s">
        <v>264</v>
      </c>
      <c r="C12" s="101" t="s">
        <v>265</v>
      </c>
      <c r="D12" s="103">
        <f>+SUM(E12,+I12)</f>
        <v>486768</v>
      </c>
      <c r="E12" s="103">
        <f>+SUM(G12,+H12)</f>
        <v>233</v>
      </c>
      <c r="F12" s="104">
        <f>IF(D12&gt;0,E12/D12*100,"-")</f>
        <v>4.7866745554350325E-2</v>
      </c>
      <c r="G12" s="103">
        <v>233</v>
      </c>
      <c r="H12" s="103">
        <v>0</v>
      </c>
      <c r="I12" s="103">
        <f>+SUM(K12,+M12,+O12)</f>
        <v>486535</v>
      </c>
      <c r="J12" s="104">
        <f>IF(D12&gt;0,I12/D12*100,"-")</f>
        <v>99.952133254445656</v>
      </c>
      <c r="K12" s="103">
        <v>485368</v>
      </c>
      <c r="L12" s="104">
        <f>IF(D12&gt;0,K12/D12*100,"-")</f>
        <v>99.712388653321511</v>
      </c>
      <c r="M12" s="103">
        <v>0</v>
      </c>
      <c r="N12" s="104">
        <f>IF(D12&gt;0,M12/D12*100,"-")</f>
        <v>0</v>
      </c>
      <c r="O12" s="103">
        <v>1167</v>
      </c>
      <c r="P12" s="103">
        <v>0</v>
      </c>
      <c r="Q12" s="104">
        <f>IF(D12&gt;0,O12/D12*100,"-")</f>
        <v>0.23974460112414947</v>
      </c>
      <c r="R12" s="103">
        <v>6681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26</v>
      </c>
      <c r="B13" s="102" t="s">
        <v>266</v>
      </c>
      <c r="C13" s="101" t="s">
        <v>267</v>
      </c>
      <c r="D13" s="103">
        <f>+SUM(E13,+I13)</f>
        <v>44175</v>
      </c>
      <c r="E13" s="103">
        <f>+SUM(G13,+H13)</f>
        <v>7627</v>
      </c>
      <c r="F13" s="104">
        <f>IF(D13&gt;0,E13/D13*100,"-")</f>
        <v>17.265421618562534</v>
      </c>
      <c r="G13" s="103">
        <v>7627</v>
      </c>
      <c r="H13" s="103">
        <v>0</v>
      </c>
      <c r="I13" s="103">
        <f>+SUM(K13,+M13,+O13)</f>
        <v>36548</v>
      </c>
      <c r="J13" s="104">
        <f>IF(D13&gt;0,I13/D13*100,"-")</f>
        <v>82.734578381437458</v>
      </c>
      <c r="K13" s="103">
        <v>9423</v>
      </c>
      <c r="L13" s="104">
        <f>IF(D13&gt;0,K13/D13*100,"-")</f>
        <v>21.33106960950764</v>
      </c>
      <c r="M13" s="103">
        <v>741</v>
      </c>
      <c r="N13" s="104">
        <f>IF(D13&gt;0,M13/D13*100,"-")</f>
        <v>1.6774193548387095</v>
      </c>
      <c r="O13" s="103">
        <v>26384</v>
      </c>
      <c r="P13" s="103">
        <v>17579</v>
      </c>
      <c r="Q13" s="104">
        <f>IF(D13&gt;0,O13/D13*100,"-")</f>
        <v>59.72608941709111</v>
      </c>
      <c r="R13" s="103">
        <v>289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26</v>
      </c>
      <c r="B14" s="102" t="s">
        <v>268</v>
      </c>
      <c r="C14" s="101" t="s">
        <v>269</v>
      </c>
      <c r="D14" s="103">
        <f>+SUM(E14,+I14)</f>
        <v>96017</v>
      </c>
      <c r="E14" s="103">
        <f>+SUM(G14,+H14)</f>
        <v>0</v>
      </c>
      <c r="F14" s="104">
        <f>IF(D14&gt;0,E14/D14*100,"-")</f>
        <v>0</v>
      </c>
      <c r="G14" s="103">
        <v>0</v>
      </c>
      <c r="H14" s="103">
        <v>0</v>
      </c>
      <c r="I14" s="103">
        <f>+SUM(K14,+M14,+O14)</f>
        <v>96017</v>
      </c>
      <c r="J14" s="104">
        <f>IF(D14&gt;0,I14/D14*100,"-")</f>
        <v>100</v>
      </c>
      <c r="K14" s="103">
        <v>96017</v>
      </c>
      <c r="L14" s="104">
        <f>IF(D14&gt;0,K14/D14*100,"-")</f>
        <v>100</v>
      </c>
      <c r="M14" s="103">
        <v>0</v>
      </c>
      <c r="N14" s="104">
        <f>IF(D14&gt;0,M14/D14*100,"-")</f>
        <v>0</v>
      </c>
      <c r="O14" s="103">
        <v>0</v>
      </c>
      <c r="P14" s="103">
        <v>0</v>
      </c>
      <c r="Q14" s="104">
        <f>IF(D14&gt;0,O14/D14*100,"-")</f>
        <v>0</v>
      </c>
      <c r="R14" s="103">
        <v>1609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26</v>
      </c>
      <c r="B15" s="102" t="s">
        <v>270</v>
      </c>
      <c r="C15" s="101" t="s">
        <v>271</v>
      </c>
      <c r="D15" s="103">
        <f>+SUM(E15,+I15)</f>
        <v>202872</v>
      </c>
      <c r="E15" s="103">
        <f>+SUM(G15,+H15)</f>
        <v>257</v>
      </c>
      <c r="F15" s="104">
        <f>IF(D15&gt;0,E15/D15*100,"-")</f>
        <v>0.1266808628100477</v>
      </c>
      <c r="G15" s="103">
        <v>257</v>
      </c>
      <c r="H15" s="103">
        <v>0</v>
      </c>
      <c r="I15" s="103">
        <f>+SUM(K15,+M15,+O15)</f>
        <v>202615</v>
      </c>
      <c r="J15" s="104">
        <f>IF(D15&gt;0,I15/D15*100,"-")</f>
        <v>99.873319137189952</v>
      </c>
      <c r="K15" s="103">
        <v>202414</v>
      </c>
      <c r="L15" s="104">
        <f>IF(D15&gt;0,K15/D15*100,"-")</f>
        <v>99.774241886509714</v>
      </c>
      <c r="M15" s="103">
        <v>0</v>
      </c>
      <c r="N15" s="104">
        <f>IF(D15&gt;0,M15/D15*100,"-")</f>
        <v>0</v>
      </c>
      <c r="O15" s="103">
        <v>201</v>
      </c>
      <c r="P15" s="103">
        <v>5</v>
      </c>
      <c r="Q15" s="104">
        <f>IF(D15&gt;0,O15/D15*100,"-")</f>
        <v>9.9077250680231863E-2</v>
      </c>
      <c r="R15" s="103">
        <v>3135</v>
      </c>
      <c r="S15" s="101"/>
      <c r="T15" s="101" t="s">
        <v>257</v>
      </c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26</v>
      </c>
      <c r="B16" s="102" t="s">
        <v>272</v>
      </c>
      <c r="C16" s="101" t="s">
        <v>273</v>
      </c>
      <c r="D16" s="103">
        <f>+SUM(E16,+I16)</f>
        <v>29795</v>
      </c>
      <c r="E16" s="103">
        <f>+SUM(G16,+H16)</f>
        <v>407</v>
      </c>
      <c r="F16" s="104">
        <f>IF(D16&gt;0,E16/D16*100,"-")</f>
        <v>1.366001006880349</v>
      </c>
      <c r="G16" s="103">
        <v>407</v>
      </c>
      <c r="H16" s="103">
        <v>0</v>
      </c>
      <c r="I16" s="103">
        <f>+SUM(K16,+M16,+O16)</f>
        <v>29388</v>
      </c>
      <c r="J16" s="104">
        <f>IF(D16&gt;0,I16/D16*100,"-")</f>
        <v>98.633998993119647</v>
      </c>
      <c r="K16" s="103">
        <v>25549</v>
      </c>
      <c r="L16" s="104">
        <f>IF(D16&gt;0,K16/D16*100,"-")</f>
        <v>85.749286793086085</v>
      </c>
      <c r="M16" s="103">
        <v>0</v>
      </c>
      <c r="N16" s="104">
        <f>IF(D16&gt;0,M16/D16*100,"-")</f>
        <v>0</v>
      </c>
      <c r="O16" s="103">
        <v>3839</v>
      </c>
      <c r="P16" s="103">
        <v>3586</v>
      </c>
      <c r="Q16" s="104">
        <f>IF(D16&gt;0,O16/D16*100,"-")</f>
        <v>12.884712200033563</v>
      </c>
      <c r="R16" s="103">
        <v>474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26</v>
      </c>
      <c r="B17" s="102" t="s">
        <v>274</v>
      </c>
      <c r="C17" s="101" t="s">
        <v>275</v>
      </c>
      <c r="D17" s="103">
        <f>+SUM(E17,+I17)</f>
        <v>82188</v>
      </c>
      <c r="E17" s="103">
        <f>+SUM(G17,+H17)</f>
        <v>2454</v>
      </c>
      <c r="F17" s="104">
        <f>IF(D17&gt;0,E17/D17*100,"-")</f>
        <v>2.9858373485180318</v>
      </c>
      <c r="G17" s="103">
        <v>2454</v>
      </c>
      <c r="H17" s="103">
        <v>0</v>
      </c>
      <c r="I17" s="103">
        <f>+SUM(K17,+M17,+O17)</f>
        <v>79734</v>
      </c>
      <c r="J17" s="104">
        <f>IF(D17&gt;0,I17/D17*100,"-")</f>
        <v>97.014162651481968</v>
      </c>
      <c r="K17" s="103">
        <v>68984</v>
      </c>
      <c r="L17" s="104">
        <f>IF(D17&gt;0,K17/D17*100,"-")</f>
        <v>83.934394315471849</v>
      </c>
      <c r="M17" s="103">
        <v>1642</v>
      </c>
      <c r="N17" s="104">
        <f>IF(D17&gt;0,M17/D17*100,"-")</f>
        <v>1.9978585681608021</v>
      </c>
      <c r="O17" s="103">
        <v>9108</v>
      </c>
      <c r="P17" s="103">
        <v>8801</v>
      </c>
      <c r="Q17" s="104">
        <f>IF(D17&gt;0,O17/D17*100,"-")</f>
        <v>11.081909767849321</v>
      </c>
      <c r="R17" s="103">
        <v>689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26</v>
      </c>
      <c r="B18" s="102" t="s">
        <v>276</v>
      </c>
      <c r="C18" s="101" t="s">
        <v>277</v>
      </c>
      <c r="D18" s="103">
        <f>+SUM(E18,+I18)</f>
        <v>265897</v>
      </c>
      <c r="E18" s="103">
        <f>+SUM(G18,+H18)</f>
        <v>13790</v>
      </c>
      <c r="F18" s="104">
        <f>IF(D18&gt;0,E18/D18*100,"-")</f>
        <v>5.1862187237915434</v>
      </c>
      <c r="G18" s="103">
        <v>13790</v>
      </c>
      <c r="H18" s="103">
        <v>0</v>
      </c>
      <c r="I18" s="103">
        <f>+SUM(K18,+M18,+O18)</f>
        <v>252107</v>
      </c>
      <c r="J18" s="104">
        <f>IF(D18&gt;0,I18/D18*100,"-")</f>
        <v>94.813781276208459</v>
      </c>
      <c r="K18" s="103">
        <v>233614</v>
      </c>
      <c r="L18" s="104">
        <f>IF(D18&gt;0,K18/D18*100,"-")</f>
        <v>87.858832555463209</v>
      </c>
      <c r="M18" s="103">
        <v>0</v>
      </c>
      <c r="N18" s="104">
        <f>IF(D18&gt;0,M18/D18*100,"-")</f>
        <v>0</v>
      </c>
      <c r="O18" s="103">
        <v>18493</v>
      </c>
      <c r="P18" s="103">
        <v>7986</v>
      </c>
      <c r="Q18" s="104">
        <f>IF(D18&gt;0,O18/D18*100,"-")</f>
        <v>6.9549487207452509</v>
      </c>
      <c r="R18" s="103">
        <v>2635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26</v>
      </c>
      <c r="B19" s="102" t="s">
        <v>278</v>
      </c>
      <c r="C19" s="101" t="s">
        <v>279</v>
      </c>
      <c r="D19" s="103">
        <f>+SUM(E19,+I19)</f>
        <v>47921</v>
      </c>
      <c r="E19" s="103">
        <f>+SUM(G19,+H19)</f>
        <v>513</v>
      </c>
      <c r="F19" s="104">
        <f>IF(D19&gt;0,E19/D19*100,"-")</f>
        <v>1.0705118841426515</v>
      </c>
      <c r="G19" s="103">
        <v>513</v>
      </c>
      <c r="H19" s="103">
        <v>0</v>
      </c>
      <c r="I19" s="103">
        <f>+SUM(K19,+M19,+O19)</f>
        <v>47408</v>
      </c>
      <c r="J19" s="104">
        <f>IF(D19&gt;0,I19/D19*100,"-")</f>
        <v>98.929488115857339</v>
      </c>
      <c r="K19" s="103">
        <v>44435</v>
      </c>
      <c r="L19" s="104">
        <f>IF(D19&gt;0,K19/D19*100,"-")</f>
        <v>92.725527430562806</v>
      </c>
      <c r="M19" s="103">
        <v>0</v>
      </c>
      <c r="N19" s="104">
        <f>IF(D19&gt;0,M19/D19*100,"-")</f>
        <v>0</v>
      </c>
      <c r="O19" s="103">
        <v>2973</v>
      </c>
      <c r="P19" s="103">
        <v>2233</v>
      </c>
      <c r="Q19" s="104">
        <f>IF(D19&gt;0,O19/D19*100,"-")</f>
        <v>6.2039606852945477</v>
      </c>
      <c r="R19" s="103">
        <v>337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26</v>
      </c>
      <c r="B20" s="102" t="s">
        <v>280</v>
      </c>
      <c r="C20" s="101" t="s">
        <v>281</v>
      </c>
      <c r="D20" s="103">
        <f>+SUM(E20,+I20)</f>
        <v>40918</v>
      </c>
      <c r="E20" s="103">
        <f>+SUM(G20,+H20)</f>
        <v>392</v>
      </c>
      <c r="F20" s="104">
        <f>IF(D20&gt;0,E20/D20*100,"-")</f>
        <v>0.95801358815191351</v>
      </c>
      <c r="G20" s="103">
        <v>392</v>
      </c>
      <c r="H20" s="103">
        <v>0</v>
      </c>
      <c r="I20" s="103">
        <f>+SUM(K20,+M20,+O20)</f>
        <v>40526</v>
      </c>
      <c r="J20" s="104">
        <f>IF(D20&gt;0,I20/D20*100,"-")</f>
        <v>99.041986411848086</v>
      </c>
      <c r="K20" s="103">
        <v>30885</v>
      </c>
      <c r="L20" s="104">
        <f>IF(D20&gt;0,K20/D20*100,"-")</f>
        <v>75.480228750183301</v>
      </c>
      <c r="M20" s="103">
        <v>0</v>
      </c>
      <c r="N20" s="104">
        <f>IF(D20&gt;0,M20/D20*100,"-")</f>
        <v>0</v>
      </c>
      <c r="O20" s="103">
        <v>9641</v>
      </c>
      <c r="P20" s="103">
        <v>1709</v>
      </c>
      <c r="Q20" s="104">
        <f>IF(D20&gt;0,O20/D20*100,"-")</f>
        <v>23.561757661664792</v>
      </c>
      <c r="R20" s="103">
        <v>527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26</v>
      </c>
      <c r="B21" s="102" t="s">
        <v>282</v>
      </c>
      <c r="C21" s="101" t="s">
        <v>283</v>
      </c>
      <c r="D21" s="103">
        <f>+SUM(E21,+I21)</f>
        <v>234167</v>
      </c>
      <c r="E21" s="103">
        <f>+SUM(G21,+H21)</f>
        <v>390</v>
      </c>
      <c r="F21" s="104">
        <f>IF(D21&gt;0,E21/D21*100,"-")</f>
        <v>0.16654780562589946</v>
      </c>
      <c r="G21" s="103">
        <v>390</v>
      </c>
      <c r="H21" s="103">
        <v>0</v>
      </c>
      <c r="I21" s="103">
        <f>+SUM(K21,+M21,+O21)</f>
        <v>233777</v>
      </c>
      <c r="J21" s="104">
        <f>IF(D21&gt;0,I21/D21*100,"-")</f>
        <v>99.833452194374104</v>
      </c>
      <c r="K21" s="103">
        <v>230780</v>
      </c>
      <c r="L21" s="104">
        <f>IF(D21&gt;0,K21/D21*100,"-")</f>
        <v>98.553596364987385</v>
      </c>
      <c r="M21" s="103">
        <v>0</v>
      </c>
      <c r="N21" s="104">
        <f>IF(D21&gt;0,M21/D21*100,"-")</f>
        <v>0</v>
      </c>
      <c r="O21" s="103">
        <v>2997</v>
      </c>
      <c r="P21" s="103">
        <v>2665</v>
      </c>
      <c r="Q21" s="104">
        <f>IF(D21&gt;0,O21/D21*100,"-")</f>
        <v>1.2798558293867197</v>
      </c>
      <c r="R21" s="103">
        <v>2331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26</v>
      </c>
      <c r="B22" s="102" t="s">
        <v>284</v>
      </c>
      <c r="C22" s="101" t="s">
        <v>285</v>
      </c>
      <c r="D22" s="103">
        <f>+SUM(E22,+I22)</f>
        <v>77969</v>
      </c>
      <c r="E22" s="103">
        <f>+SUM(G22,+H22)</f>
        <v>3873</v>
      </c>
      <c r="F22" s="104">
        <f>IF(D22&gt;0,E22/D22*100,"-")</f>
        <v>4.967358822095961</v>
      </c>
      <c r="G22" s="103">
        <v>3873</v>
      </c>
      <c r="H22" s="103">
        <v>0</v>
      </c>
      <c r="I22" s="103">
        <f>+SUM(K22,+M22,+O22)</f>
        <v>74096</v>
      </c>
      <c r="J22" s="104">
        <f>IF(D22&gt;0,I22/D22*100,"-")</f>
        <v>95.03264117790404</v>
      </c>
      <c r="K22" s="103">
        <v>66053</v>
      </c>
      <c r="L22" s="104">
        <f>IF(D22&gt;0,K22/D22*100,"-")</f>
        <v>84.717002911413502</v>
      </c>
      <c r="M22" s="103">
        <v>0</v>
      </c>
      <c r="N22" s="104">
        <f>IF(D22&gt;0,M22/D22*100,"-")</f>
        <v>0</v>
      </c>
      <c r="O22" s="103">
        <v>8043</v>
      </c>
      <c r="P22" s="103">
        <v>5667</v>
      </c>
      <c r="Q22" s="104">
        <f>IF(D22&gt;0,O22/D22*100,"-")</f>
        <v>10.315638266490529</v>
      </c>
      <c r="R22" s="103">
        <v>1472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26</v>
      </c>
      <c r="B23" s="102" t="s">
        <v>286</v>
      </c>
      <c r="C23" s="101" t="s">
        <v>287</v>
      </c>
      <c r="D23" s="103">
        <f>+SUM(E23,+I23)</f>
        <v>91394</v>
      </c>
      <c r="E23" s="103">
        <f>+SUM(G23,+H23)</f>
        <v>1736</v>
      </c>
      <c r="F23" s="104">
        <f>IF(D23&gt;0,E23/D23*100,"-")</f>
        <v>1.8994682364268989</v>
      </c>
      <c r="G23" s="103">
        <v>1736</v>
      </c>
      <c r="H23" s="103">
        <v>0</v>
      </c>
      <c r="I23" s="103">
        <f>+SUM(K23,+M23,+O23)</f>
        <v>89658</v>
      </c>
      <c r="J23" s="104">
        <f>IF(D23&gt;0,I23/D23*100,"-")</f>
        <v>98.100531763573102</v>
      </c>
      <c r="K23" s="103">
        <v>81524</v>
      </c>
      <c r="L23" s="104">
        <f>IF(D23&gt;0,K23/D23*100,"-")</f>
        <v>89.20060397837932</v>
      </c>
      <c r="M23" s="103">
        <v>0</v>
      </c>
      <c r="N23" s="104">
        <f>IF(D23&gt;0,M23/D23*100,"-")</f>
        <v>0</v>
      </c>
      <c r="O23" s="103">
        <v>8134</v>
      </c>
      <c r="P23" s="103">
        <v>5938</v>
      </c>
      <c r="Q23" s="104">
        <f>IF(D23&gt;0,O23/D23*100,"-")</f>
        <v>8.8999277851937766</v>
      </c>
      <c r="R23" s="103">
        <v>1115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26</v>
      </c>
      <c r="B24" s="102" t="s">
        <v>288</v>
      </c>
      <c r="C24" s="101" t="s">
        <v>289</v>
      </c>
      <c r="D24" s="103">
        <f>+SUM(E24,+I24)</f>
        <v>158227</v>
      </c>
      <c r="E24" s="103">
        <f>+SUM(G24,+H24)</f>
        <v>513</v>
      </c>
      <c r="F24" s="104">
        <f>IF(D24&gt;0,E24/D24*100,"-")</f>
        <v>0.32421773780707464</v>
      </c>
      <c r="G24" s="103">
        <v>513</v>
      </c>
      <c r="H24" s="103">
        <v>0</v>
      </c>
      <c r="I24" s="103">
        <f>+SUM(K24,+M24,+O24)</f>
        <v>157714</v>
      </c>
      <c r="J24" s="104">
        <f>IF(D24&gt;0,I24/D24*100,"-")</f>
        <v>99.675782262192925</v>
      </c>
      <c r="K24" s="103">
        <v>156851</v>
      </c>
      <c r="L24" s="104">
        <f>IF(D24&gt;0,K24/D24*100,"-")</f>
        <v>99.1303633387475</v>
      </c>
      <c r="M24" s="103">
        <v>0</v>
      </c>
      <c r="N24" s="104">
        <f>IF(D24&gt;0,M24/D24*100,"-")</f>
        <v>0</v>
      </c>
      <c r="O24" s="103">
        <v>863</v>
      </c>
      <c r="P24" s="103">
        <v>163</v>
      </c>
      <c r="Q24" s="104">
        <f>IF(D24&gt;0,O24/D24*100,"-")</f>
        <v>0.54541892344542975</v>
      </c>
      <c r="R24" s="103">
        <v>1303</v>
      </c>
      <c r="S24" s="101"/>
      <c r="T24" s="101" t="s">
        <v>257</v>
      </c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26</v>
      </c>
      <c r="B25" s="102" t="s">
        <v>290</v>
      </c>
      <c r="C25" s="101" t="s">
        <v>291</v>
      </c>
      <c r="D25" s="103">
        <f>+SUM(E25,+I25)</f>
        <v>48749</v>
      </c>
      <c r="E25" s="103">
        <f>+SUM(G25,+H25)</f>
        <v>2296</v>
      </c>
      <c r="F25" s="104">
        <f>IF(D25&gt;0,E25/D25*100,"-")</f>
        <v>4.7098402018502945</v>
      </c>
      <c r="G25" s="103">
        <v>2296</v>
      </c>
      <c r="H25" s="103">
        <v>0</v>
      </c>
      <c r="I25" s="103">
        <f>+SUM(K25,+M25,+O25)</f>
        <v>46453</v>
      </c>
      <c r="J25" s="104">
        <f>IF(D25&gt;0,I25/D25*100,"-")</f>
        <v>95.290159798149716</v>
      </c>
      <c r="K25" s="103">
        <v>40328</v>
      </c>
      <c r="L25" s="104">
        <f>IF(D25&gt;0,K25/D25*100,"-")</f>
        <v>82.725799503579552</v>
      </c>
      <c r="M25" s="103">
        <v>0</v>
      </c>
      <c r="N25" s="104">
        <f>IF(D25&gt;0,M25/D25*100,"-")</f>
        <v>0</v>
      </c>
      <c r="O25" s="103">
        <v>6125</v>
      </c>
      <c r="P25" s="103">
        <v>2401</v>
      </c>
      <c r="Q25" s="104">
        <f>IF(D25&gt;0,O25/D25*100,"-")</f>
        <v>12.564360294570145</v>
      </c>
      <c r="R25" s="103">
        <v>779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26</v>
      </c>
      <c r="B26" s="102" t="s">
        <v>292</v>
      </c>
      <c r="C26" s="101" t="s">
        <v>293</v>
      </c>
      <c r="D26" s="103">
        <f>+SUM(E26,+I26)</f>
        <v>112871</v>
      </c>
      <c r="E26" s="103">
        <f>+SUM(G26,+H26)</f>
        <v>2576</v>
      </c>
      <c r="F26" s="104">
        <f>IF(D26&gt;0,E26/D26*100,"-")</f>
        <v>2.2822514197623835</v>
      </c>
      <c r="G26" s="103">
        <v>1805</v>
      </c>
      <c r="H26" s="103">
        <v>771</v>
      </c>
      <c r="I26" s="103">
        <f>+SUM(K26,+M26,+O26)</f>
        <v>110295</v>
      </c>
      <c r="J26" s="104">
        <f>IF(D26&gt;0,I26/D26*100,"-")</f>
        <v>97.717748580237611</v>
      </c>
      <c r="K26" s="103">
        <v>97468</v>
      </c>
      <c r="L26" s="104">
        <f>IF(D26&gt;0,K26/D26*100,"-")</f>
        <v>86.353447741226702</v>
      </c>
      <c r="M26" s="103">
        <v>2492</v>
      </c>
      <c r="N26" s="104">
        <f>IF(D26&gt;0,M26/D26*100,"-")</f>
        <v>2.20783017781361</v>
      </c>
      <c r="O26" s="103">
        <v>10335</v>
      </c>
      <c r="P26" s="103">
        <v>5503</v>
      </c>
      <c r="Q26" s="104">
        <f>IF(D26&gt;0,O26/D26*100,"-")</f>
        <v>9.1564706611972948</v>
      </c>
      <c r="R26" s="103">
        <v>1084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26</v>
      </c>
      <c r="B27" s="102" t="s">
        <v>294</v>
      </c>
      <c r="C27" s="101" t="s">
        <v>295</v>
      </c>
      <c r="D27" s="103">
        <f>+SUM(E27,+I27)</f>
        <v>44582</v>
      </c>
      <c r="E27" s="103">
        <f>+SUM(G27,+H27)</f>
        <v>4020</v>
      </c>
      <c r="F27" s="104">
        <f>IF(D27&gt;0,E27/D27*100,"-")</f>
        <v>9.0170920999506521</v>
      </c>
      <c r="G27" s="103">
        <v>4020</v>
      </c>
      <c r="H27" s="103">
        <v>0</v>
      </c>
      <c r="I27" s="103">
        <f>+SUM(K27,+M27,+O27)</f>
        <v>40562</v>
      </c>
      <c r="J27" s="104">
        <f>IF(D27&gt;0,I27/D27*100,"-")</f>
        <v>90.982907900049355</v>
      </c>
      <c r="K27" s="103">
        <v>24173</v>
      </c>
      <c r="L27" s="104">
        <f>IF(D27&gt;0,K27/D27*100,"-")</f>
        <v>54.221434659728139</v>
      </c>
      <c r="M27" s="103">
        <v>8144</v>
      </c>
      <c r="N27" s="104">
        <f>IF(D27&gt;0,M27/D27*100,"-")</f>
        <v>18.267462204477145</v>
      </c>
      <c r="O27" s="103">
        <v>8245</v>
      </c>
      <c r="P27" s="103">
        <v>217</v>
      </c>
      <c r="Q27" s="104">
        <f>IF(D27&gt;0,O27/D27*100,"-")</f>
        <v>18.494011035844064</v>
      </c>
      <c r="R27" s="103">
        <v>1131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26</v>
      </c>
      <c r="B28" s="102" t="s">
        <v>296</v>
      </c>
      <c r="C28" s="101" t="s">
        <v>297</v>
      </c>
      <c r="D28" s="103">
        <f>+SUM(E28,+I28)</f>
        <v>41857</v>
      </c>
      <c r="E28" s="103">
        <f>+SUM(G28,+H28)</f>
        <v>1228</v>
      </c>
      <c r="F28" s="104">
        <f>IF(D28&gt;0,E28/D28*100,"-")</f>
        <v>2.9337984088682894</v>
      </c>
      <c r="G28" s="103">
        <v>1228</v>
      </c>
      <c r="H28" s="103">
        <v>0</v>
      </c>
      <c r="I28" s="103">
        <f>+SUM(K28,+M28,+O28)</f>
        <v>40629</v>
      </c>
      <c r="J28" s="104">
        <f>IF(D28&gt;0,I28/D28*100,"-")</f>
        <v>97.066201591131701</v>
      </c>
      <c r="K28" s="103">
        <v>28785</v>
      </c>
      <c r="L28" s="104">
        <f>IF(D28&gt;0,K28/D28*100,"-")</f>
        <v>68.76985928279619</v>
      </c>
      <c r="M28" s="103">
        <v>2459</v>
      </c>
      <c r="N28" s="104">
        <f>IF(D28&gt;0,M28/D28*100,"-")</f>
        <v>5.8747640776930981</v>
      </c>
      <c r="O28" s="103">
        <v>9385</v>
      </c>
      <c r="P28" s="103">
        <v>8903</v>
      </c>
      <c r="Q28" s="104">
        <f>IF(D28&gt;0,O28/D28*100,"-")</f>
        <v>22.421578230642425</v>
      </c>
      <c r="R28" s="103">
        <v>731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26</v>
      </c>
      <c r="B29" s="102" t="s">
        <v>298</v>
      </c>
      <c r="C29" s="101" t="s">
        <v>299</v>
      </c>
      <c r="D29" s="103">
        <f>+SUM(E29,+I29)</f>
        <v>23840</v>
      </c>
      <c r="E29" s="103">
        <f>+SUM(G29,+H29)</f>
        <v>938</v>
      </c>
      <c r="F29" s="104">
        <f>IF(D29&gt;0,E29/D29*100,"-")</f>
        <v>3.9345637583892619</v>
      </c>
      <c r="G29" s="103">
        <v>938</v>
      </c>
      <c r="H29" s="103">
        <v>0</v>
      </c>
      <c r="I29" s="103">
        <f>+SUM(K29,+M29,+O29)</f>
        <v>22902</v>
      </c>
      <c r="J29" s="104">
        <f>IF(D29&gt;0,I29/D29*100,"-")</f>
        <v>96.06543624161074</v>
      </c>
      <c r="K29" s="103">
        <v>13668</v>
      </c>
      <c r="L29" s="104">
        <f>IF(D29&gt;0,K29/D29*100,"-")</f>
        <v>57.332214765100673</v>
      </c>
      <c r="M29" s="103">
        <v>2023</v>
      </c>
      <c r="N29" s="104">
        <f>IF(D29&gt;0,M29/D29*100,"-")</f>
        <v>8.4857382550335565</v>
      </c>
      <c r="O29" s="103">
        <v>7211</v>
      </c>
      <c r="P29" s="103">
        <v>1007</v>
      </c>
      <c r="Q29" s="104">
        <f>IF(D29&gt;0,O29/D29*100,"-")</f>
        <v>30.247483221476511</v>
      </c>
      <c r="R29" s="103">
        <v>111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26</v>
      </c>
      <c r="B30" s="102" t="s">
        <v>300</v>
      </c>
      <c r="C30" s="101" t="s">
        <v>301</v>
      </c>
      <c r="D30" s="103">
        <f>+SUM(E30,+I30)</f>
        <v>64833</v>
      </c>
      <c r="E30" s="103">
        <f>+SUM(G30,+H30)</f>
        <v>877</v>
      </c>
      <c r="F30" s="104">
        <f>IF(D30&gt;0,E30/D30*100,"-")</f>
        <v>1.3527061835793501</v>
      </c>
      <c r="G30" s="103">
        <v>869</v>
      </c>
      <c r="H30" s="103">
        <v>8</v>
      </c>
      <c r="I30" s="103">
        <f>+SUM(K30,+M30,+O30)</f>
        <v>63956</v>
      </c>
      <c r="J30" s="104">
        <f>IF(D30&gt;0,I30/D30*100,"-")</f>
        <v>98.647293816420643</v>
      </c>
      <c r="K30" s="103">
        <v>34222</v>
      </c>
      <c r="L30" s="104">
        <f>IF(D30&gt;0,K30/D30*100,"-")</f>
        <v>52.784847222864897</v>
      </c>
      <c r="M30" s="103">
        <v>2181</v>
      </c>
      <c r="N30" s="104">
        <f>IF(D30&gt;0,M30/D30*100,"-")</f>
        <v>3.3640275785479616</v>
      </c>
      <c r="O30" s="103">
        <v>27553</v>
      </c>
      <c r="P30" s="103">
        <v>27169</v>
      </c>
      <c r="Q30" s="104">
        <f>IF(D30&gt;0,O30/D30*100,"-")</f>
        <v>42.498419015007791</v>
      </c>
      <c r="R30" s="103">
        <v>894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26</v>
      </c>
      <c r="B31" s="102" t="s">
        <v>302</v>
      </c>
      <c r="C31" s="101" t="s">
        <v>303</v>
      </c>
      <c r="D31" s="103">
        <f>+SUM(E31,+I31)</f>
        <v>47633</v>
      </c>
      <c r="E31" s="103">
        <f>+SUM(G31,+H31)</f>
        <v>344</v>
      </c>
      <c r="F31" s="104">
        <f>IF(D31&gt;0,E31/D31*100,"-")</f>
        <v>0.72218839879915186</v>
      </c>
      <c r="G31" s="103">
        <v>344</v>
      </c>
      <c r="H31" s="103">
        <v>0</v>
      </c>
      <c r="I31" s="103">
        <f>+SUM(K31,+M31,+O31)</f>
        <v>47289</v>
      </c>
      <c r="J31" s="104">
        <f>IF(D31&gt;0,I31/D31*100,"-")</f>
        <v>99.277811601200852</v>
      </c>
      <c r="K31" s="103">
        <v>40917</v>
      </c>
      <c r="L31" s="104">
        <f>IF(D31&gt;0,K31/D31*100,"-")</f>
        <v>85.900531144374696</v>
      </c>
      <c r="M31" s="103">
        <v>0</v>
      </c>
      <c r="N31" s="104">
        <f>IF(D31&gt;0,M31/D31*100,"-")</f>
        <v>0</v>
      </c>
      <c r="O31" s="103">
        <v>6372</v>
      </c>
      <c r="P31" s="103">
        <v>2771</v>
      </c>
      <c r="Q31" s="104">
        <f>IF(D31&gt;0,O31/D31*100,"-")</f>
        <v>13.377280456826149</v>
      </c>
      <c r="R31" s="103">
        <v>363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26</v>
      </c>
      <c r="B32" s="102" t="s">
        <v>304</v>
      </c>
      <c r="C32" s="101" t="s">
        <v>305</v>
      </c>
      <c r="D32" s="103">
        <f>+SUM(E32,+I32)</f>
        <v>30752</v>
      </c>
      <c r="E32" s="103">
        <f>+SUM(G32,+H32)</f>
        <v>1440</v>
      </c>
      <c r="F32" s="104">
        <f>IF(D32&gt;0,E32/D32*100,"-")</f>
        <v>4.6826222684703431</v>
      </c>
      <c r="G32" s="103">
        <v>1440</v>
      </c>
      <c r="H32" s="103">
        <v>0</v>
      </c>
      <c r="I32" s="103">
        <f>+SUM(K32,+M32,+O32)</f>
        <v>29312</v>
      </c>
      <c r="J32" s="104">
        <f>IF(D32&gt;0,I32/D32*100,"-")</f>
        <v>95.317377731529646</v>
      </c>
      <c r="K32" s="103">
        <v>20743</v>
      </c>
      <c r="L32" s="104">
        <f>IF(D32&gt;0,K32/D32*100,"-")</f>
        <v>67.452523413111336</v>
      </c>
      <c r="M32" s="103">
        <v>7129</v>
      </c>
      <c r="N32" s="104">
        <f>IF(D32&gt;0,M32/D32*100,"-")</f>
        <v>23.18223204994797</v>
      </c>
      <c r="O32" s="103">
        <v>1440</v>
      </c>
      <c r="P32" s="103">
        <v>1440</v>
      </c>
      <c r="Q32" s="104">
        <f>IF(D32&gt;0,O32/D32*100,"-")</f>
        <v>4.6826222684703431</v>
      </c>
      <c r="R32" s="103">
        <v>302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26</v>
      </c>
      <c r="B33" s="102" t="s">
        <v>306</v>
      </c>
      <c r="C33" s="101" t="s">
        <v>307</v>
      </c>
      <c r="D33" s="103">
        <f>+SUM(E33,+I33)</f>
        <v>44205</v>
      </c>
      <c r="E33" s="103">
        <f>+SUM(G33,+H33)</f>
        <v>4737</v>
      </c>
      <c r="F33" s="104">
        <f>IF(D33&gt;0,E33/D33*100,"-")</f>
        <v>10.715982354937225</v>
      </c>
      <c r="G33" s="103">
        <v>4737</v>
      </c>
      <c r="H33" s="103">
        <v>0</v>
      </c>
      <c r="I33" s="103">
        <f>+SUM(K33,+M33,+O33)</f>
        <v>39468</v>
      </c>
      <c r="J33" s="104">
        <f>IF(D33&gt;0,I33/D33*100,"-")</f>
        <v>89.284017645062775</v>
      </c>
      <c r="K33" s="103">
        <v>19359</v>
      </c>
      <c r="L33" s="104">
        <f>IF(D33&gt;0,K33/D33*100,"-")</f>
        <v>43.793688496776383</v>
      </c>
      <c r="M33" s="103">
        <v>774</v>
      </c>
      <c r="N33" s="104">
        <f>IF(D33&gt;0,M33/D33*100,"-")</f>
        <v>1.7509331523583305</v>
      </c>
      <c r="O33" s="103">
        <v>19335</v>
      </c>
      <c r="P33" s="103">
        <v>11190</v>
      </c>
      <c r="Q33" s="104">
        <f>IF(D33&gt;0,O33/D33*100,"-")</f>
        <v>43.739395995928056</v>
      </c>
      <c r="R33" s="103">
        <v>333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26</v>
      </c>
      <c r="B34" s="102" t="s">
        <v>308</v>
      </c>
      <c r="C34" s="101" t="s">
        <v>309</v>
      </c>
      <c r="D34" s="103">
        <f>+SUM(E34,+I34)</f>
        <v>38138</v>
      </c>
      <c r="E34" s="103">
        <f>+SUM(G34,+H34)</f>
        <v>2266</v>
      </c>
      <c r="F34" s="104">
        <f>IF(D34&gt;0,E34/D34*100,"-")</f>
        <v>5.9415805758036599</v>
      </c>
      <c r="G34" s="103">
        <v>2266</v>
      </c>
      <c r="H34" s="103">
        <v>0</v>
      </c>
      <c r="I34" s="103">
        <f>+SUM(K34,+M34,+O34)</f>
        <v>35872</v>
      </c>
      <c r="J34" s="104">
        <f>IF(D34&gt;0,I34/D34*100,"-")</f>
        <v>94.058419424196344</v>
      </c>
      <c r="K34" s="103">
        <v>19610</v>
      </c>
      <c r="L34" s="104">
        <f>IF(D34&gt;0,K34/D34*100,"-")</f>
        <v>51.41853269704756</v>
      </c>
      <c r="M34" s="103">
        <v>8176</v>
      </c>
      <c r="N34" s="104">
        <f>IF(D34&gt;0,M34/D34*100,"-")</f>
        <v>21.437935916933242</v>
      </c>
      <c r="O34" s="103">
        <v>8086</v>
      </c>
      <c r="P34" s="103">
        <v>1025</v>
      </c>
      <c r="Q34" s="104">
        <f>IF(D34&gt;0,O34/D34*100,"-")</f>
        <v>21.201950810215532</v>
      </c>
      <c r="R34" s="103">
        <v>231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26</v>
      </c>
      <c r="B35" s="102" t="s">
        <v>310</v>
      </c>
      <c r="C35" s="101" t="s">
        <v>311</v>
      </c>
      <c r="D35" s="103">
        <f>+SUM(E35,+I35)</f>
        <v>40162</v>
      </c>
      <c r="E35" s="103">
        <f>+SUM(G35,+H35)</f>
        <v>3178</v>
      </c>
      <c r="F35" s="104">
        <f>IF(D35&gt;0,E35/D35*100,"-")</f>
        <v>7.9129525422040743</v>
      </c>
      <c r="G35" s="103">
        <v>3178</v>
      </c>
      <c r="H35" s="103">
        <v>0</v>
      </c>
      <c r="I35" s="103">
        <f>+SUM(K35,+M35,+O35)</f>
        <v>36984</v>
      </c>
      <c r="J35" s="104">
        <f>IF(D35&gt;0,I35/D35*100,"-")</f>
        <v>92.087047457795919</v>
      </c>
      <c r="K35" s="103">
        <v>32349</v>
      </c>
      <c r="L35" s="104">
        <f>IF(D35&gt;0,K35/D35*100,"-")</f>
        <v>80.546287535481298</v>
      </c>
      <c r="M35" s="103">
        <v>1141</v>
      </c>
      <c r="N35" s="104">
        <f>IF(D35&gt;0,M35/D35*100,"-")</f>
        <v>2.840993974403665</v>
      </c>
      <c r="O35" s="103">
        <v>3494</v>
      </c>
      <c r="P35" s="103">
        <v>3494</v>
      </c>
      <c r="Q35" s="104">
        <f>IF(D35&gt;0,O35/D35*100,"-")</f>
        <v>8.6997659479109597</v>
      </c>
      <c r="R35" s="103">
        <v>1245</v>
      </c>
      <c r="S35" s="101" t="s">
        <v>257</v>
      </c>
      <c r="T35" s="101"/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26</v>
      </c>
      <c r="B36" s="102" t="s">
        <v>312</v>
      </c>
      <c r="C36" s="101" t="s">
        <v>313</v>
      </c>
      <c r="D36" s="103">
        <f>+SUM(E36,+I36)</f>
        <v>76997</v>
      </c>
      <c r="E36" s="103">
        <f>+SUM(G36,+H36)</f>
        <v>2965</v>
      </c>
      <c r="F36" s="104">
        <f>IF(D36&gt;0,E36/D36*100,"-")</f>
        <v>3.8507993817940953</v>
      </c>
      <c r="G36" s="103">
        <v>2965</v>
      </c>
      <c r="H36" s="103">
        <v>0</v>
      </c>
      <c r="I36" s="103">
        <f>+SUM(K36,+M36,+O36)</f>
        <v>74032</v>
      </c>
      <c r="J36" s="104">
        <f>IF(D36&gt;0,I36/D36*100,"-")</f>
        <v>96.149200618205896</v>
      </c>
      <c r="K36" s="103">
        <v>64568</v>
      </c>
      <c r="L36" s="104">
        <f>IF(D36&gt;0,K36/D36*100,"-")</f>
        <v>83.857812642050988</v>
      </c>
      <c r="M36" s="103">
        <v>89</v>
      </c>
      <c r="N36" s="104">
        <f>IF(D36&gt;0,M36/D36*100,"-")</f>
        <v>0.11558891904879412</v>
      </c>
      <c r="O36" s="103">
        <v>9375</v>
      </c>
      <c r="P36" s="103">
        <v>5348</v>
      </c>
      <c r="Q36" s="104">
        <f>IF(D36&gt;0,O36/D36*100,"-")</f>
        <v>12.17579905710612</v>
      </c>
      <c r="R36" s="103">
        <v>501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26</v>
      </c>
      <c r="B37" s="102" t="s">
        <v>314</v>
      </c>
      <c r="C37" s="101" t="s">
        <v>315</v>
      </c>
      <c r="D37" s="103">
        <f>+SUM(E37,+I37)</f>
        <v>31116</v>
      </c>
      <c r="E37" s="103">
        <f>+SUM(G37,+H37)</f>
        <v>0</v>
      </c>
      <c r="F37" s="104">
        <f>IF(D37&gt;0,E37/D37*100,"-")</f>
        <v>0</v>
      </c>
      <c r="G37" s="103">
        <v>0</v>
      </c>
      <c r="H37" s="103">
        <v>0</v>
      </c>
      <c r="I37" s="103">
        <f>+SUM(K37,+M37,+O37)</f>
        <v>31116</v>
      </c>
      <c r="J37" s="104">
        <f>IF(D37&gt;0,I37/D37*100,"-")</f>
        <v>100</v>
      </c>
      <c r="K37" s="103">
        <v>30757</v>
      </c>
      <c r="L37" s="104">
        <f>IF(D37&gt;0,K37/D37*100,"-")</f>
        <v>98.846252731713591</v>
      </c>
      <c r="M37" s="103">
        <v>0</v>
      </c>
      <c r="N37" s="104">
        <f>IF(D37&gt;0,M37/D37*100,"-")</f>
        <v>0</v>
      </c>
      <c r="O37" s="103">
        <v>359</v>
      </c>
      <c r="P37" s="103">
        <v>336</v>
      </c>
      <c r="Q37" s="104">
        <f>IF(D37&gt;0,O37/D37*100,"-")</f>
        <v>1.1537472682864121</v>
      </c>
      <c r="R37" s="103">
        <v>193</v>
      </c>
      <c r="S37" s="101"/>
      <c r="T37" s="101" t="s">
        <v>257</v>
      </c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26</v>
      </c>
      <c r="B38" s="102" t="s">
        <v>316</v>
      </c>
      <c r="C38" s="101" t="s">
        <v>317</v>
      </c>
      <c r="D38" s="103">
        <f>+SUM(E38,+I38)</f>
        <v>20638</v>
      </c>
      <c r="E38" s="103">
        <f>+SUM(G38,+H38)</f>
        <v>471</v>
      </c>
      <c r="F38" s="104">
        <f>IF(D38&gt;0,E38/D38*100,"-")</f>
        <v>2.2821978873921891</v>
      </c>
      <c r="G38" s="103">
        <v>471</v>
      </c>
      <c r="H38" s="103">
        <v>0</v>
      </c>
      <c r="I38" s="103">
        <f>+SUM(K38,+M38,+O38)</f>
        <v>20167</v>
      </c>
      <c r="J38" s="104">
        <f>IF(D38&gt;0,I38/D38*100,"-")</f>
        <v>97.717802112607814</v>
      </c>
      <c r="K38" s="103">
        <v>16943</v>
      </c>
      <c r="L38" s="104">
        <f>IF(D38&gt;0,K38/D38*100,"-")</f>
        <v>82.09613334625449</v>
      </c>
      <c r="M38" s="103">
        <v>511</v>
      </c>
      <c r="N38" s="104">
        <f>IF(D38&gt;0,M38/D38*100,"-")</f>
        <v>2.4760151177439673</v>
      </c>
      <c r="O38" s="103">
        <v>2713</v>
      </c>
      <c r="P38" s="103">
        <v>2506</v>
      </c>
      <c r="Q38" s="104">
        <f>IF(D38&gt;0,O38/D38*100,"-")</f>
        <v>13.145653648609363</v>
      </c>
      <c r="R38" s="103">
        <v>234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26</v>
      </c>
      <c r="B39" s="102" t="s">
        <v>318</v>
      </c>
      <c r="C39" s="101" t="s">
        <v>319</v>
      </c>
      <c r="D39" s="103">
        <f>+SUM(E39,+I39)</f>
        <v>31156</v>
      </c>
      <c r="E39" s="103">
        <f>+SUM(G39,+H39)</f>
        <v>1202</v>
      </c>
      <c r="F39" s="104">
        <f>IF(D39&gt;0,E39/D39*100,"-")</f>
        <v>3.8580048786750547</v>
      </c>
      <c r="G39" s="103">
        <v>1202</v>
      </c>
      <c r="H39" s="103">
        <v>0</v>
      </c>
      <c r="I39" s="103">
        <f>+SUM(K39,+M39,+O39)</f>
        <v>29954</v>
      </c>
      <c r="J39" s="104">
        <f>IF(D39&gt;0,I39/D39*100,"-")</f>
        <v>96.141995121324939</v>
      </c>
      <c r="K39" s="103">
        <v>24598</v>
      </c>
      <c r="L39" s="104">
        <f>IF(D39&gt;0,K39/D39*100,"-")</f>
        <v>78.951084863268719</v>
      </c>
      <c r="M39" s="103">
        <v>0</v>
      </c>
      <c r="N39" s="104">
        <f>IF(D39&gt;0,M39/D39*100,"-")</f>
        <v>0</v>
      </c>
      <c r="O39" s="103">
        <v>5356</v>
      </c>
      <c r="P39" s="103">
        <v>5356</v>
      </c>
      <c r="Q39" s="104">
        <f>IF(D39&gt;0,O39/D39*100,"-")</f>
        <v>17.190910258056231</v>
      </c>
      <c r="R39" s="103">
        <v>432</v>
      </c>
      <c r="S39" s="101" t="s">
        <v>257</v>
      </c>
      <c r="T39" s="101"/>
      <c r="U39" s="101"/>
      <c r="V39" s="101"/>
      <c r="W39" s="101"/>
      <c r="X39" s="101" t="s">
        <v>257</v>
      </c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26</v>
      </c>
      <c r="B40" s="102" t="s">
        <v>320</v>
      </c>
      <c r="C40" s="101" t="s">
        <v>321</v>
      </c>
      <c r="D40" s="103">
        <f>+SUM(E40,+I40)</f>
        <v>34557</v>
      </c>
      <c r="E40" s="103">
        <f>+SUM(G40,+H40)</f>
        <v>413</v>
      </c>
      <c r="F40" s="104">
        <f>IF(D40&gt;0,E40/D40*100,"-")</f>
        <v>1.1951268918019504</v>
      </c>
      <c r="G40" s="103">
        <v>413</v>
      </c>
      <c r="H40" s="103">
        <v>0</v>
      </c>
      <c r="I40" s="103">
        <f>+SUM(K40,+M40,+O40)</f>
        <v>34144</v>
      </c>
      <c r="J40" s="104">
        <f>IF(D40&gt;0,I40/D40*100,"-")</f>
        <v>98.804873108198052</v>
      </c>
      <c r="K40" s="103">
        <v>31302</v>
      </c>
      <c r="L40" s="104">
        <f>IF(D40&gt;0,K40/D40*100,"-")</f>
        <v>90.580779581560904</v>
      </c>
      <c r="M40" s="103">
        <v>0</v>
      </c>
      <c r="N40" s="104">
        <f>IF(D40&gt;0,M40/D40*100,"-")</f>
        <v>0</v>
      </c>
      <c r="O40" s="103">
        <v>2842</v>
      </c>
      <c r="P40" s="103">
        <v>185</v>
      </c>
      <c r="Q40" s="104">
        <f>IF(D40&gt;0,O40/D40*100,"-")</f>
        <v>8.2240935266371498</v>
      </c>
      <c r="R40" s="103">
        <v>410</v>
      </c>
      <c r="S40" s="101" t="s">
        <v>257</v>
      </c>
      <c r="T40" s="101"/>
      <c r="U40" s="101"/>
      <c r="V40" s="101"/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26</v>
      </c>
      <c r="B41" s="102" t="s">
        <v>322</v>
      </c>
      <c r="C41" s="101" t="s">
        <v>323</v>
      </c>
      <c r="D41" s="103">
        <f>+SUM(E41,+I41)</f>
        <v>12228</v>
      </c>
      <c r="E41" s="103">
        <f>+SUM(G41,+H41)</f>
        <v>3126</v>
      </c>
      <c r="F41" s="104">
        <f>IF(D41&gt;0,E41/D41*100,"-")</f>
        <v>25.564278704612363</v>
      </c>
      <c r="G41" s="103">
        <v>3126</v>
      </c>
      <c r="H41" s="103">
        <v>0</v>
      </c>
      <c r="I41" s="103">
        <f>+SUM(K41,+M41,+O41)</f>
        <v>9102</v>
      </c>
      <c r="J41" s="104">
        <f>IF(D41&gt;0,I41/D41*100,"-")</f>
        <v>74.435721295387637</v>
      </c>
      <c r="K41" s="103">
        <v>1167</v>
      </c>
      <c r="L41" s="104">
        <f>IF(D41&gt;0,K41/D41*100,"-")</f>
        <v>9.5436702649656517</v>
      </c>
      <c r="M41" s="103">
        <v>1034</v>
      </c>
      <c r="N41" s="104">
        <f>IF(D41&gt;0,M41/D41*100,"-")</f>
        <v>8.4560026169447173</v>
      </c>
      <c r="O41" s="103">
        <v>6901</v>
      </c>
      <c r="P41" s="103">
        <v>6901</v>
      </c>
      <c r="Q41" s="104">
        <f>IF(D41&gt;0,O41/D41*100,"-")</f>
        <v>56.436048413477266</v>
      </c>
      <c r="R41" s="103">
        <v>108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26</v>
      </c>
      <c r="B42" s="102" t="s">
        <v>324</v>
      </c>
      <c r="C42" s="101" t="s">
        <v>325</v>
      </c>
      <c r="D42" s="103">
        <f>+SUM(E42,+I42)</f>
        <v>19528</v>
      </c>
      <c r="E42" s="103">
        <f>+SUM(G42,+H42)</f>
        <v>2165</v>
      </c>
      <c r="F42" s="104">
        <f>IF(D42&gt;0,E42/D42*100,"-")</f>
        <v>11.086644817697664</v>
      </c>
      <c r="G42" s="103">
        <v>2165</v>
      </c>
      <c r="H42" s="103">
        <v>0</v>
      </c>
      <c r="I42" s="103">
        <f>+SUM(K42,+M42,+O42)</f>
        <v>17363</v>
      </c>
      <c r="J42" s="104">
        <f>IF(D42&gt;0,I42/D42*100,"-")</f>
        <v>88.91335518230234</v>
      </c>
      <c r="K42" s="103">
        <v>11963</v>
      </c>
      <c r="L42" s="104">
        <f>IF(D42&gt;0,K42/D42*100,"-")</f>
        <v>61.260753789430566</v>
      </c>
      <c r="M42" s="103">
        <v>284</v>
      </c>
      <c r="N42" s="104">
        <f>IF(D42&gt;0,M42/D42*100,"-")</f>
        <v>1.4543219991806637</v>
      </c>
      <c r="O42" s="103">
        <v>5116</v>
      </c>
      <c r="P42" s="103">
        <v>5075</v>
      </c>
      <c r="Q42" s="104">
        <f>IF(D42&gt;0,O42/D42*100,"-")</f>
        <v>26.198279393691109</v>
      </c>
      <c r="R42" s="103">
        <v>530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26</v>
      </c>
      <c r="B43" s="102" t="s">
        <v>326</v>
      </c>
      <c r="C43" s="101" t="s">
        <v>327</v>
      </c>
      <c r="D43" s="103">
        <f>+SUM(E43,+I43)</f>
        <v>11478</v>
      </c>
      <c r="E43" s="103">
        <f>+SUM(G43,+H43)</f>
        <v>206</v>
      </c>
      <c r="F43" s="104">
        <f>IF(D43&gt;0,E43/D43*100,"-")</f>
        <v>1.7947377591914968</v>
      </c>
      <c r="G43" s="103">
        <v>206</v>
      </c>
      <c r="H43" s="103">
        <v>0</v>
      </c>
      <c r="I43" s="103">
        <f>+SUM(K43,+M43,+O43)</f>
        <v>11272</v>
      </c>
      <c r="J43" s="104">
        <f>IF(D43&gt;0,I43/D43*100,"-")</f>
        <v>98.205262240808494</v>
      </c>
      <c r="K43" s="103">
        <v>6123</v>
      </c>
      <c r="L43" s="104">
        <f>IF(D43&gt;0,K43/D43*100,"-")</f>
        <v>53.345530580240464</v>
      </c>
      <c r="M43" s="103">
        <v>1253</v>
      </c>
      <c r="N43" s="104">
        <f>IF(D43&gt;0,M43/D43*100,"-")</f>
        <v>10.916535981878377</v>
      </c>
      <c r="O43" s="103">
        <v>3896</v>
      </c>
      <c r="P43" s="103">
        <v>1054</v>
      </c>
      <c r="Q43" s="104">
        <f>IF(D43&gt;0,O43/D43*100,"-")</f>
        <v>33.943195678689669</v>
      </c>
      <c r="R43" s="103">
        <v>43</v>
      </c>
      <c r="S43" s="101" t="s">
        <v>257</v>
      </c>
      <c r="T43" s="101"/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26</v>
      </c>
      <c r="B44" s="102" t="s">
        <v>328</v>
      </c>
      <c r="C44" s="101" t="s">
        <v>329</v>
      </c>
      <c r="D44" s="103">
        <f>+SUM(E44,+I44)</f>
        <v>34277</v>
      </c>
      <c r="E44" s="103">
        <f>+SUM(G44,+H44)</f>
        <v>571</v>
      </c>
      <c r="F44" s="104">
        <f>IF(D44&gt;0,E44/D44*100,"-")</f>
        <v>1.6658400676838696</v>
      </c>
      <c r="G44" s="103">
        <v>571</v>
      </c>
      <c r="H44" s="103">
        <v>0</v>
      </c>
      <c r="I44" s="103">
        <f>+SUM(K44,+M44,+O44)</f>
        <v>33706</v>
      </c>
      <c r="J44" s="104">
        <f>IF(D44&gt;0,I44/D44*100,"-")</f>
        <v>98.33415993231614</v>
      </c>
      <c r="K44" s="103">
        <v>33065</v>
      </c>
      <c r="L44" s="104">
        <f>IF(D44&gt;0,K44/D44*100,"-")</f>
        <v>96.464101292411826</v>
      </c>
      <c r="M44" s="103">
        <v>0</v>
      </c>
      <c r="N44" s="104">
        <f>IF(D44&gt;0,M44/D44*100,"-")</f>
        <v>0</v>
      </c>
      <c r="O44" s="103">
        <v>641</v>
      </c>
      <c r="P44" s="103">
        <v>208</v>
      </c>
      <c r="Q44" s="104">
        <f>IF(D44&gt;0,O44/D44*100,"-")</f>
        <v>1.8700586399043089</v>
      </c>
      <c r="R44" s="103">
        <v>235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26</v>
      </c>
      <c r="B45" s="102" t="s">
        <v>330</v>
      </c>
      <c r="C45" s="101" t="s">
        <v>331</v>
      </c>
      <c r="D45" s="103">
        <f>+SUM(E45,+I45)</f>
        <v>15062</v>
      </c>
      <c r="E45" s="103">
        <f>+SUM(G45,+H45)</f>
        <v>733</v>
      </c>
      <c r="F45" s="104">
        <f>IF(D45&gt;0,E45/D45*100,"-")</f>
        <v>4.8665515867746647</v>
      </c>
      <c r="G45" s="103">
        <v>733</v>
      </c>
      <c r="H45" s="103">
        <v>0</v>
      </c>
      <c r="I45" s="103">
        <f>+SUM(K45,+M45,+O45)</f>
        <v>14329</v>
      </c>
      <c r="J45" s="104">
        <f>IF(D45&gt;0,I45/D45*100,"-")</f>
        <v>95.133448413225324</v>
      </c>
      <c r="K45" s="103">
        <v>10536</v>
      </c>
      <c r="L45" s="104">
        <f>IF(D45&gt;0,K45/D45*100,"-")</f>
        <v>69.950869738414553</v>
      </c>
      <c r="M45" s="103">
        <v>584</v>
      </c>
      <c r="N45" s="104">
        <f>IF(D45&gt;0,M45/D45*100,"-")</f>
        <v>3.8773071305271545</v>
      </c>
      <c r="O45" s="103">
        <v>3209</v>
      </c>
      <c r="P45" s="103">
        <v>3209</v>
      </c>
      <c r="Q45" s="104">
        <f>IF(D45&gt;0,O45/D45*100,"-")</f>
        <v>21.305271544283627</v>
      </c>
      <c r="R45" s="103">
        <v>112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26</v>
      </c>
      <c r="B46" s="102" t="s">
        <v>332</v>
      </c>
      <c r="C46" s="101" t="s">
        <v>333</v>
      </c>
      <c r="D46" s="103">
        <f>+SUM(E46,+I46)</f>
        <v>16848</v>
      </c>
      <c r="E46" s="103">
        <f>+SUM(G46,+H46)</f>
        <v>576</v>
      </c>
      <c r="F46" s="104">
        <f>IF(D46&gt;0,E46/D46*100,"-")</f>
        <v>3.4188034188034191</v>
      </c>
      <c r="G46" s="103">
        <v>576</v>
      </c>
      <c r="H46" s="103">
        <v>0</v>
      </c>
      <c r="I46" s="103">
        <f>+SUM(K46,+M46,+O46)</f>
        <v>16272</v>
      </c>
      <c r="J46" s="104">
        <f>IF(D46&gt;0,I46/D46*100,"-")</f>
        <v>96.581196581196579</v>
      </c>
      <c r="K46" s="103">
        <v>9566</v>
      </c>
      <c r="L46" s="104">
        <f>IF(D46&gt;0,K46/D46*100,"-")</f>
        <v>56.778252611585941</v>
      </c>
      <c r="M46" s="103">
        <v>312</v>
      </c>
      <c r="N46" s="104">
        <f>IF(D46&gt;0,M46/D46*100,"-")</f>
        <v>1.8518518518518516</v>
      </c>
      <c r="O46" s="103">
        <v>6394</v>
      </c>
      <c r="P46" s="103">
        <v>4872</v>
      </c>
      <c r="Q46" s="104">
        <f>IF(D46&gt;0,O46/D46*100,"-")</f>
        <v>37.951092117758783</v>
      </c>
      <c r="R46" s="103">
        <v>122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26</v>
      </c>
      <c r="B47" s="102" t="s">
        <v>334</v>
      </c>
      <c r="C47" s="101" t="s">
        <v>335</v>
      </c>
      <c r="D47" s="103">
        <f>+SUM(E47,+I47)</f>
        <v>17908</v>
      </c>
      <c r="E47" s="103">
        <f>+SUM(G47,+H47)</f>
        <v>2257</v>
      </c>
      <c r="F47" s="104">
        <f>IF(D47&gt;0,E47/D47*100,"-")</f>
        <v>12.603305785123966</v>
      </c>
      <c r="G47" s="103">
        <v>2167</v>
      </c>
      <c r="H47" s="103">
        <v>90</v>
      </c>
      <c r="I47" s="103">
        <f>+SUM(K47,+M47,+O47)</f>
        <v>15651</v>
      </c>
      <c r="J47" s="104">
        <f>IF(D47&gt;0,I47/D47*100,"-")</f>
        <v>87.396694214876035</v>
      </c>
      <c r="K47" s="103">
        <v>10979</v>
      </c>
      <c r="L47" s="104">
        <f>IF(D47&gt;0,K47/D47*100,"-")</f>
        <v>61.307795398704492</v>
      </c>
      <c r="M47" s="103">
        <v>1148</v>
      </c>
      <c r="N47" s="104">
        <f>IF(D47&gt;0,M47/D47*100,"-")</f>
        <v>6.4105427741791381</v>
      </c>
      <c r="O47" s="103">
        <v>3524</v>
      </c>
      <c r="P47" s="103">
        <v>1828</v>
      </c>
      <c r="Q47" s="104">
        <f>IF(D47&gt;0,O47/D47*100,"-")</f>
        <v>19.678356041992405</v>
      </c>
      <c r="R47" s="103">
        <v>132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26</v>
      </c>
      <c r="B48" s="102" t="s">
        <v>336</v>
      </c>
      <c r="C48" s="101" t="s">
        <v>337</v>
      </c>
      <c r="D48" s="103">
        <f>+SUM(E48,+I48)</f>
        <v>14459</v>
      </c>
      <c r="E48" s="103">
        <f>+SUM(G48,+H48)</f>
        <v>2171</v>
      </c>
      <c r="F48" s="104">
        <f>IF(D48&gt;0,E48/D48*100,"-")</f>
        <v>15.014869631371464</v>
      </c>
      <c r="G48" s="103">
        <v>2171</v>
      </c>
      <c r="H48" s="103">
        <v>0</v>
      </c>
      <c r="I48" s="103">
        <f>+SUM(K48,+M48,+O48)</f>
        <v>12288</v>
      </c>
      <c r="J48" s="104">
        <f>IF(D48&gt;0,I48/D48*100,"-")</f>
        <v>84.985130368628532</v>
      </c>
      <c r="K48" s="103">
        <v>3998</v>
      </c>
      <c r="L48" s="104">
        <f>IF(D48&gt;0,K48/D48*100,"-")</f>
        <v>27.650598243308664</v>
      </c>
      <c r="M48" s="103">
        <v>790</v>
      </c>
      <c r="N48" s="104">
        <f>IF(D48&gt;0,M48/D48*100,"-")</f>
        <v>5.4637250155612422</v>
      </c>
      <c r="O48" s="103">
        <v>7500</v>
      </c>
      <c r="P48" s="103">
        <v>746</v>
      </c>
      <c r="Q48" s="104">
        <f>IF(D48&gt;0,O48/D48*100,"-")</f>
        <v>51.87080710975863</v>
      </c>
      <c r="R48" s="103">
        <v>129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8">
    <sortCondition ref="A8:A48"/>
    <sortCondition ref="B8:B48"/>
    <sortCondition ref="C8:C48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兵庫県</v>
      </c>
      <c r="B7" s="107" t="str">
        <f>水洗化人口等!B7</f>
        <v>28000</v>
      </c>
      <c r="C7" s="106" t="s">
        <v>200</v>
      </c>
      <c r="D7" s="108">
        <f>SUM(E7,+H7,+K7)</f>
        <v>296961</v>
      </c>
      <c r="E7" s="108">
        <f>SUM(F7:G7)</f>
        <v>29561</v>
      </c>
      <c r="F7" s="108">
        <f>SUM(F$8:F$207)</f>
        <v>19140</v>
      </c>
      <c r="G7" s="108">
        <f>SUM(G$8:G$207)</f>
        <v>10421</v>
      </c>
      <c r="H7" s="108">
        <f>SUM(I7:J7)</f>
        <v>76791</v>
      </c>
      <c r="I7" s="108">
        <f>SUM(I$8:I$207)</f>
        <v>43023</v>
      </c>
      <c r="J7" s="108">
        <f>SUM(J$8:J$207)</f>
        <v>33768</v>
      </c>
      <c r="K7" s="108">
        <f>SUM(L7:M7)</f>
        <v>190609</v>
      </c>
      <c r="L7" s="108">
        <f>SUM(L$8:L$207)</f>
        <v>19434</v>
      </c>
      <c r="M7" s="108">
        <f>SUM(M$8:M$207)</f>
        <v>171175</v>
      </c>
      <c r="N7" s="108">
        <f>SUM(O7,+V7,+AC7)</f>
        <v>297607</v>
      </c>
      <c r="O7" s="108">
        <f>SUM(P7:U7)</f>
        <v>81597</v>
      </c>
      <c r="P7" s="108">
        <f t="shared" ref="P7:U7" si="0">SUM(P$8:P$207)</f>
        <v>53069</v>
      </c>
      <c r="Q7" s="108">
        <f t="shared" si="0"/>
        <v>0</v>
      </c>
      <c r="R7" s="108">
        <f t="shared" si="0"/>
        <v>0</v>
      </c>
      <c r="S7" s="108">
        <f t="shared" si="0"/>
        <v>28528</v>
      </c>
      <c r="T7" s="108">
        <f t="shared" si="0"/>
        <v>0</v>
      </c>
      <c r="U7" s="108">
        <f t="shared" si="0"/>
        <v>0</v>
      </c>
      <c r="V7" s="108">
        <f>SUM(W7:AB7)</f>
        <v>215364</v>
      </c>
      <c r="W7" s="108">
        <f t="shared" ref="W7:AB7" si="1">SUM(W$8:W$207)</f>
        <v>175148</v>
      </c>
      <c r="X7" s="108">
        <f t="shared" si="1"/>
        <v>0</v>
      </c>
      <c r="Y7" s="108">
        <f t="shared" si="1"/>
        <v>0</v>
      </c>
      <c r="Z7" s="108">
        <f t="shared" si="1"/>
        <v>40216</v>
      </c>
      <c r="AA7" s="108">
        <f t="shared" si="1"/>
        <v>0</v>
      </c>
      <c r="AB7" s="108">
        <f t="shared" si="1"/>
        <v>0</v>
      </c>
      <c r="AC7" s="108">
        <f>SUM(AD7:AE7)</f>
        <v>646</v>
      </c>
      <c r="AD7" s="108">
        <f>SUM(AD$8:AD$207)</f>
        <v>646</v>
      </c>
      <c r="AE7" s="108">
        <f>SUM(AE$8:AE$207)</f>
        <v>0</v>
      </c>
      <c r="AF7" s="108">
        <f>SUM(AG7:AI7)</f>
        <v>7022</v>
      </c>
      <c r="AG7" s="108">
        <f>SUM(AG$8:AG$207)</f>
        <v>7022</v>
      </c>
      <c r="AH7" s="108">
        <f>SUM(AH$8:AH$207)</f>
        <v>0</v>
      </c>
      <c r="AI7" s="108">
        <f>SUM(AI$8:AI$207)</f>
        <v>0</v>
      </c>
      <c r="AJ7" s="108">
        <f>SUM(AK7:AS7)</f>
        <v>8055</v>
      </c>
      <c r="AK7" s="108">
        <f t="shared" ref="AK7:AS7" si="2">SUM(AK$8:AK$207)</f>
        <v>1165</v>
      </c>
      <c r="AL7" s="108">
        <f t="shared" si="2"/>
        <v>0</v>
      </c>
      <c r="AM7" s="108">
        <f t="shared" si="2"/>
        <v>1930</v>
      </c>
      <c r="AN7" s="108">
        <f t="shared" si="2"/>
        <v>2247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38</v>
      </c>
      <c r="AS7" s="108">
        <f t="shared" si="2"/>
        <v>2675</v>
      </c>
      <c r="AT7" s="108">
        <f>SUM(AU7:AY7)</f>
        <v>132</v>
      </c>
      <c r="AU7" s="108">
        <f>SUM(AU$8:AU$207)</f>
        <v>132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466</v>
      </c>
      <c r="BA7" s="108">
        <f>SUM(BA$8:BA$207)</f>
        <v>466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26</v>
      </c>
      <c r="B8" s="113" t="s">
        <v>254</v>
      </c>
      <c r="C8" s="101" t="s">
        <v>255</v>
      </c>
      <c r="D8" s="103">
        <f>SUM(E8,+H8,+K8)</f>
        <v>19532</v>
      </c>
      <c r="E8" s="103">
        <f>SUM(F8:G8)</f>
        <v>1880</v>
      </c>
      <c r="F8" s="103">
        <v>1880</v>
      </c>
      <c r="G8" s="103">
        <v>0</v>
      </c>
      <c r="H8" s="103">
        <f>SUM(I8:J8)</f>
        <v>28</v>
      </c>
      <c r="I8" s="103">
        <v>28</v>
      </c>
      <c r="J8" s="103">
        <v>0</v>
      </c>
      <c r="K8" s="103">
        <f>SUM(L8:M8)</f>
        <v>17624</v>
      </c>
      <c r="L8" s="103">
        <v>868</v>
      </c>
      <c r="M8" s="103">
        <v>16756</v>
      </c>
      <c r="N8" s="103">
        <f>SUM(O8,+V8,+AC8)</f>
        <v>19594</v>
      </c>
      <c r="O8" s="103">
        <f>SUM(P8:U8)</f>
        <v>2776</v>
      </c>
      <c r="P8" s="103">
        <v>2776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16756</v>
      </c>
      <c r="W8" s="103">
        <v>16756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62</v>
      </c>
      <c r="AD8" s="103">
        <v>62</v>
      </c>
      <c r="AE8" s="103">
        <v>0</v>
      </c>
      <c r="AF8" s="103">
        <f>SUM(AG8:AI8)</f>
        <v>45</v>
      </c>
      <c r="AG8" s="103">
        <v>45</v>
      </c>
      <c r="AH8" s="103">
        <v>0</v>
      </c>
      <c r="AI8" s="103">
        <v>0</v>
      </c>
      <c r="AJ8" s="103">
        <f>SUM(AK8:AS8)</f>
        <v>45</v>
      </c>
      <c r="AK8" s="103">
        <v>0</v>
      </c>
      <c r="AL8" s="103">
        <v>0</v>
      </c>
      <c r="AM8" s="103">
        <v>8</v>
      </c>
      <c r="AN8" s="103">
        <v>0</v>
      </c>
      <c r="AO8" s="103">
        <v>0</v>
      </c>
      <c r="AP8" s="103">
        <v>0</v>
      </c>
      <c r="AQ8" s="103">
        <v>0</v>
      </c>
      <c r="AR8" s="103">
        <v>37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26</v>
      </c>
      <c r="B9" s="113" t="s">
        <v>258</v>
      </c>
      <c r="C9" s="101" t="s">
        <v>259</v>
      </c>
      <c r="D9" s="103">
        <f>SUM(E9,+H9,+K9)</f>
        <v>24320</v>
      </c>
      <c r="E9" s="103">
        <f>SUM(F9:G9)</f>
        <v>6278</v>
      </c>
      <c r="F9" s="103">
        <v>6278</v>
      </c>
      <c r="G9" s="103">
        <v>0</v>
      </c>
      <c r="H9" s="103">
        <f>SUM(I9:J9)</f>
        <v>593</v>
      </c>
      <c r="I9" s="103">
        <v>593</v>
      </c>
      <c r="J9" s="103">
        <v>0</v>
      </c>
      <c r="K9" s="103">
        <f>SUM(L9:M9)</f>
        <v>17449</v>
      </c>
      <c r="L9" s="103">
        <v>1260</v>
      </c>
      <c r="M9" s="103">
        <v>16189</v>
      </c>
      <c r="N9" s="103">
        <f>SUM(O9,+V9,+AC9)</f>
        <v>24320</v>
      </c>
      <c r="O9" s="103">
        <f>SUM(P9:U9)</f>
        <v>8131</v>
      </c>
      <c r="P9" s="103">
        <v>8131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16189</v>
      </c>
      <c r="W9" s="103">
        <v>16189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773</v>
      </c>
      <c r="AG9" s="103">
        <v>773</v>
      </c>
      <c r="AH9" s="103">
        <v>0</v>
      </c>
      <c r="AI9" s="103">
        <v>0</v>
      </c>
      <c r="AJ9" s="103">
        <f>SUM(AK9:AS9)</f>
        <v>773</v>
      </c>
      <c r="AK9" s="103">
        <v>0</v>
      </c>
      <c r="AL9" s="103">
        <v>0</v>
      </c>
      <c r="AM9" s="103">
        <v>623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150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26</v>
      </c>
      <c r="B10" s="113" t="s">
        <v>260</v>
      </c>
      <c r="C10" s="101" t="s">
        <v>261</v>
      </c>
      <c r="D10" s="103">
        <f>SUM(E10,+H10,+K10)</f>
        <v>4788</v>
      </c>
      <c r="E10" s="103">
        <f>SUM(F10:G10)</f>
        <v>0</v>
      </c>
      <c r="F10" s="103">
        <v>0</v>
      </c>
      <c r="G10" s="103">
        <v>0</v>
      </c>
      <c r="H10" s="103">
        <f>SUM(I10:J10)</f>
        <v>752</v>
      </c>
      <c r="I10" s="103">
        <v>752</v>
      </c>
      <c r="J10" s="103">
        <v>0</v>
      </c>
      <c r="K10" s="103">
        <f>SUM(L10:M10)</f>
        <v>4036</v>
      </c>
      <c r="L10" s="103">
        <v>0</v>
      </c>
      <c r="M10" s="103">
        <v>4036</v>
      </c>
      <c r="N10" s="103">
        <f>SUM(O10,+V10,+AC10)</f>
        <v>4788</v>
      </c>
      <c r="O10" s="103">
        <f>SUM(P10:U10)</f>
        <v>752</v>
      </c>
      <c r="P10" s="103">
        <v>0</v>
      </c>
      <c r="Q10" s="103">
        <v>0</v>
      </c>
      <c r="R10" s="103">
        <v>0</v>
      </c>
      <c r="S10" s="103">
        <v>752</v>
      </c>
      <c r="T10" s="103">
        <v>0</v>
      </c>
      <c r="U10" s="103">
        <v>0</v>
      </c>
      <c r="V10" s="103">
        <f>SUM(W10:AB10)</f>
        <v>4036</v>
      </c>
      <c r="W10" s="103">
        <v>0</v>
      </c>
      <c r="X10" s="103">
        <v>0</v>
      </c>
      <c r="Y10" s="103">
        <v>0</v>
      </c>
      <c r="Z10" s="103">
        <v>4036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26</v>
      </c>
      <c r="B11" s="113" t="s">
        <v>262</v>
      </c>
      <c r="C11" s="101" t="s">
        <v>263</v>
      </c>
      <c r="D11" s="103">
        <f>SUM(E11,+H11,+K11)</f>
        <v>3908</v>
      </c>
      <c r="E11" s="103">
        <f>SUM(F11:G11)</f>
        <v>0</v>
      </c>
      <c r="F11" s="103">
        <v>0</v>
      </c>
      <c r="G11" s="103">
        <v>0</v>
      </c>
      <c r="H11" s="103">
        <f>SUM(I11:J11)</f>
        <v>1602</v>
      </c>
      <c r="I11" s="103">
        <v>1602</v>
      </c>
      <c r="J11" s="103">
        <v>0</v>
      </c>
      <c r="K11" s="103">
        <f>SUM(L11:M11)</f>
        <v>2306</v>
      </c>
      <c r="L11" s="103">
        <v>0</v>
      </c>
      <c r="M11" s="103">
        <v>2306</v>
      </c>
      <c r="N11" s="103">
        <f>SUM(O11,+V11,+AC11)</f>
        <v>3908</v>
      </c>
      <c r="O11" s="103">
        <f>SUM(P11:U11)</f>
        <v>1602</v>
      </c>
      <c r="P11" s="103">
        <v>0</v>
      </c>
      <c r="Q11" s="103">
        <v>0</v>
      </c>
      <c r="R11" s="103">
        <v>0</v>
      </c>
      <c r="S11" s="103">
        <v>1602</v>
      </c>
      <c r="T11" s="103">
        <v>0</v>
      </c>
      <c r="U11" s="103">
        <v>0</v>
      </c>
      <c r="V11" s="103">
        <f>SUM(W11:AB11)</f>
        <v>2306</v>
      </c>
      <c r="W11" s="103">
        <v>0</v>
      </c>
      <c r="X11" s="103">
        <v>0</v>
      </c>
      <c r="Y11" s="103">
        <v>0</v>
      </c>
      <c r="Z11" s="103">
        <v>2306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26</v>
      </c>
      <c r="B12" s="113" t="s">
        <v>264</v>
      </c>
      <c r="C12" s="101" t="s">
        <v>265</v>
      </c>
      <c r="D12" s="103">
        <f>SUM(E12,+H12,+K12)</f>
        <v>2083</v>
      </c>
      <c r="E12" s="103">
        <f>SUM(F12:G12)</f>
        <v>0</v>
      </c>
      <c r="F12" s="103">
        <v>0</v>
      </c>
      <c r="G12" s="103">
        <v>0</v>
      </c>
      <c r="H12" s="103">
        <f>SUM(I12:J12)</f>
        <v>942</v>
      </c>
      <c r="I12" s="103">
        <v>942</v>
      </c>
      <c r="J12" s="103">
        <v>0</v>
      </c>
      <c r="K12" s="103">
        <f>SUM(L12:M12)</f>
        <v>1141</v>
      </c>
      <c r="L12" s="103">
        <v>153</v>
      </c>
      <c r="M12" s="103">
        <v>988</v>
      </c>
      <c r="N12" s="103">
        <f>SUM(O12,+V12,+AC12)</f>
        <v>2083</v>
      </c>
      <c r="O12" s="103">
        <f>SUM(P12:U12)</f>
        <v>1095</v>
      </c>
      <c r="P12" s="103">
        <v>0</v>
      </c>
      <c r="Q12" s="103">
        <v>0</v>
      </c>
      <c r="R12" s="103">
        <v>0</v>
      </c>
      <c r="S12" s="103">
        <v>1095</v>
      </c>
      <c r="T12" s="103">
        <v>0</v>
      </c>
      <c r="U12" s="103">
        <v>0</v>
      </c>
      <c r="V12" s="103">
        <f>SUM(W12:AB12)</f>
        <v>988</v>
      </c>
      <c r="W12" s="103">
        <v>0</v>
      </c>
      <c r="X12" s="103">
        <v>0</v>
      </c>
      <c r="Y12" s="103">
        <v>0</v>
      </c>
      <c r="Z12" s="103">
        <v>988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26</v>
      </c>
      <c r="B13" s="113" t="s">
        <v>266</v>
      </c>
      <c r="C13" s="101" t="s">
        <v>267</v>
      </c>
      <c r="D13" s="103">
        <f>SUM(E13,+H13,+K13)</f>
        <v>15918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15918</v>
      </c>
      <c r="L13" s="103">
        <v>2734</v>
      </c>
      <c r="M13" s="103">
        <v>13184</v>
      </c>
      <c r="N13" s="103">
        <f>SUM(O13,+V13,+AC13)</f>
        <v>15918</v>
      </c>
      <c r="O13" s="103">
        <f>SUM(P13:U13)</f>
        <v>2734</v>
      </c>
      <c r="P13" s="103">
        <v>2734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13184</v>
      </c>
      <c r="W13" s="103">
        <v>13184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691</v>
      </c>
      <c r="AG13" s="103">
        <v>691</v>
      </c>
      <c r="AH13" s="103">
        <v>0</v>
      </c>
      <c r="AI13" s="103">
        <v>0</v>
      </c>
      <c r="AJ13" s="103">
        <f>SUM(AK13:AS13)</f>
        <v>691</v>
      </c>
      <c r="AK13" s="103">
        <v>0</v>
      </c>
      <c r="AL13" s="103">
        <v>0</v>
      </c>
      <c r="AM13" s="103">
        <v>22</v>
      </c>
      <c r="AN13" s="103">
        <v>669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26</v>
      </c>
      <c r="B14" s="113" t="s">
        <v>268</v>
      </c>
      <c r="C14" s="101" t="s">
        <v>269</v>
      </c>
      <c r="D14" s="103">
        <f>SUM(E14,+H14,+K14)</f>
        <v>53</v>
      </c>
      <c r="E14" s="103">
        <f>SUM(F14:G14)</f>
        <v>0</v>
      </c>
      <c r="F14" s="103">
        <v>0</v>
      </c>
      <c r="G14" s="103">
        <v>0</v>
      </c>
      <c r="H14" s="103">
        <f>SUM(I14:J14)</f>
        <v>53</v>
      </c>
      <c r="I14" s="103">
        <v>22</v>
      </c>
      <c r="J14" s="103">
        <v>31</v>
      </c>
      <c r="K14" s="103">
        <f>SUM(L14:M14)</f>
        <v>0</v>
      </c>
      <c r="L14" s="103">
        <v>0</v>
      </c>
      <c r="M14" s="103">
        <v>0</v>
      </c>
      <c r="N14" s="103">
        <f>SUM(O14,+V14,+AC14)</f>
        <v>53</v>
      </c>
      <c r="O14" s="103">
        <f>SUM(P14:U14)</f>
        <v>22</v>
      </c>
      <c r="P14" s="103">
        <v>22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31</v>
      </c>
      <c r="W14" s="103">
        <v>31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26</v>
      </c>
      <c r="B15" s="113" t="s">
        <v>270</v>
      </c>
      <c r="C15" s="101" t="s">
        <v>271</v>
      </c>
      <c r="D15" s="103">
        <f>SUM(E15,+H15,+K15)</f>
        <v>829</v>
      </c>
      <c r="E15" s="103">
        <f>SUM(F15:G15)</f>
        <v>0</v>
      </c>
      <c r="F15" s="103">
        <v>0</v>
      </c>
      <c r="G15" s="103">
        <v>0</v>
      </c>
      <c r="H15" s="103">
        <f>SUM(I15:J15)</f>
        <v>394</v>
      </c>
      <c r="I15" s="103">
        <v>394</v>
      </c>
      <c r="J15" s="103">
        <v>0</v>
      </c>
      <c r="K15" s="103">
        <f>SUM(L15:M15)</f>
        <v>435</v>
      </c>
      <c r="L15" s="103">
        <v>0</v>
      </c>
      <c r="M15" s="103">
        <v>435</v>
      </c>
      <c r="N15" s="103">
        <f>SUM(O15,+V15,+AC15)</f>
        <v>829</v>
      </c>
      <c r="O15" s="103">
        <f>SUM(P15:U15)</f>
        <v>394</v>
      </c>
      <c r="P15" s="103">
        <v>0</v>
      </c>
      <c r="Q15" s="103">
        <v>0</v>
      </c>
      <c r="R15" s="103">
        <v>0</v>
      </c>
      <c r="S15" s="103">
        <v>394</v>
      </c>
      <c r="T15" s="103">
        <v>0</v>
      </c>
      <c r="U15" s="103">
        <v>0</v>
      </c>
      <c r="V15" s="103">
        <f>SUM(W15:AB15)</f>
        <v>435</v>
      </c>
      <c r="W15" s="103">
        <v>0</v>
      </c>
      <c r="X15" s="103">
        <v>0</v>
      </c>
      <c r="Y15" s="103">
        <v>0</v>
      </c>
      <c r="Z15" s="103">
        <v>435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26</v>
      </c>
      <c r="B16" s="113" t="s">
        <v>272</v>
      </c>
      <c r="C16" s="101" t="s">
        <v>273</v>
      </c>
      <c r="D16" s="103">
        <f>SUM(E16,+H16,+K16)</f>
        <v>1401</v>
      </c>
      <c r="E16" s="103">
        <f>SUM(F16:G16)</f>
        <v>324</v>
      </c>
      <c r="F16" s="103">
        <v>324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1077</v>
      </c>
      <c r="L16" s="103">
        <v>0</v>
      </c>
      <c r="M16" s="103">
        <v>1077</v>
      </c>
      <c r="N16" s="103">
        <f>SUM(O16,+V16,+AC16)</f>
        <v>1401</v>
      </c>
      <c r="O16" s="103">
        <f>SUM(P16:U16)</f>
        <v>324</v>
      </c>
      <c r="P16" s="103">
        <v>0</v>
      </c>
      <c r="Q16" s="103">
        <v>0</v>
      </c>
      <c r="R16" s="103">
        <v>0</v>
      </c>
      <c r="S16" s="103">
        <v>324</v>
      </c>
      <c r="T16" s="103">
        <v>0</v>
      </c>
      <c r="U16" s="103">
        <v>0</v>
      </c>
      <c r="V16" s="103">
        <f>SUM(W16:AB16)</f>
        <v>1077</v>
      </c>
      <c r="W16" s="103">
        <v>0</v>
      </c>
      <c r="X16" s="103">
        <v>0</v>
      </c>
      <c r="Y16" s="103">
        <v>0</v>
      </c>
      <c r="Z16" s="103">
        <v>1077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26</v>
      </c>
      <c r="B17" s="113" t="s">
        <v>274</v>
      </c>
      <c r="C17" s="101" t="s">
        <v>275</v>
      </c>
      <c r="D17" s="103">
        <f>SUM(E17,+H17,+K17)</f>
        <v>5334</v>
      </c>
      <c r="E17" s="103">
        <f>SUM(F17:G17)</f>
        <v>0</v>
      </c>
      <c r="F17" s="103">
        <v>0</v>
      </c>
      <c r="G17" s="103">
        <v>0</v>
      </c>
      <c r="H17" s="103">
        <f>SUM(I17:J17)</f>
        <v>2794</v>
      </c>
      <c r="I17" s="103">
        <v>2794</v>
      </c>
      <c r="J17" s="103">
        <v>0</v>
      </c>
      <c r="K17" s="103">
        <f>SUM(L17:M17)</f>
        <v>2540</v>
      </c>
      <c r="L17" s="103">
        <v>0</v>
      </c>
      <c r="M17" s="103">
        <v>2540</v>
      </c>
      <c r="N17" s="103">
        <f>SUM(O17,+V17,+AC17)</f>
        <v>5334</v>
      </c>
      <c r="O17" s="103">
        <f>SUM(P17:U17)</f>
        <v>2794</v>
      </c>
      <c r="P17" s="103">
        <v>0</v>
      </c>
      <c r="Q17" s="103">
        <v>0</v>
      </c>
      <c r="R17" s="103">
        <v>0</v>
      </c>
      <c r="S17" s="103">
        <v>2794</v>
      </c>
      <c r="T17" s="103">
        <v>0</v>
      </c>
      <c r="U17" s="103">
        <v>0</v>
      </c>
      <c r="V17" s="103">
        <f>SUM(W17:AB17)</f>
        <v>2540</v>
      </c>
      <c r="W17" s="103">
        <v>0</v>
      </c>
      <c r="X17" s="103">
        <v>0</v>
      </c>
      <c r="Y17" s="103">
        <v>0</v>
      </c>
      <c r="Z17" s="103">
        <v>2540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26</v>
      </c>
      <c r="B18" s="113" t="s">
        <v>276</v>
      </c>
      <c r="C18" s="101" t="s">
        <v>277</v>
      </c>
      <c r="D18" s="103">
        <f>SUM(E18,+H18,+K18)</f>
        <v>35643</v>
      </c>
      <c r="E18" s="103">
        <f>SUM(F18:G18)</f>
        <v>6237</v>
      </c>
      <c r="F18" s="103">
        <v>6237</v>
      </c>
      <c r="G18" s="103">
        <v>0</v>
      </c>
      <c r="H18" s="103">
        <f>SUM(I18:J18)</f>
        <v>10989</v>
      </c>
      <c r="I18" s="103">
        <v>10989</v>
      </c>
      <c r="J18" s="103">
        <v>0</v>
      </c>
      <c r="K18" s="103">
        <f>SUM(L18:M18)</f>
        <v>18417</v>
      </c>
      <c r="L18" s="103">
        <v>0</v>
      </c>
      <c r="M18" s="103">
        <v>18417</v>
      </c>
      <c r="N18" s="103">
        <f>SUM(O18,+V18,+AC18)</f>
        <v>35643</v>
      </c>
      <c r="O18" s="103">
        <f>SUM(P18:U18)</f>
        <v>17226</v>
      </c>
      <c r="P18" s="103">
        <v>0</v>
      </c>
      <c r="Q18" s="103">
        <v>0</v>
      </c>
      <c r="R18" s="103">
        <v>0</v>
      </c>
      <c r="S18" s="103">
        <v>17226</v>
      </c>
      <c r="T18" s="103">
        <v>0</v>
      </c>
      <c r="U18" s="103">
        <v>0</v>
      </c>
      <c r="V18" s="103">
        <f>SUM(W18:AB18)</f>
        <v>18417</v>
      </c>
      <c r="W18" s="103">
        <v>0</v>
      </c>
      <c r="X18" s="103">
        <v>0</v>
      </c>
      <c r="Y18" s="103">
        <v>0</v>
      </c>
      <c r="Z18" s="103">
        <v>18417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26</v>
      </c>
      <c r="B19" s="113" t="s">
        <v>278</v>
      </c>
      <c r="C19" s="101" t="s">
        <v>279</v>
      </c>
      <c r="D19" s="103">
        <f>SUM(E19,+H19,+K19)</f>
        <v>1652</v>
      </c>
      <c r="E19" s="103">
        <f>SUM(F19:G19)</f>
        <v>615</v>
      </c>
      <c r="F19" s="103">
        <v>615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1037</v>
      </c>
      <c r="L19" s="103">
        <v>0</v>
      </c>
      <c r="M19" s="103">
        <v>1037</v>
      </c>
      <c r="N19" s="103">
        <f>SUM(O19,+V19,+AC19)</f>
        <v>1652</v>
      </c>
      <c r="O19" s="103">
        <f>SUM(P19:U19)</f>
        <v>615</v>
      </c>
      <c r="P19" s="103">
        <v>0</v>
      </c>
      <c r="Q19" s="103">
        <v>0</v>
      </c>
      <c r="R19" s="103">
        <v>0</v>
      </c>
      <c r="S19" s="103">
        <v>615</v>
      </c>
      <c r="T19" s="103">
        <v>0</v>
      </c>
      <c r="U19" s="103">
        <v>0</v>
      </c>
      <c r="V19" s="103">
        <f>SUM(W19:AB19)</f>
        <v>1037</v>
      </c>
      <c r="W19" s="103">
        <v>0</v>
      </c>
      <c r="X19" s="103">
        <v>0</v>
      </c>
      <c r="Y19" s="103">
        <v>0</v>
      </c>
      <c r="Z19" s="103">
        <v>1037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26</v>
      </c>
      <c r="B20" s="113" t="s">
        <v>280</v>
      </c>
      <c r="C20" s="101" t="s">
        <v>281</v>
      </c>
      <c r="D20" s="103">
        <f>SUM(E20,+H20,+K20)</f>
        <v>6591</v>
      </c>
      <c r="E20" s="103">
        <f>SUM(F20:G20)</f>
        <v>0</v>
      </c>
      <c r="F20" s="103">
        <v>0</v>
      </c>
      <c r="G20" s="103">
        <v>0</v>
      </c>
      <c r="H20" s="103">
        <f>SUM(I20:J20)</f>
        <v>2749</v>
      </c>
      <c r="I20" s="103">
        <v>2749</v>
      </c>
      <c r="J20" s="103">
        <v>0</v>
      </c>
      <c r="K20" s="103">
        <f>SUM(L20:M20)</f>
        <v>3842</v>
      </c>
      <c r="L20" s="103">
        <v>169</v>
      </c>
      <c r="M20" s="103">
        <v>3673</v>
      </c>
      <c r="N20" s="103">
        <f>SUM(O20,+V20,+AC20)</f>
        <v>6591</v>
      </c>
      <c r="O20" s="103">
        <f>SUM(P20:U20)</f>
        <v>2918</v>
      </c>
      <c r="P20" s="103">
        <v>2918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3673</v>
      </c>
      <c r="W20" s="103">
        <v>3673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17</v>
      </c>
      <c r="AG20" s="103">
        <v>17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17</v>
      </c>
      <c r="AU20" s="103">
        <v>17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24</v>
      </c>
      <c r="BA20" s="103">
        <v>24</v>
      </c>
      <c r="BB20" s="103">
        <v>0</v>
      </c>
      <c r="BC20" s="103">
        <v>0</v>
      </c>
    </row>
    <row r="21" spans="1:55" s="105" customFormat="1" ht="13.5" customHeight="1">
      <c r="A21" s="115" t="s">
        <v>26</v>
      </c>
      <c r="B21" s="113" t="s">
        <v>282</v>
      </c>
      <c r="C21" s="101" t="s">
        <v>283</v>
      </c>
      <c r="D21" s="103">
        <f>SUM(E21,+H21,+K21)</f>
        <v>3430</v>
      </c>
      <c r="E21" s="103">
        <f>SUM(F21:G21)</f>
        <v>0</v>
      </c>
      <c r="F21" s="103">
        <v>0</v>
      </c>
      <c r="G21" s="103">
        <v>0</v>
      </c>
      <c r="H21" s="103">
        <f>SUM(I21:J21)</f>
        <v>984</v>
      </c>
      <c r="I21" s="103">
        <v>984</v>
      </c>
      <c r="J21" s="103">
        <v>0</v>
      </c>
      <c r="K21" s="103">
        <f>SUM(L21:M21)</f>
        <v>2446</v>
      </c>
      <c r="L21" s="103">
        <v>0</v>
      </c>
      <c r="M21" s="103">
        <v>2446</v>
      </c>
      <c r="N21" s="103">
        <f>SUM(O21,+V21,+AC21)</f>
        <v>3430</v>
      </c>
      <c r="O21" s="103">
        <f>SUM(P21:U21)</f>
        <v>984</v>
      </c>
      <c r="P21" s="103">
        <v>984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2446</v>
      </c>
      <c r="W21" s="103">
        <v>2446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94</v>
      </c>
      <c r="AG21" s="103">
        <v>94</v>
      </c>
      <c r="AH21" s="103">
        <v>0</v>
      </c>
      <c r="AI21" s="103">
        <v>0</v>
      </c>
      <c r="AJ21" s="103">
        <f>SUM(AK21:AS21)</f>
        <v>94</v>
      </c>
      <c r="AK21" s="103">
        <v>0</v>
      </c>
      <c r="AL21" s="103">
        <v>0</v>
      </c>
      <c r="AM21" s="103">
        <v>94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26</v>
      </c>
      <c r="B22" s="113" t="s">
        <v>284</v>
      </c>
      <c r="C22" s="101" t="s">
        <v>285</v>
      </c>
      <c r="D22" s="103">
        <f>SUM(E22,+H22,+K22)</f>
        <v>10524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10524</v>
      </c>
      <c r="L22" s="103">
        <v>3532</v>
      </c>
      <c r="M22" s="103">
        <v>6992</v>
      </c>
      <c r="N22" s="103">
        <f>SUM(O22,+V22,+AC22)</f>
        <v>10524</v>
      </c>
      <c r="O22" s="103">
        <f>SUM(P22:U22)</f>
        <v>3532</v>
      </c>
      <c r="P22" s="103">
        <v>3532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6992</v>
      </c>
      <c r="W22" s="103">
        <v>6992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392</v>
      </c>
      <c r="AG22" s="103">
        <v>392</v>
      </c>
      <c r="AH22" s="103">
        <v>0</v>
      </c>
      <c r="AI22" s="103">
        <v>0</v>
      </c>
      <c r="AJ22" s="103">
        <f>SUM(AK22:AS22)</f>
        <v>392</v>
      </c>
      <c r="AK22" s="103">
        <v>0</v>
      </c>
      <c r="AL22" s="103">
        <v>0</v>
      </c>
      <c r="AM22" s="103">
        <v>392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26</v>
      </c>
      <c r="B23" s="113" t="s">
        <v>286</v>
      </c>
      <c r="C23" s="101" t="s">
        <v>287</v>
      </c>
      <c r="D23" s="103">
        <f>SUM(E23,+H23,+K23)</f>
        <v>10681</v>
      </c>
      <c r="E23" s="103">
        <f>SUM(F23:G23)</f>
        <v>815</v>
      </c>
      <c r="F23" s="103">
        <v>815</v>
      </c>
      <c r="G23" s="103">
        <v>0</v>
      </c>
      <c r="H23" s="103">
        <f>SUM(I23:J23)</f>
        <v>2822</v>
      </c>
      <c r="I23" s="103">
        <v>2822</v>
      </c>
      <c r="J23" s="103">
        <v>0</v>
      </c>
      <c r="K23" s="103">
        <f>SUM(L23:M23)</f>
        <v>7044</v>
      </c>
      <c r="L23" s="103">
        <v>0</v>
      </c>
      <c r="M23" s="103">
        <v>7044</v>
      </c>
      <c r="N23" s="103">
        <f>SUM(O23,+V23,+AC23)</f>
        <v>10681</v>
      </c>
      <c r="O23" s="103">
        <f>SUM(P23:U23)</f>
        <v>3637</v>
      </c>
      <c r="P23" s="103">
        <v>3637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7044</v>
      </c>
      <c r="W23" s="103">
        <v>7044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406</v>
      </c>
      <c r="AG23" s="103">
        <v>406</v>
      </c>
      <c r="AH23" s="103">
        <v>0</v>
      </c>
      <c r="AI23" s="103">
        <v>0</v>
      </c>
      <c r="AJ23" s="103">
        <f>SUM(AK23:AS23)</f>
        <v>406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406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26</v>
      </c>
      <c r="B24" s="113" t="s">
        <v>288</v>
      </c>
      <c r="C24" s="101" t="s">
        <v>289</v>
      </c>
      <c r="D24" s="103">
        <f>SUM(E24,+H24,+K24)</f>
        <v>2240</v>
      </c>
      <c r="E24" s="103">
        <f>SUM(F24:G24)</f>
        <v>0</v>
      </c>
      <c r="F24" s="103">
        <v>0</v>
      </c>
      <c r="G24" s="103">
        <v>0</v>
      </c>
      <c r="H24" s="103">
        <f>SUM(I24:J24)</f>
        <v>1185</v>
      </c>
      <c r="I24" s="103">
        <v>1185</v>
      </c>
      <c r="J24" s="103">
        <v>0</v>
      </c>
      <c r="K24" s="103">
        <f>SUM(L24:M24)</f>
        <v>1055</v>
      </c>
      <c r="L24" s="103">
        <v>0</v>
      </c>
      <c r="M24" s="103">
        <v>1055</v>
      </c>
      <c r="N24" s="103">
        <f>SUM(O24,+V24,+AC24)</f>
        <v>2240</v>
      </c>
      <c r="O24" s="103">
        <f>SUM(P24:U24)</f>
        <v>1185</v>
      </c>
      <c r="P24" s="103">
        <v>0</v>
      </c>
      <c r="Q24" s="103">
        <v>0</v>
      </c>
      <c r="R24" s="103">
        <v>0</v>
      </c>
      <c r="S24" s="103">
        <v>1185</v>
      </c>
      <c r="T24" s="103">
        <v>0</v>
      </c>
      <c r="U24" s="103">
        <v>0</v>
      </c>
      <c r="V24" s="103">
        <f>SUM(W24:AB24)</f>
        <v>1055</v>
      </c>
      <c r="W24" s="103">
        <v>0</v>
      </c>
      <c r="X24" s="103">
        <v>0</v>
      </c>
      <c r="Y24" s="103">
        <v>0</v>
      </c>
      <c r="Z24" s="103">
        <v>1055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26</v>
      </c>
      <c r="B25" s="113" t="s">
        <v>290</v>
      </c>
      <c r="C25" s="101" t="s">
        <v>291</v>
      </c>
      <c r="D25" s="103">
        <f>SUM(E25,+H25,+K25)</f>
        <v>5690</v>
      </c>
      <c r="E25" s="103">
        <f>SUM(F25:G25)</f>
        <v>0</v>
      </c>
      <c r="F25" s="103">
        <v>0</v>
      </c>
      <c r="G25" s="103">
        <v>0</v>
      </c>
      <c r="H25" s="103">
        <f>SUM(I25:J25)</f>
        <v>1717</v>
      </c>
      <c r="I25" s="103">
        <v>1717</v>
      </c>
      <c r="J25" s="103">
        <v>0</v>
      </c>
      <c r="K25" s="103">
        <f>SUM(L25:M25)</f>
        <v>3973</v>
      </c>
      <c r="L25" s="103">
        <v>0</v>
      </c>
      <c r="M25" s="103">
        <v>3973</v>
      </c>
      <c r="N25" s="103">
        <f>SUM(O25,+V25,+AC25)</f>
        <v>5690</v>
      </c>
      <c r="O25" s="103">
        <f>SUM(P25:U25)</f>
        <v>1717</v>
      </c>
      <c r="P25" s="103">
        <v>1717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3973</v>
      </c>
      <c r="W25" s="103">
        <v>3973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21</v>
      </c>
      <c r="AG25" s="103">
        <v>21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21</v>
      </c>
      <c r="AU25" s="103">
        <v>21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26</v>
      </c>
      <c r="B26" s="113" t="s">
        <v>292</v>
      </c>
      <c r="C26" s="101" t="s">
        <v>293</v>
      </c>
      <c r="D26" s="103">
        <f>SUM(E26,+H26,+K26)</f>
        <v>10139</v>
      </c>
      <c r="E26" s="103">
        <f>SUM(F26:G26)</f>
        <v>0</v>
      </c>
      <c r="F26" s="103">
        <v>0</v>
      </c>
      <c r="G26" s="103">
        <v>0</v>
      </c>
      <c r="H26" s="103">
        <f>SUM(I26:J26)</f>
        <v>1202</v>
      </c>
      <c r="I26" s="103">
        <v>1202</v>
      </c>
      <c r="J26" s="103">
        <v>0</v>
      </c>
      <c r="K26" s="103">
        <f>SUM(L26:M26)</f>
        <v>8937</v>
      </c>
      <c r="L26" s="103">
        <v>0</v>
      </c>
      <c r="M26" s="103">
        <v>8937</v>
      </c>
      <c r="N26" s="103">
        <f>SUM(O26,+V26,+AC26)</f>
        <v>10653</v>
      </c>
      <c r="O26" s="103">
        <f>SUM(P26:U26)</f>
        <v>1202</v>
      </c>
      <c r="P26" s="103">
        <v>1202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8937</v>
      </c>
      <c r="W26" s="103">
        <v>8937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514</v>
      </c>
      <c r="AD26" s="103">
        <v>514</v>
      </c>
      <c r="AE26" s="103">
        <v>0</v>
      </c>
      <c r="AF26" s="103">
        <f>SUM(AG26:AI26)</f>
        <v>31</v>
      </c>
      <c r="AG26" s="103">
        <v>31</v>
      </c>
      <c r="AH26" s="103">
        <v>0</v>
      </c>
      <c r="AI26" s="103">
        <v>0</v>
      </c>
      <c r="AJ26" s="103">
        <f>SUM(AK26:AS26)</f>
        <v>541</v>
      </c>
      <c r="AK26" s="103">
        <v>541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31</v>
      </c>
      <c r="AU26" s="103">
        <v>31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26</v>
      </c>
      <c r="B27" s="113" t="s">
        <v>294</v>
      </c>
      <c r="C27" s="101" t="s">
        <v>295</v>
      </c>
      <c r="D27" s="103">
        <f>SUM(E27,+H27,+K27)</f>
        <v>13332</v>
      </c>
      <c r="E27" s="103">
        <f>SUM(F27:G27)</f>
        <v>0</v>
      </c>
      <c r="F27" s="103">
        <v>0</v>
      </c>
      <c r="G27" s="103">
        <v>0</v>
      </c>
      <c r="H27" s="103">
        <f>SUM(I27:J27)</f>
        <v>13332</v>
      </c>
      <c r="I27" s="103">
        <v>3226</v>
      </c>
      <c r="J27" s="103">
        <v>10106</v>
      </c>
      <c r="K27" s="103">
        <f>SUM(L27:M27)</f>
        <v>0</v>
      </c>
      <c r="L27" s="103">
        <v>0</v>
      </c>
      <c r="M27" s="103">
        <v>0</v>
      </c>
      <c r="N27" s="103">
        <f>SUM(O27,+V27,+AC27)</f>
        <v>13332</v>
      </c>
      <c r="O27" s="103">
        <f>SUM(P27:U27)</f>
        <v>3226</v>
      </c>
      <c r="P27" s="103">
        <v>3226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10106</v>
      </c>
      <c r="W27" s="103">
        <v>10106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644</v>
      </c>
      <c r="AG27" s="103">
        <v>644</v>
      </c>
      <c r="AH27" s="103">
        <v>0</v>
      </c>
      <c r="AI27" s="103">
        <v>0</v>
      </c>
      <c r="AJ27" s="103">
        <f>SUM(AK27:AS27)</f>
        <v>644</v>
      </c>
      <c r="AK27" s="103">
        <v>0</v>
      </c>
      <c r="AL27" s="103">
        <v>0</v>
      </c>
      <c r="AM27" s="103">
        <v>3</v>
      </c>
      <c r="AN27" s="103">
        <v>641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26</v>
      </c>
      <c r="B28" s="113" t="s">
        <v>296</v>
      </c>
      <c r="C28" s="101" t="s">
        <v>297</v>
      </c>
      <c r="D28" s="103">
        <f>SUM(E28,+H28,+K28)</f>
        <v>4006</v>
      </c>
      <c r="E28" s="103">
        <f>SUM(F28:G28)</f>
        <v>1203</v>
      </c>
      <c r="F28" s="103">
        <v>1203</v>
      </c>
      <c r="G28" s="103">
        <v>0</v>
      </c>
      <c r="H28" s="103">
        <f>SUM(I28:J28)</f>
        <v>2803</v>
      </c>
      <c r="I28" s="103">
        <v>0</v>
      </c>
      <c r="J28" s="103">
        <v>2803</v>
      </c>
      <c r="K28" s="103">
        <f>SUM(L28:M28)</f>
        <v>0</v>
      </c>
      <c r="L28" s="103">
        <v>0</v>
      </c>
      <c r="M28" s="103">
        <v>0</v>
      </c>
      <c r="N28" s="103">
        <f>SUM(O28,+V28,+AC28)</f>
        <v>4006</v>
      </c>
      <c r="O28" s="103">
        <f>SUM(P28:U28)</f>
        <v>1203</v>
      </c>
      <c r="P28" s="103">
        <v>1203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2803</v>
      </c>
      <c r="W28" s="103">
        <v>2803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26</v>
      </c>
      <c r="B29" s="113" t="s">
        <v>298</v>
      </c>
      <c r="C29" s="101" t="s">
        <v>299</v>
      </c>
      <c r="D29" s="103">
        <f>SUM(E29,+H29,+K29)</f>
        <v>1407</v>
      </c>
      <c r="E29" s="103">
        <f>SUM(F29:G29)</f>
        <v>40</v>
      </c>
      <c r="F29" s="103">
        <v>0</v>
      </c>
      <c r="G29" s="103">
        <v>40</v>
      </c>
      <c r="H29" s="103">
        <f>SUM(I29:J29)</f>
        <v>1367</v>
      </c>
      <c r="I29" s="103">
        <v>536</v>
      </c>
      <c r="J29" s="103">
        <v>831</v>
      </c>
      <c r="K29" s="103">
        <f>SUM(L29:M29)</f>
        <v>0</v>
      </c>
      <c r="L29" s="103">
        <v>0</v>
      </c>
      <c r="M29" s="103">
        <v>0</v>
      </c>
      <c r="N29" s="103">
        <f>SUM(O29,+V29,+AC29)</f>
        <v>1407</v>
      </c>
      <c r="O29" s="103">
        <f>SUM(P29:U29)</f>
        <v>536</v>
      </c>
      <c r="P29" s="103">
        <v>536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871</v>
      </c>
      <c r="W29" s="103">
        <v>871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849</v>
      </c>
      <c r="AG29" s="103">
        <v>849</v>
      </c>
      <c r="AH29" s="103">
        <v>0</v>
      </c>
      <c r="AI29" s="103">
        <v>0</v>
      </c>
      <c r="AJ29" s="103">
        <f>SUM(AK29:AS29)</f>
        <v>849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849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26</v>
      </c>
      <c r="B30" s="113" t="s">
        <v>300</v>
      </c>
      <c r="C30" s="101" t="s">
        <v>301</v>
      </c>
      <c r="D30" s="103">
        <f>SUM(E30,+H30,+K30)</f>
        <v>14744</v>
      </c>
      <c r="E30" s="103">
        <f>SUM(F30:G30)</f>
        <v>4659</v>
      </c>
      <c r="F30" s="103">
        <v>0</v>
      </c>
      <c r="G30" s="103">
        <v>4659</v>
      </c>
      <c r="H30" s="103">
        <f>SUM(I30:J30)</f>
        <v>7406</v>
      </c>
      <c r="I30" s="103">
        <v>0</v>
      </c>
      <c r="J30" s="103">
        <v>7406</v>
      </c>
      <c r="K30" s="103">
        <f>SUM(L30:M30)</f>
        <v>2679</v>
      </c>
      <c r="L30" s="103">
        <v>2679</v>
      </c>
      <c r="M30" s="103">
        <v>0</v>
      </c>
      <c r="N30" s="103">
        <f>SUM(O30,+V30,+AC30)</f>
        <v>14769</v>
      </c>
      <c r="O30" s="103">
        <f>SUM(P30:U30)</f>
        <v>2679</v>
      </c>
      <c r="P30" s="103">
        <v>2679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12065</v>
      </c>
      <c r="W30" s="103">
        <v>12065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25</v>
      </c>
      <c r="AD30" s="103">
        <v>25</v>
      </c>
      <c r="AE30" s="103">
        <v>0</v>
      </c>
      <c r="AF30" s="103">
        <f>SUM(AG30:AI30)</f>
        <v>3</v>
      </c>
      <c r="AG30" s="103">
        <v>3</v>
      </c>
      <c r="AH30" s="103">
        <v>0</v>
      </c>
      <c r="AI30" s="103">
        <v>0</v>
      </c>
      <c r="AJ30" s="103">
        <f>SUM(AK30:AS30)</f>
        <v>3</v>
      </c>
      <c r="AK30" s="103">
        <v>0</v>
      </c>
      <c r="AL30" s="103">
        <v>0</v>
      </c>
      <c r="AM30" s="103">
        <v>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351</v>
      </c>
      <c r="BA30" s="103">
        <v>351</v>
      </c>
      <c r="BB30" s="103">
        <v>0</v>
      </c>
      <c r="BC30" s="103">
        <v>0</v>
      </c>
    </row>
    <row r="31" spans="1:55" s="105" customFormat="1" ht="13.5" customHeight="1">
      <c r="A31" s="115" t="s">
        <v>26</v>
      </c>
      <c r="B31" s="113" t="s">
        <v>302</v>
      </c>
      <c r="C31" s="101" t="s">
        <v>303</v>
      </c>
      <c r="D31" s="103">
        <f>SUM(E31,+H31,+K31)</f>
        <v>12474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12474</v>
      </c>
      <c r="L31" s="103">
        <v>2741</v>
      </c>
      <c r="M31" s="103">
        <v>9733</v>
      </c>
      <c r="N31" s="103">
        <f>SUM(O31,+V31,+AC31)</f>
        <v>12474</v>
      </c>
      <c r="O31" s="103">
        <f>SUM(P31:U31)</f>
        <v>2741</v>
      </c>
      <c r="P31" s="103">
        <v>2741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9733</v>
      </c>
      <c r="W31" s="103">
        <v>9733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768</v>
      </c>
      <c r="AG31" s="103">
        <v>768</v>
      </c>
      <c r="AH31" s="103">
        <v>0</v>
      </c>
      <c r="AI31" s="103">
        <v>0</v>
      </c>
      <c r="AJ31" s="103">
        <f>SUM(AK31:AS31)</f>
        <v>768</v>
      </c>
      <c r="AK31" s="103">
        <v>0</v>
      </c>
      <c r="AL31" s="103">
        <v>0</v>
      </c>
      <c r="AM31" s="103">
        <v>24</v>
      </c>
      <c r="AN31" s="103">
        <v>694</v>
      </c>
      <c r="AO31" s="103">
        <v>0</v>
      </c>
      <c r="AP31" s="103">
        <v>0</v>
      </c>
      <c r="AQ31" s="103">
        <v>0</v>
      </c>
      <c r="AR31" s="103">
        <v>0</v>
      </c>
      <c r="AS31" s="103">
        <v>50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26</v>
      </c>
      <c r="B32" s="113" t="s">
        <v>304</v>
      </c>
      <c r="C32" s="101" t="s">
        <v>305</v>
      </c>
      <c r="D32" s="103">
        <f>SUM(E32,+H32,+K32)</f>
        <v>6445</v>
      </c>
      <c r="E32" s="103">
        <f>SUM(F32:G32)</f>
        <v>6445</v>
      </c>
      <c r="F32" s="103">
        <v>723</v>
      </c>
      <c r="G32" s="103">
        <v>5722</v>
      </c>
      <c r="H32" s="103">
        <f>SUM(I32:J32)</f>
        <v>0</v>
      </c>
      <c r="I32" s="103">
        <v>0</v>
      </c>
      <c r="J32" s="103">
        <v>0</v>
      </c>
      <c r="K32" s="103">
        <f>SUM(L32:M32)</f>
        <v>0</v>
      </c>
      <c r="L32" s="103">
        <v>0</v>
      </c>
      <c r="M32" s="103">
        <v>0</v>
      </c>
      <c r="N32" s="103">
        <f>SUM(O32,+V32,+AC32)</f>
        <v>6445</v>
      </c>
      <c r="O32" s="103">
        <f>SUM(P32:U32)</f>
        <v>723</v>
      </c>
      <c r="P32" s="103">
        <v>723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5722</v>
      </c>
      <c r="W32" s="103">
        <v>5722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6</v>
      </c>
      <c r="AG32" s="103">
        <v>6</v>
      </c>
      <c r="AH32" s="103">
        <v>0</v>
      </c>
      <c r="AI32" s="103">
        <v>0</v>
      </c>
      <c r="AJ32" s="103">
        <f>SUM(AK32:AS32)</f>
        <v>260</v>
      </c>
      <c r="AK32" s="103">
        <v>260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6</v>
      </c>
      <c r="AU32" s="103">
        <v>6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26</v>
      </c>
      <c r="B33" s="113" t="s">
        <v>306</v>
      </c>
      <c r="C33" s="101" t="s">
        <v>307</v>
      </c>
      <c r="D33" s="103">
        <f>SUM(E33,+H33,+K33)</f>
        <v>8223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8223</v>
      </c>
      <c r="L33" s="103">
        <v>1476</v>
      </c>
      <c r="M33" s="103">
        <v>6747</v>
      </c>
      <c r="N33" s="103">
        <f>SUM(O33,+V33,+AC33)</f>
        <v>8223</v>
      </c>
      <c r="O33" s="103">
        <f>SUM(P33:U33)</f>
        <v>1476</v>
      </c>
      <c r="P33" s="103">
        <v>0</v>
      </c>
      <c r="Q33" s="103">
        <v>0</v>
      </c>
      <c r="R33" s="103">
        <v>0</v>
      </c>
      <c r="S33" s="103">
        <v>1476</v>
      </c>
      <c r="T33" s="103">
        <v>0</v>
      </c>
      <c r="U33" s="103">
        <v>0</v>
      </c>
      <c r="V33" s="103">
        <f>SUM(W33:AB33)</f>
        <v>6747</v>
      </c>
      <c r="W33" s="103">
        <v>0</v>
      </c>
      <c r="X33" s="103">
        <v>0</v>
      </c>
      <c r="Y33" s="103">
        <v>0</v>
      </c>
      <c r="Z33" s="103">
        <v>6747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26</v>
      </c>
      <c r="B34" s="113" t="s">
        <v>308</v>
      </c>
      <c r="C34" s="101" t="s">
        <v>309</v>
      </c>
      <c r="D34" s="103">
        <f>SUM(E34,+H34,+K34)</f>
        <v>7035</v>
      </c>
      <c r="E34" s="103">
        <f>SUM(F34:G34)</f>
        <v>0</v>
      </c>
      <c r="F34" s="103">
        <v>0</v>
      </c>
      <c r="G34" s="103">
        <v>0</v>
      </c>
      <c r="H34" s="103">
        <f>SUM(I34:J34)</f>
        <v>978</v>
      </c>
      <c r="I34" s="103">
        <v>978</v>
      </c>
      <c r="J34" s="103">
        <v>0</v>
      </c>
      <c r="K34" s="103">
        <f>SUM(L34:M34)</f>
        <v>6057</v>
      </c>
      <c r="L34" s="103">
        <v>0</v>
      </c>
      <c r="M34" s="103">
        <v>6057</v>
      </c>
      <c r="N34" s="103">
        <f>SUM(O34,+V34,+AC34)</f>
        <v>7035</v>
      </c>
      <c r="O34" s="103">
        <f>SUM(P34:U34)</f>
        <v>978</v>
      </c>
      <c r="P34" s="103">
        <v>978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6057</v>
      </c>
      <c r="W34" s="103">
        <v>6057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95</v>
      </c>
      <c r="AG34" s="103">
        <v>95</v>
      </c>
      <c r="AH34" s="103">
        <v>0</v>
      </c>
      <c r="AI34" s="103">
        <v>0</v>
      </c>
      <c r="AJ34" s="103">
        <f>SUM(AK34:AS34)</f>
        <v>95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95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26</v>
      </c>
      <c r="B35" s="113" t="s">
        <v>310</v>
      </c>
      <c r="C35" s="101" t="s">
        <v>311</v>
      </c>
      <c r="D35" s="103">
        <f>SUM(E35,+H35,+K35)</f>
        <v>7418</v>
      </c>
      <c r="E35" s="103">
        <f>SUM(F35:G35)</f>
        <v>0</v>
      </c>
      <c r="F35" s="103">
        <v>0</v>
      </c>
      <c r="G35" s="103">
        <v>0</v>
      </c>
      <c r="H35" s="103">
        <f>SUM(I35:J35)</f>
        <v>6885</v>
      </c>
      <c r="I35" s="103">
        <v>2323</v>
      </c>
      <c r="J35" s="103">
        <v>4562</v>
      </c>
      <c r="K35" s="103">
        <f>SUM(L35:M35)</f>
        <v>533</v>
      </c>
      <c r="L35" s="103">
        <v>422</v>
      </c>
      <c r="M35" s="103">
        <v>111</v>
      </c>
      <c r="N35" s="103">
        <f>SUM(O35,+V35,+AC35)</f>
        <v>7418</v>
      </c>
      <c r="O35" s="103">
        <f>SUM(P35:U35)</f>
        <v>2745</v>
      </c>
      <c r="P35" s="103">
        <v>2745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4673</v>
      </c>
      <c r="W35" s="103">
        <v>4673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28</v>
      </c>
      <c r="AG35" s="103">
        <v>28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28</v>
      </c>
      <c r="AU35" s="103">
        <v>28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26</v>
      </c>
      <c r="B36" s="113" t="s">
        <v>312</v>
      </c>
      <c r="C36" s="101" t="s">
        <v>313</v>
      </c>
      <c r="D36" s="103">
        <f>SUM(E36,+H36,+K36)</f>
        <v>6680</v>
      </c>
      <c r="E36" s="103">
        <f>SUM(F36:G36)</f>
        <v>0</v>
      </c>
      <c r="F36" s="103">
        <v>0</v>
      </c>
      <c r="G36" s="103">
        <v>0</v>
      </c>
      <c r="H36" s="103">
        <f>SUM(I36:J36)</f>
        <v>1647</v>
      </c>
      <c r="I36" s="103">
        <v>1647</v>
      </c>
      <c r="J36" s="103">
        <v>0</v>
      </c>
      <c r="K36" s="103">
        <f>SUM(L36:M36)</f>
        <v>5033</v>
      </c>
      <c r="L36" s="103">
        <v>0</v>
      </c>
      <c r="M36" s="103">
        <v>5033</v>
      </c>
      <c r="N36" s="103">
        <f>SUM(O36,+V36,+AC36)</f>
        <v>6680</v>
      </c>
      <c r="O36" s="103">
        <f>SUM(P36:U36)</f>
        <v>1647</v>
      </c>
      <c r="P36" s="103">
        <v>1647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5033</v>
      </c>
      <c r="W36" s="103">
        <v>5033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121</v>
      </c>
      <c r="AG36" s="103">
        <v>121</v>
      </c>
      <c r="AH36" s="103">
        <v>0</v>
      </c>
      <c r="AI36" s="103">
        <v>0</v>
      </c>
      <c r="AJ36" s="103">
        <f>SUM(AK36:AS36)</f>
        <v>121</v>
      </c>
      <c r="AK36" s="103">
        <v>0</v>
      </c>
      <c r="AL36" s="103">
        <v>0</v>
      </c>
      <c r="AM36" s="103">
        <v>6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115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26</v>
      </c>
      <c r="B37" s="113" t="s">
        <v>314</v>
      </c>
      <c r="C37" s="101" t="s">
        <v>315</v>
      </c>
      <c r="D37" s="103">
        <f>SUM(E37,+H37,+K37)</f>
        <v>424</v>
      </c>
      <c r="E37" s="103">
        <f>SUM(F37:G37)</f>
        <v>0</v>
      </c>
      <c r="F37" s="103">
        <v>0</v>
      </c>
      <c r="G37" s="103">
        <v>0</v>
      </c>
      <c r="H37" s="103">
        <f>SUM(I37:J37)</f>
        <v>280</v>
      </c>
      <c r="I37" s="103">
        <v>280</v>
      </c>
      <c r="J37" s="103">
        <v>0</v>
      </c>
      <c r="K37" s="103">
        <f>SUM(L37:M37)</f>
        <v>144</v>
      </c>
      <c r="L37" s="103">
        <v>0</v>
      </c>
      <c r="M37" s="103">
        <v>144</v>
      </c>
      <c r="N37" s="103">
        <f>SUM(O37,+V37,+AC37)</f>
        <v>424</v>
      </c>
      <c r="O37" s="103">
        <f>SUM(P37:U37)</f>
        <v>280</v>
      </c>
      <c r="P37" s="103">
        <v>280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144</v>
      </c>
      <c r="W37" s="103">
        <v>144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7</v>
      </c>
      <c r="AG37" s="103">
        <v>7</v>
      </c>
      <c r="AH37" s="103">
        <v>0</v>
      </c>
      <c r="AI37" s="103">
        <v>0</v>
      </c>
      <c r="AJ37" s="103">
        <f>SUM(AK37:AS37)</f>
        <v>7</v>
      </c>
      <c r="AK37" s="103">
        <v>0</v>
      </c>
      <c r="AL37" s="103">
        <v>0</v>
      </c>
      <c r="AM37" s="103">
        <v>7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26</v>
      </c>
      <c r="B38" s="113" t="s">
        <v>316</v>
      </c>
      <c r="C38" s="101" t="s">
        <v>317</v>
      </c>
      <c r="D38" s="103">
        <f>SUM(E38,+H38,+K38)</f>
        <v>7631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7631</v>
      </c>
      <c r="L38" s="103">
        <v>738</v>
      </c>
      <c r="M38" s="103">
        <v>6893</v>
      </c>
      <c r="N38" s="103">
        <f>SUM(O38,+V38,+AC38)</f>
        <v>7631</v>
      </c>
      <c r="O38" s="103">
        <f>SUM(P38:U38)</f>
        <v>738</v>
      </c>
      <c r="P38" s="103">
        <v>738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6893</v>
      </c>
      <c r="W38" s="103">
        <v>6893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</v>
      </c>
      <c r="AG38" s="103">
        <v>1</v>
      </c>
      <c r="AH38" s="103">
        <v>0</v>
      </c>
      <c r="AI38" s="103">
        <v>0</v>
      </c>
      <c r="AJ38" s="103">
        <f>SUM(AK38:AS38)</f>
        <v>1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1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91</v>
      </c>
      <c r="BA38" s="103">
        <v>91</v>
      </c>
      <c r="BB38" s="103">
        <v>0</v>
      </c>
      <c r="BC38" s="103">
        <v>0</v>
      </c>
    </row>
    <row r="39" spans="1:55" s="105" customFormat="1" ht="13.5" customHeight="1">
      <c r="A39" s="115" t="s">
        <v>26</v>
      </c>
      <c r="B39" s="113" t="s">
        <v>318</v>
      </c>
      <c r="C39" s="101" t="s">
        <v>319</v>
      </c>
      <c r="D39" s="103">
        <f>SUM(E39,+H39,+K39)</f>
        <v>5369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5369</v>
      </c>
      <c r="L39" s="103">
        <v>2662</v>
      </c>
      <c r="M39" s="103">
        <v>2707</v>
      </c>
      <c r="N39" s="103">
        <f>SUM(O39,+V39,+AC39)</f>
        <v>5369</v>
      </c>
      <c r="O39" s="103">
        <f>SUM(P39:U39)</f>
        <v>2662</v>
      </c>
      <c r="P39" s="103">
        <v>2662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2707</v>
      </c>
      <c r="W39" s="103">
        <v>2707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159</v>
      </c>
      <c r="AG39" s="103">
        <v>159</v>
      </c>
      <c r="AH39" s="103">
        <v>0</v>
      </c>
      <c r="AI39" s="103">
        <v>0</v>
      </c>
      <c r="AJ39" s="103">
        <f>SUM(AK39:AS39)</f>
        <v>159</v>
      </c>
      <c r="AK39" s="103">
        <v>0</v>
      </c>
      <c r="AL39" s="103">
        <v>0</v>
      </c>
      <c r="AM39" s="103">
        <v>0</v>
      </c>
      <c r="AN39" s="103">
        <v>159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26</v>
      </c>
      <c r="B40" s="113" t="s">
        <v>320</v>
      </c>
      <c r="C40" s="101" t="s">
        <v>321</v>
      </c>
      <c r="D40" s="103">
        <f>SUM(E40,+H40,+K40)</f>
        <v>2855</v>
      </c>
      <c r="E40" s="103">
        <f>SUM(F40:G40)</f>
        <v>0</v>
      </c>
      <c r="F40" s="103">
        <v>0</v>
      </c>
      <c r="G40" s="103">
        <v>0</v>
      </c>
      <c r="H40" s="103">
        <f>SUM(I40:J40)</f>
        <v>719</v>
      </c>
      <c r="I40" s="103">
        <v>719</v>
      </c>
      <c r="J40" s="103">
        <v>0</v>
      </c>
      <c r="K40" s="103">
        <f>SUM(L40:M40)</f>
        <v>2136</v>
      </c>
      <c r="L40" s="103">
        <v>0</v>
      </c>
      <c r="M40" s="103">
        <v>2136</v>
      </c>
      <c r="N40" s="103">
        <f>SUM(O40,+V40,+AC40)</f>
        <v>2855</v>
      </c>
      <c r="O40" s="103">
        <f>SUM(P40:U40)</f>
        <v>719</v>
      </c>
      <c r="P40" s="103">
        <v>719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2136</v>
      </c>
      <c r="W40" s="103">
        <v>2136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91</v>
      </c>
      <c r="AG40" s="103">
        <v>91</v>
      </c>
      <c r="AH40" s="103">
        <v>0</v>
      </c>
      <c r="AI40" s="103">
        <v>0</v>
      </c>
      <c r="AJ40" s="103">
        <f>SUM(AK40:AS40)</f>
        <v>91</v>
      </c>
      <c r="AK40" s="103">
        <v>0</v>
      </c>
      <c r="AL40" s="103">
        <v>0</v>
      </c>
      <c r="AM40" s="103">
        <v>1</v>
      </c>
      <c r="AN40" s="103">
        <v>84</v>
      </c>
      <c r="AO40" s="103">
        <v>0</v>
      </c>
      <c r="AP40" s="103">
        <v>0</v>
      </c>
      <c r="AQ40" s="103">
        <v>0</v>
      </c>
      <c r="AR40" s="103">
        <v>0</v>
      </c>
      <c r="AS40" s="103">
        <v>6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26</v>
      </c>
      <c r="B41" s="113" t="s">
        <v>322</v>
      </c>
      <c r="C41" s="101" t="s">
        <v>323</v>
      </c>
      <c r="D41" s="103">
        <f>SUM(E41,+H41,+K41)</f>
        <v>7998</v>
      </c>
      <c r="E41" s="103">
        <f>SUM(F41:G41)</f>
        <v>0</v>
      </c>
      <c r="F41" s="103">
        <v>0</v>
      </c>
      <c r="G41" s="103">
        <v>0</v>
      </c>
      <c r="H41" s="103">
        <f>SUM(I41:J41)</f>
        <v>7998</v>
      </c>
      <c r="I41" s="103">
        <v>1555</v>
      </c>
      <c r="J41" s="103">
        <v>6443</v>
      </c>
      <c r="K41" s="103">
        <f>SUM(L41:M41)</f>
        <v>0</v>
      </c>
      <c r="L41" s="103">
        <v>0</v>
      </c>
      <c r="M41" s="103">
        <v>0</v>
      </c>
      <c r="N41" s="103">
        <f>SUM(O41,+V41,+AC41)</f>
        <v>7998</v>
      </c>
      <c r="O41" s="103">
        <f>SUM(P41:U41)</f>
        <v>1555</v>
      </c>
      <c r="P41" s="103">
        <v>1555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6443</v>
      </c>
      <c r="W41" s="103">
        <v>6443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379</v>
      </c>
      <c r="AG41" s="103">
        <v>379</v>
      </c>
      <c r="AH41" s="103">
        <v>0</v>
      </c>
      <c r="AI41" s="103">
        <v>0</v>
      </c>
      <c r="AJ41" s="103">
        <f>SUM(AK41:AS41)</f>
        <v>379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379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26</v>
      </c>
      <c r="B42" s="113" t="s">
        <v>324</v>
      </c>
      <c r="C42" s="101" t="s">
        <v>325</v>
      </c>
      <c r="D42" s="103">
        <f>SUM(E42,+H42,+K42)</f>
        <v>3857</v>
      </c>
      <c r="E42" s="103">
        <f>SUM(F42:G42)</f>
        <v>0</v>
      </c>
      <c r="F42" s="103">
        <v>0</v>
      </c>
      <c r="G42" s="103">
        <v>0</v>
      </c>
      <c r="H42" s="103">
        <f>SUM(I42:J42)</f>
        <v>950</v>
      </c>
      <c r="I42" s="103">
        <v>950</v>
      </c>
      <c r="J42" s="103">
        <v>0</v>
      </c>
      <c r="K42" s="103">
        <f>SUM(L42:M42)</f>
        <v>2907</v>
      </c>
      <c r="L42" s="103">
        <v>0</v>
      </c>
      <c r="M42" s="103">
        <v>2907</v>
      </c>
      <c r="N42" s="103">
        <f>SUM(O42,+V42,+AC42)</f>
        <v>3857</v>
      </c>
      <c r="O42" s="103">
        <f>SUM(P42:U42)</f>
        <v>950</v>
      </c>
      <c r="P42" s="103">
        <v>950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2907</v>
      </c>
      <c r="W42" s="103">
        <v>2907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183</v>
      </c>
      <c r="AG42" s="103">
        <v>183</v>
      </c>
      <c r="AH42" s="103">
        <v>0</v>
      </c>
      <c r="AI42" s="103">
        <v>0</v>
      </c>
      <c r="AJ42" s="103">
        <f>SUM(AK42:AS42)</f>
        <v>183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183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26</v>
      </c>
      <c r="B43" s="113" t="s">
        <v>326</v>
      </c>
      <c r="C43" s="101" t="s">
        <v>327</v>
      </c>
      <c r="D43" s="103">
        <f>SUM(E43,+H43,+K43)</f>
        <v>8311</v>
      </c>
      <c r="E43" s="103">
        <f>SUM(F43:G43)</f>
        <v>0</v>
      </c>
      <c r="F43" s="103">
        <v>0</v>
      </c>
      <c r="G43" s="103">
        <v>0</v>
      </c>
      <c r="H43" s="103">
        <f>SUM(I43:J43)</f>
        <v>119</v>
      </c>
      <c r="I43" s="103">
        <v>119</v>
      </c>
      <c r="J43" s="103">
        <v>0</v>
      </c>
      <c r="K43" s="103">
        <f>SUM(L43:M43)</f>
        <v>8192</v>
      </c>
      <c r="L43" s="103">
        <v>0</v>
      </c>
      <c r="M43" s="103">
        <v>8192</v>
      </c>
      <c r="N43" s="103">
        <f>SUM(O43,+V43,+AC43)</f>
        <v>8311</v>
      </c>
      <c r="O43" s="103">
        <f>SUM(P43:U43)</f>
        <v>119</v>
      </c>
      <c r="P43" s="103">
        <v>119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8192</v>
      </c>
      <c r="W43" s="103">
        <v>8192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393</v>
      </c>
      <c r="AG43" s="103">
        <v>393</v>
      </c>
      <c r="AH43" s="103">
        <v>0</v>
      </c>
      <c r="AI43" s="103">
        <v>0</v>
      </c>
      <c r="AJ43" s="103">
        <f>SUM(AK43:AS43)</f>
        <v>393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393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26</v>
      </c>
      <c r="B44" s="113" t="s">
        <v>328</v>
      </c>
      <c r="C44" s="101" t="s">
        <v>329</v>
      </c>
      <c r="D44" s="103">
        <f>SUM(E44,+H44,+K44)</f>
        <v>1121</v>
      </c>
      <c r="E44" s="103">
        <f>SUM(F44:G44)</f>
        <v>0</v>
      </c>
      <c r="F44" s="103">
        <v>0</v>
      </c>
      <c r="G44" s="103">
        <v>0</v>
      </c>
      <c r="H44" s="103">
        <f>SUM(I44:J44)</f>
        <v>378</v>
      </c>
      <c r="I44" s="103">
        <v>378</v>
      </c>
      <c r="J44" s="103">
        <v>0</v>
      </c>
      <c r="K44" s="103">
        <f>SUM(L44:M44)</f>
        <v>743</v>
      </c>
      <c r="L44" s="103">
        <v>0</v>
      </c>
      <c r="M44" s="103">
        <v>743</v>
      </c>
      <c r="N44" s="103">
        <f>SUM(O44,+V44,+AC44)</f>
        <v>1121</v>
      </c>
      <c r="O44" s="103">
        <f>SUM(P44:U44)</f>
        <v>378</v>
      </c>
      <c r="P44" s="103">
        <v>378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743</v>
      </c>
      <c r="W44" s="103">
        <v>743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20</v>
      </c>
      <c r="AG44" s="103">
        <v>20</v>
      </c>
      <c r="AH44" s="103">
        <v>0</v>
      </c>
      <c r="AI44" s="103">
        <v>0</v>
      </c>
      <c r="AJ44" s="103">
        <f>SUM(AK44:AS44)</f>
        <v>20</v>
      </c>
      <c r="AK44" s="103">
        <v>0</v>
      </c>
      <c r="AL44" s="103">
        <v>0</v>
      </c>
      <c r="AM44" s="103">
        <v>1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19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26</v>
      </c>
      <c r="B45" s="113" t="s">
        <v>330</v>
      </c>
      <c r="C45" s="101" t="s">
        <v>331</v>
      </c>
      <c r="D45" s="103">
        <f>SUM(E45,+H45,+K45)</f>
        <v>1942</v>
      </c>
      <c r="E45" s="103">
        <f>SUM(F45:G45)</f>
        <v>0</v>
      </c>
      <c r="F45" s="103">
        <v>0</v>
      </c>
      <c r="G45" s="103">
        <v>0</v>
      </c>
      <c r="H45" s="103">
        <f>SUM(I45:J45)</f>
        <v>355</v>
      </c>
      <c r="I45" s="103">
        <v>355</v>
      </c>
      <c r="J45" s="103">
        <v>0</v>
      </c>
      <c r="K45" s="103">
        <f>SUM(L45:M45)</f>
        <v>1587</v>
      </c>
      <c r="L45" s="103">
        <v>0</v>
      </c>
      <c r="M45" s="103">
        <v>1587</v>
      </c>
      <c r="N45" s="103">
        <f>SUM(O45,+V45,+AC45)</f>
        <v>1942</v>
      </c>
      <c r="O45" s="103">
        <f>SUM(P45:U45)</f>
        <v>355</v>
      </c>
      <c r="P45" s="103">
        <v>355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1587</v>
      </c>
      <c r="W45" s="103">
        <v>1587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16</v>
      </c>
      <c r="AG45" s="103">
        <v>16</v>
      </c>
      <c r="AH45" s="103">
        <v>0</v>
      </c>
      <c r="AI45" s="103">
        <v>0</v>
      </c>
      <c r="AJ45" s="103">
        <f>SUM(AK45:AS45)</f>
        <v>16</v>
      </c>
      <c r="AK45" s="103">
        <v>16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16</v>
      </c>
      <c r="AU45" s="103">
        <v>16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26</v>
      </c>
      <c r="B46" s="113" t="s">
        <v>332</v>
      </c>
      <c r="C46" s="101" t="s">
        <v>333</v>
      </c>
      <c r="D46" s="103">
        <f>SUM(E46,+H46,+K46)</f>
        <v>5986</v>
      </c>
      <c r="E46" s="103">
        <f>SUM(F46:G46)</f>
        <v>0</v>
      </c>
      <c r="F46" s="103">
        <v>0</v>
      </c>
      <c r="G46" s="103">
        <v>0</v>
      </c>
      <c r="H46" s="103">
        <f>SUM(I46:J46)</f>
        <v>464</v>
      </c>
      <c r="I46" s="103">
        <v>464</v>
      </c>
      <c r="J46" s="103">
        <v>0</v>
      </c>
      <c r="K46" s="103">
        <f>SUM(L46:M46)</f>
        <v>5522</v>
      </c>
      <c r="L46" s="103">
        <v>0</v>
      </c>
      <c r="M46" s="103">
        <v>5522</v>
      </c>
      <c r="N46" s="103">
        <f>SUM(O46,+V46,+AC46)</f>
        <v>5986</v>
      </c>
      <c r="O46" s="103">
        <f>SUM(P46:U46)</f>
        <v>464</v>
      </c>
      <c r="P46" s="103">
        <v>464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5522</v>
      </c>
      <c r="W46" s="103">
        <v>5522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43</v>
      </c>
      <c r="AG46" s="103">
        <v>43</v>
      </c>
      <c r="AH46" s="103">
        <v>0</v>
      </c>
      <c r="AI46" s="103">
        <v>0</v>
      </c>
      <c r="AJ46" s="103">
        <f>SUM(AK46:AS46)</f>
        <v>378</v>
      </c>
      <c r="AK46" s="103">
        <v>348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30</v>
      </c>
      <c r="AT46" s="103">
        <f>SUM(AU46:AY46)</f>
        <v>13</v>
      </c>
      <c r="AU46" s="103">
        <v>13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26</v>
      </c>
      <c r="B47" s="113" t="s">
        <v>334</v>
      </c>
      <c r="C47" s="101" t="s">
        <v>335</v>
      </c>
      <c r="D47" s="103">
        <f>SUM(E47,+H47,+K47)</f>
        <v>2643</v>
      </c>
      <c r="E47" s="103">
        <f>SUM(F47:G47)</f>
        <v>1065</v>
      </c>
      <c r="F47" s="103">
        <v>1065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1578</v>
      </c>
      <c r="L47" s="103">
        <v>0</v>
      </c>
      <c r="M47" s="103">
        <v>1578</v>
      </c>
      <c r="N47" s="103">
        <f>SUM(O47,+V47,+AC47)</f>
        <v>2688</v>
      </c>
      <c r="O47" s="103">
        <f>SUM(P47:U47)</f>
        <v>1065</v>
      </c>
      <c r="P47" s="103">
        <v>0</v>
      </c>
      <c r="Q47" s="103">
        <v>0</v>
      </c>
      <c r="R47" s="103">
        <v>0</v>
      </c>
      <c r="S47" s="103">
        <v>1065</v>
      </c>
      <c r="T47" s="103">
        <v>0</v>
      </c>
      <c r="U47" s="103">
        <v>0</v>
      </c>
      <c r="V47" s="103">
        <f>SUM(W47:AB47)</f>
        <v>1578</v>
      </c>
      <c r="W47" s="103">
        <v>0</v>
      </c>
      <c r="X47" s="103">
        <v>0</v>
      </c>
      <c r="Y47" s="103">
        <v>0</v>
      </c>
      <c r="Z47" s="103">
        <v>1578</v>
      </c>
      <c r="AA47" s="103">
        <v>0</v>
      </c>
      <c r="AB47" s="103">
        <v>0</v>
      </c>
      <c r="AC47" s="103">
        <f>SUM(AD47:AE47)</f>
        <v>45</v>
      </c>
      <c r="AD47" s="103">
        <v>45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26</v>
      </c>
      <c r="B48" s="113" t="s">
        <v>336</v>
      </c>
      <c r="C48" s="101" t="s">
        <v>337</v>
      </c>
      <c r="D48" s="103">
        <f>SUM(E48,+H48,+K48)</f>
        <v>2304</v>
      </c>
      <c r="E48" s="103">
        <f>SUM(F48:G48)</f>
        <v>0</v>
      </c>
      <c r="F48" s="103">
        <v>0</v>
      </c>
      <c r="G48" s="103">
        <v>0</v>
      </c>
      <c r="H48" s="103">
        <f>SUM(I48:J48)</f>
        <v>2304</v>
      </c>
      <c r="I48" s="103">
        <v>718</v>
      </c>
      <c r="J48" s="103">
        <v>1586</v>
      </c>
      <c r="K48" s="103">
        <f>SUM(L48:M48)</f>
        <v>0</v>
      </c>
      <c r="L48" s="103">
        <v>0</v>
      </c>
      <c r="M48" s="103">
        <v>0</v>
      </c>
      <c r="N48" s="103">
        <f>SUM(O48,+V48,+AC48)</f>
        <v>2304</v>
      </c>
      <c r="O48" s="103">
        <f>SUM(P48:U48)</f>
        <v>718</v>
      </c>
      <c r="P48" s="103">
        <v>718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1586</v>
      </c>
      <c r="W48" s="103">
        <v>1586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746</v>
      </c>
      <c r="AG48" s="103">
        <v>746</v>
      </c>
      <c r="AH48" s="103">
        <v>0</v>
      </c>
      <c r="AI48" s="103">
        <v>0</v>
      </c>
      <c r="AJ48" s="103">
        <f>SUM(AK48:AS48)</f>
        <v>746</v>
      </c>
      <c r="AK48" s="103">
        <v>0</v>
      </c>
      <c r="AL48" s="103">
        <v>0</v>
      </c>
      <c r="AM48" s="103">
        <v>746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8">
    <sortCondition ref="A8:A48"/>
    <sortCondition ref="B8:B48"/>
    <sortCondition ref="C8:C4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28000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28100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28201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28202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28203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28204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28205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28206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28207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28208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28209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28210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28212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28213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28214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28215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28216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28217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28218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28219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28220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28221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28222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28223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28224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28225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28226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28227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28228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28229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28301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28365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28381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28382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28442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28443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28446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28464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28481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28501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28585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28586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2020-02-18T09:52:20Z</dcterms:modified>
</cp:coreProperties>
</file>