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0\Desktop\環境省災害廃棄物調査集約結果(27大阪府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'災害廃棄物事業経費（歳出）'!$2:$57</definedName>
    <definedName name="_xlnm.Print_Area" localSheetId="2">'災害廃棄物事業経費（歳入）'!$2:$57</definedName>
    <definedName name="_xlnm.Print_Area" localSheetId="0">'災害廃棄物事業経費（市町村）'!$2:$48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組合分担金内訳!$2:$48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S57" i="3" s="1"/>
  <c r="D16" i="6"/>
  <c r="J57" i="3" s="1"/>
  <c r="CH57" i="4"/>
  <c r="CG57" i="4"/>
  <c r="CE57" i="4"/>
  <c r="CD57" i="4"/>
  <c r="CC57" i="4"/>
  <c r="CA57" i="4"/>
  <c r="BZ57" i="4"/>
  <c r="BY57" i="4"/>
  <c r="BV57" i="4"/>
  <c r="BW57" i="4"/>
  <c r="BU57" i="4"/>
  <c r="BS57" i="4"/>
  <c r="BR57" i="4"/>
  <c r="BN57" i="4"/>
  <c r="BM57" i="4"/>
  <c r="BL57" i="4"/>
  <c r="BJ57" i="4"/>
  <c r="M57" i="3"/>
  <c r="D57" i="3"/>
  <c r="DF16" i="2"/>
  <c r="BZ16" i="2"/>
  <c r="DA16" i="2"/>
  <c r="CX16" i="2"/>
  <c r="BU16" i="2"/>
  <c r="CT16" i="2"/>
  <c r="CS16" i="2"/>
  <c r="CO16" i="2"/>
  <c r="CN16" i="2"/>
  <c r="CK16" i="2"/>
  <c r="BH16" i="2"/>
  <c r="DI16" i="2"/>
  <c r="DH16" i="2"/>
  <c r="DD16" i="2"/>
  <c r="AX16" i="2"/>
  <c r="CZ16" i="2"/>
  <c r="AS16" i="2"/>
  <c r="CV16" i="2"/>
  <c r="AN16" i="2"/>
  <c r="CM16" i="2"/>
  <c r="AF16" i="2"/>
  <c r="AE16" i="2" s="1"/>
  <c r="N16" i="2"/>
  <c r="M16" i="2" s="1"/>
  <c r="E15" i="6"/>
  <c r="S56" i="3" s="1"/>
  <c r="D15" i="6"/>
  <c r="J56" i="3" s="1"/>
  <c r="CH56" i="4"/>
  <c r="CG56" i="4"/>
  <c r="CE56" i="4"/>
  <c r="CD56" i="4"/>
  <c r="CC56" i="4"/>
  <c r="BZ56" i="4"/>
  <c r="BY56" i="4"/>
  <c r="BW56" i="4"/>
  <c r="BU56" i="4"/>
  <c r="BT56" i="4"/>
  <c r="BS56" i="4"/>
  <c r="BR56" i="4"/>
  <c r="BQ56" i="4"/>
  <c r="BN56" i="4"/>
  <c r="BM56" i="4"/>
  <c r="BL56" i="4"/>
  <c r="BJ56" i="4"/>
  <c r="M56" i="3"/>
  <c r="D56" i="3"/>
  <c r="DF15" i="2"/>
  <c r="BZ15" i="2"/>
  <c r="DA15" i="2"/>
  <c r="CX15" i="2"/>
  <c r="BU15" i="2"/>
  <c r="CT15" i="2"/>
  <c r="CS15" i="2"/>
  <c r="CO15" i="2"/>
  <c r="BH15" i="2"/>
  <c r="CK15" i="2"/>
  <c r="DI15" i="2"/>
  <c r="DH15" i="2"/>
  <c r="DD15" i="2"/>
  <c r="AX15" i="2"/>
  <c r="CZ15" i="2"/>
  <c r="AS15" i="2"/>
  <c r="CV15" i="2"/>
  <c r="AN15" i="2"/>
  <c r="CM15" i="2"/>
  <c r="AF15" i="2"/>
  <c r="AE15" i="2" s="1"/>
  <c r="N15" i="2"/>
  <c r="M15" i="2" s="1"/>
  <c r="E14" i="6"/>
  <c r="S55" i="3" s="1"/>
  <c r="D14" i="6"/>
  <c r="J55" i="3" s="1"/>
  <c r="CH55" i="4"/>
  <c r="CG55" i="4"/>
  <c r="CE55" i="4"/>
  <c r="CD55" i="4"/>
  <c r="CC55" i="4"/>
  <c r="CA55" i="4"/>
  <c r="BZ55" i="4"/>
  <c r="BY55" i="4"/>
  <c r="BV55" i="4"/>
  <c r="BW55" i="4"/>
  <c r="BU55" i="4"/>
  <c r="BS55" i="4"/>
  <c r="BR55" i="4"/>
  <c r="BN55" i="4"/>
  <c r="BM55" i="4"/>
  <c r="BL55" i="4"/>
  <c r="BJ55" i="4"/>
  <c r="M55" i="3"/>
  <c r="D55" i="3"/>
  <c r="DF14" i="2"/>
  <c r="BZ14" i="2"/>
  <c r="DA14" i="2"/>
  <c r="CX14" i="2"/>
  <c r="BU14" i="2"/>
  <c r="CT14" i="2"/>
  <c r="CS14" i="2"/>
  <c r="CO14" i="2"/>
  <c r="BH14" i="2"/>
  <c r="CK14" i="2"/>
  <c r="DI14" i="2"/>
  <c r="DH14" i="2"/>
  <c r="DD14" i="2"/>
  <c r="AX14" i="2"/>
  <c r="CZ14" i="2"/>
  <c r="AS14" i="2"/>
  <c r="CV14" i="2"/>
  <c r="AN14" i="2"/>
  <c r="CM14" i="2"/>
  <c r="AF14" i="2"/>
  <c r="AE14" i="2" s="1"/>
  <c r="N14" i="2"/>
  <c r="M14" i="2" s="1"/>
  <c r="E13" i="6"/>
  <c r="S54" i="3" s="1"/>
  <c r="D13" i="6"/>
  <c r="J54" i="3" s="1"/>
  <c r="CH54" i="4"/>
  <c r="CG54" i="4"/>
  <c r="CE54" i="4"/>
  <c r="CD54" i="4"/>
  <c r="CC54" i="4"/>
  <c r="CA54" i="4"/>
  <c r="BZ54" i="4"/>
  <c r="BY54" i="4"/>
  <c r="BV54" i="4"/>
  <c r="BW54" i="4"/>
  <c r="BU54" i="4"/>
  <c r="BS54" i="4"/>
  <c r="BR54" i="4"/>
  <c r="BN54" i="4"/>
  <c r="BM54" i="4"/>
  <c r="BL54" i="4"/>
  <c r="BJ54" i="4"/>
  <c r="M54" i="3"/>
  <c r="D54" i="3"/>
  <c r="DF13" i="2"/>
  <c r="BZ13" i="2"/>
  <c r="DA13" i="2"/>
  <c r="CX13" i="2"/>
  <c r="BU13" i="2"/>
  <c r="CT13" i="2"/>
  <c r="CS13" i="2"/>
  <c r="CO13" i="2"/>
  <c r="BH13" i="2"/>
  <c r="CK13" i="2"/>
  <c r="DI13" i="2"/>
  <c r="DH13" i="2"/>
  <c r="DD13" i="2"/>
  <c r="AX13" i="2"/>
  <c r="CZ13" i="2"/>
  <c r="AS13" i="2"/>
  <c r="CV13" i="2"/>
  <c r="AN13" i="2"/>
  <c r="CM13" i="2"/>
  <c r="AF13" i="2"/>
  <c r="AE13" i="2" s="1"/>
  <c r="N13" i="2"/>
  <c r="M13" i="2" s="1"/>
  <c r="E12" i="6"/>
  <c r="S53" i="3" s="1"/>
  <c r="D12" i="6"/>
  <c r="J53" i="3" s="1"/>
  <c r="CH53" i="4"/>
  <c r="CG53" i="4"/>
  <c r="CE53" i="4"/>
  <c r="CD53" i="4"/>
  <c r="CC53" i="4"/>
  <c r="CA53" i="4"/>
  <c r="BZ53" i="4"/>
  <c r="BY53" i="4"/>
  <c r="BW53" i="4"/>
  <c r="BU53" i="4"/>
  <c r="BT53" i="4"/>
  <c r="BS53" i="4"/>
  <c r="BR53" i="4"/>
  <c r="BQ53" i="4"/>
  <c r="BN53" i="4"/>
  <c r="BM53" i="4"/>
  <c r="BL53" i="4"/>
  <c r="BJ53" i="4"/>
  <c r="M53" i="3"/>
  <c r="D53" i="3"/>
  <c r="BZ12" i="2"/>
  <c r="DE12" i="2"/>
  <c r="DA12" i="2"/>
  <c r="CX12" i="2"/>
  <c r="CT12" i="2"/>
  <c r="CS12" i="2"/>
  <c r="CO12" i="2"/>
  <c r="CN12" i="2"/>
  <c r="BH12" i="2"/>
  <c r="DI12" i="2"/>
  <c r="DH12" i="2"/>
  <c r="DD12" i="2"/>
  <c r="AX12" i="2"/>
  <c r="CZ12" i="2"/>
  <c r="AS12" i="2"/>
  <c r="CV12" i="2"/>
  <c r="CU12" i="2"/>
  <c r="AN12" i="2"/>
  <c r="CM12" i="2"/>
  <c r="AF12" i="2"/>
  <c r="AE12" i="2" s="1"/>
  <c r="N12" i="2"/>
  <c r="M12" i="2" s="1"/>
  <c r="E11" i="6"/>
  <c r="S52" i="3" s="1"/>
  <c r="D11" i="6"/>
  <c r="J52" i="3" s="1"/>
  <c r="CH52" i="4"/>
  <c r="CG52" i="4"/>
  <c r="CE52" i="4"/>
  <c r="CD52" i="4"/>
  <c r="CC52" i="4"/>
  <c r="CA52" i="4"/>
  <c r="BZ52" i="4"/>
  <c r="BY52" i="4"/>
  <c r="BV52" i="4"/>
  <c r="BW52" i="4"/>
  <c r="BU52" i="4"/>
  <c r="BS52" i="4"/>
  <c r="BR52" i="4"/>
  <c r="BN52" i="4"/>
  <c r="BM52" i="4"/>
  <c r="BL52" i="4"/>
  <c r="BJ52" i="4"/>
  <c r="M52" i="3"/>
  <c r="D52" i="3"/>
  <c r="DF11" i="2"/>
  <c r="BZ11" i="2"/>
  <c r="DA11" i="2"/>
  <c r="CX11" i="2"/>
  <c r="CT11" i="2"/>
  <c r="CS11" i="2"/>
  <c r="CO11" i="2"/>
  <c r="CN11" i="2"/>
  <c r="BH11" i="2"/>
  <c r="DI11" i="2"/>
  <c r="DH11" i="2"/>
  <c r="DD11" i="2"/>
  <c r="AX11" i="2"/>
  <c r="CZ11" i="2"/>
  <c r="AS11" i="2"/>
  <c r="CV11" i="2"/>
  <c r="CU11" i="2"/>
  <c r="AN11" i="2"/>
  <c r="CM11" i="2"/>
  <c r="AF11" i="2"/>
  <c r="AE11" i="2" s="1"/>
  <c r="N11" i="2"/>
  <c r="M11" i="2" s="1"/>
  <c r="E10" i="6"/>
  <c r="S51" i="3" s="1"/>
  <c r="D10" i="6"/>
  <c r="J10" i="2" s="1"/>
  <c r="CH51" i="4"/>
  <c r="CG51" i="4"/>
  <c r="CE51" i="4"/>
  <c r="CD51" i="4"/>
  <c r="CC51" i="4"/>
  <c r="BZ51" i="4"/>
  <c r="BY51" i="4"/>
  <c r="BW51" i="4"/>
  <c r="BU51" i="4"/>
  <c r="BT51" i="4"/>
  <c r="BS51" i="4"/>
  <c r="BR51" i="4"/>
  <c r="BQ51" i="4"/>
  <c r="BN51" i="4"/>
  <c r="BM51" i="4"/>
  <c r="BL51" i="4"/>
  <c r="BJ51" i="4"/>
  <c r="M51" i="3"/>
  <c r="D51" i="3"/>
  <c r="DF10" i="2"/>
  <c r="BZ10" i="2"/>
  <c r="DA10" i="2"/>
  <c r="CX10" i="2"/>
  <c r="CT10" i="2"/>
  <c r="CS10" i="2"/>
  <c r="CO10" i="2"/>
  <c r="BH10" i="2"/>
  <c r="CJ10" i="2" s="1"/>
  <c r="CK10" i="2"/>
  <c r="DI10" i="2"/>
  <c r="DH10" i="2"/>
  <c r="DD10" i="2"/>
  <c r="AX10" i="2"/>
  <c r="CZ10" i="2"/>
  <c r="AS10" i="2"/>
  <c r="CV10" i="2"/>
  <c r="AN10" i="2"/>
  <c r="CM10" i="2"/>
  <c r="AF10" i="2"/>
  <c r="AE10" i="2" s="1"/>
  <c r="S10" i="2"/>
  <c r="N10" i="2"/>
  <c r="M10" i="2" s="1"/>
  <c r="E9" i="6"/>
  <c r="S50" i="3" s="1"/>
  <c r="D9" i="6"/>
  <c r="J50" i="3" s="1"/>
  <c r="CH50" i="4"/>
  <c r="CG50" i="4"/>
  <c r="CE50" i="4"/>
  <c r="CD50" i="4"/>
  <c r="CC50" i="4"/>
  <c r="CA50" i="4"/>
  <c r="BZ50" i="4"/>
  <c r="BY50" i="4"/>
  <c r="BV50" i="4"/>
  <c r="BW50" i="4"/>
  <c r="BU50" i="4"/>
  <c r="BS50" i="4"/>
  <c r="BR50" i="4"/>
  <c r="BN50" i="4"/>
  <c r="BM50" i="4"/>
  <c r="BL50" i="4"/>
  <c r="BJ50" i="4"/>
  <c r="M50" i="3"/>
  <c r="D50" i="3"/>
  <c r="DF9" i="2"/>
  <c r="BZ9" i="2"/>
  <c r="DA9" i="2"/>
  <c r="CX9" i="2"/>
  <c r="BU9" i="2"/>
  <c r="CT9" i="2"/>
  <c r="CS9" i="2"/>
  <c r="CO9" i="2"/>
  <c r="BH9" i="2"/>
  <c r="CK9" i="2"/>
  <c r="DI9" i="2"/>
  <c r="DH9" i="2"/>
  <c r="DD9" i="2"/>
  <c r="AX9" i="2"/>
  <c r="CZ9" i="2"/>
  <c r="AS9" i="2"/>
  <c r="CV9" i="2"/>
  <c r="AN9" i="2"/>
  <c r="CM9" i="2"/>
  <c r="AF9" i="2"/>
  <c r="AE9" i="2" s="1"/>
  <c r="N9" i="2"/>
  <c r="M9" i="2" s="1"/>
  <c r="E8" i="6"/>
  <c r="S49" i="3" s="1"/>
  <c r="D8" i="6"/>
  <c r="J8" i="2" s="1"/>
  <c r="CH49" i="4"/>
  <c r="CG49" i="4"/>
  <c r="CE49" i="4"/>
  <c r="CD49" i="4"/>
  <c r="CC49" i="4"/>
  <c r="CA49" i="4"/>
  <c r="BZ49" i="4"/>
  <c r="BY49" i="4"/>
  <c r="BW49" i="4"/>
  <c r="BU49" i="4"/>
  <c r="BT49" i="4"/>
  <c r="BS49" i="4"/>
  <c r="BR49" i="4"/>
  <c r="BQ49" i="4"/>
  <c r="BN49" i="4"/>
  <c r="BM49" i="4"/>
  <c r="BL49" i="4"/>
  <c r="BJ49" i="4"/>
  <c r="M49" i="3"/>
  <c r="D49" i="3"/>
  <c r="DF8" i="2"/>
  <c r="BZ8" i="2"/>
  <c r="DA8" i="2"/>
  <c r="CX8" i="2"/>
  <c r="BU8" i="2"/>
  <c r="CT8" i="2"/>
  <c r="CS8" i="2"/>
  <c r="CO8" i="2"/>
  <c r="BH8" i="2"/>
  <c r="CK8" i="2"/>
  <c r="DI8" i="2"/>
  <c r="DH8" i="2"/>
  <c r="DD8" i="2"/>
  <c r="AX8" i="2"/>
  <c r="CZ8" i="2"/>
  <c r="AS8" i="2"/>
  <c r="CV8" i="2"/>
  <c r="CU8" i="2"/>
  <c r="AN8" i="2"/>
  <c r="CM8" i="2"/>
  <c r="AF8" i="2"/>
  <c r="AE8" i="2" s="1"/>
  <c r="N8" i="2"/>
  <c r="M8" i="2" s="1"/>
  <c r="BE48" i="5"/>
  <c r="BB48" i="5"/>
  <c r="AW48" i="5"/>
  <c r="AT48" i="5"/>
  <c r="AO48" i="5"/>
  <c r="AL48" i="5"/>
  <c r="AG48" i="5"/>
  <c r="Q48" i="5"/>
  <c r="N48" i="5"/>
  <c r="H48" i="5"/>
  <c r="CE48" i="1" s="1"/>
  <c r="G48" i="5"/>
  <c r="E48" i="5"/>
  <c r="AB48" i="4" s="1"/>
  <c r="D48" i="5"/>
  <c r="CH48" i="4"/>
  <c r="CG48" i="4"/>
  <c r="CE48" i="4"/>
  <c r="CD48" i="4"/>
  <c r="CA48" i="4"/>
  <c r="CB48" i="4"/>
  <c r="BZ48" i="4"/>
  <c r="BY48" i="4"/>
  <c r="BX48" i="4"/>
  <c r="BW48" i="4"/>
  <c r="BV48" i="4"/>
  <c r="BT48" i="4"/>
  <c r="BS48" i="4"/>
  <c r="BR48" i="4"/>
  <c r="BN48" i="4"/>
  <c r="BM48" i="4"/>
  <c r="BL48" i="4"/>
  <c r="BK48" i="4"/>
  <c r="BJ48" i="4"/>
  <c r="BI48" i="4"/>
  <c r="DI48" i="1"/>
  <c r="DH48" i="1"/>
  <c r="DF48" i="1"/>
  <c r="DE48" i="1"/>
  <c r="BZ48" i="1"/>
  <c r="DA48" i="1"/>
  <c r="CZ48" i="1"/>
  <c r="CY48" i="1"/>
  <c r="CX48" i="1"/>
  <c r="BU48" i="1"/>
  <c r="CV48" i="1"/>
  <c r="CT48" i="1"/>
  <c r="CS48" i="1"/>
  <c r="CO48" i="1"/>
  <c r="CN48" i="1"/>
  <c r="CL48" i="1"/>
  <c r="CK48" i="1"/>
  <c r="AX48" i="1"/>
  <c r="DC48" i="1"/>
  <c r="AS48" i="1"/>
  <c r="CU48" i="1"/>
  <c r="AN48" i="1"/>
  <c r="AE48" i="1"/>
  <c r="CM48" i="1"/>
  <c r="AF48" i="1"/>
  <c r="N48" i="1"/>
  <c r="E48" i="1"/>
  <c r="BE47" i="5"/>
  <c r="BB47" i="5"/>
  <c r="AW47" i="5"/>
  <c r="AT47" i="5"/>
  <c r="AO47" i="5"/>
  <c r="AL47" i="5"/>
  <c r="AG47" i="5"/>
  <c r="Q47" i="5"/>
  <c r="N47" i="5"/>
  <c r="H47" i="5"/>
  <c r="BD47" i="4" s="1"/>
  <c r="G47" i="5"/>
  <c r="I47" i="5" s="1"/>
  <c r="E47" i="5"/>
  <c r="BC47" i="1" s="1"/>
  <c r="D47" i="5"/>
  <c r="CH47" i="4"/>
  <c r="CG47" i="4"/>
  <c r="CE47" i="4"/>
  <c r="CD47" i="4"/>
  <c r="CB47" i="4"/>
  <c r="BZ47" i="4"/>
  <c r="BY47" i="4"/>
  <c r="BX47" i="4"/>
  <c r="BW47" i="4"/>
  <c r="BV47" i="4"/>
  <c r="BU47" i="4"/>
  <c r="BT47" i="4"/>
  <c r="BS47" i="4"/>
  <c r="BR47" i="4"/>
  <c r="BN47" i="4"/>
  <c r="BM47" i="4"/>
  <c r="BL47" i="4"/>
  <c r="BK47" i="4"/>
  <c r="BJ47" i="4"/>
  <c r="DI47" i="1"/>
  <c r="DH47" i="1"/>
  <c r="DF47" i="1"/>
  <c r="DE47" i="1"/>
  <c r="BZ47" i="1"/>
  <c r="DA47" i="1"/>
  <c r="CZ47" i="1"/>
  <c r="CY47" i="1"/>
  <c r="CX47" i="1"/>
  <c r="BU47" i="1"/>
  <c r="CV47" i="1"/>
  <c r="CT47" i="1"/>
  <c r="CS47" i="1"/>
  <c r="CO47" i="1"/>
  <c r="CN47" i="1"/>
  <c r="CL47" i="1"/>
  <c r="CK47" i="1"/>
  <c r="AX47" i="1"/>
  <c r="DC47" i="1"/>
  <c r="AS47" i="1"/>
  <c r="CU47" i="1"/>
  <c r="AN47" i="1"/>
  <c r="AE47" i="1"/>
  <c r="CM47" i="1"/>
  <c r="AF47" i="1"/>
  <c r="N47" i="1"/>
  <c r="E47" i="1"/>
  <c r="BE46" i="5"/>
  <c r="BB46" i="5"/>
  <c r="AW46" i="5"/>
  <c r="AT46" i="5"/>
  <c r="AO46" i="5"/>
  <c r="AL46" i="5"/>
  <c r="AG46" i="5"/>
  <c r="Q46" i="5"/>
  <c r="N46" i="5"/>
  <c r="H46" i="5"/>
  <c r="BD46" i="4" s="1"/>
  <c r="G46" i="5"/>
  <c r="E46" i="5"/>
  <c r="AB46" i="4" s="1"/>
  <c r="D46" i="5"/>
  <c r="AL46" i="1" s="1"/>
  <c r="CH46" i="4"/>
  <c r="BJ46" i="4"/>
  <c r="CG46" i="4"/>
  <c r="CE46" i="4"/>
  <c r="CD46" i="4"/>
  <c r="CA46" i="4"/>
  <c r="CB46" i="4"/>
  <c r="BZ46" i="4"/>
  <c r="BY46" i="4"/>
  <c r="BX46" i="4"/>
  <c r="BW46" i="4"/>
  <c r="BU46" i="4"/>
  <c r="BT46" i="4"/>
  <c r="BS46" i="4"/>
  <c r="BN46" i="4"/>
  <c r="BM46" i="4"/>
  <c r="BL46" i="4"/>
  <c r="BK46" i="4"/>
  <c r="DI46" i="1"/>
  <c r="DH46" i="1"/>
  <c r="DF46" i="1"/>
  <c r="DE46" i="1"/>
  <c r="BZ46" i="1"/>
  <c r="DB46" i="1" s="1"/>
  <c r="DA46" i="1"/>
  <c r="CZ46" i="1"/>
  <c r="CY46" i="1"/>
  <c r="CX46" i="1"/>
  <c r="BU46" i="1"/>
  <c r="CV46" i="1"/>
  <c r="CT46" i="1"/>
  <c r="CS46" i="1"/>
  <c r="CO46" i="1"/>
  <c r="CN46" i="1"/>
  <c r="CL46" i="1"/>
  <c r="CK46" i="1"/>
  <c r="AX46" i="1"/>
  <c r="DC46" i="1"/>
  <c r="AS46" i="1"/>
  <c r="CU46" i="1"/>
  <c r="AN46" i="1"/>
  <c r="CM46" i="1"/>
  <c r="AF46" i="1"/>
  <c r="AE46" i="1" s="1"/>
  <c r="N46" i="1"/>
  <c r="E46" i="1"/>
  <c r="BE45" i="5"/>
  <c r="BB45" i="5"/>
  <c r="AW45" i="5"/>
  <c r="AT45" i="5"/>
  <c r="AO45" i="5"/>
  <c r="AL45" i="5"/>
  <c r="AG45" i="5"/>
  <c r="Q45" i="5"/>
  <c r="N45" i="5"/>
  <c r="H45" i="5"/>
  <c r="CE45" i="1" s="1"/>
  <c r="G45" i="5"/>
  <c r="E45" i="5"/>
  <c r="AB45" i="4" s="1"/>
  <c r="D45" i="5"/>
  <c r="CH45" i="4"/>
  <c r="CG45" i="4"/>
  <c r="CE45" i="4"/>
  <c r="CD45" i="4"/>
  <c r="CB45" i="4"/>
  <c r="BZ45" i="4"/>
  <c r="BY45" i="4"/>
  <c r="BX45" i="4"/>
  <c r="BW45" i="4"/>
  <c r="BU45" i="4"/>
  <c r="BT45" i="4"/>
  <c r="BS45" i="4"/>
  <c r="BR45" i="4"/>
  <c r="BQ45" i="4"/>
  <c r="BN45" i="4"/>
  <c r="BM45" i="4"/>
  <c r="BL45" i="4"/>
  <c r="BK45" i="4"/>
  <c r="BJ45" i="4"/>
  <c r="BI45" i="4"/>
  <c r="DI45" i="1"/>
  <c r="DH45" i="1"/>
  <c r="DF45" i="1"/>
  <c r="DE45" i="1"/>
  <c r="BZ45" i="1"/>
  <c r="DB45" i="1" s="1"/>
  <c r="DA45" i="1"/>
  <c r="BU45" i="1"/>
  <c r="CY45" i="1"/>
  <c r="CX45" i="1"/>
  <c r="CV45" i="1"/>
  <c r="CT45" i="1"/>
  <c r="CS45" i="1"/>
  <c r="BP45" i="1"/>
  <c r="CR45" i="1" s="1"/>
  <c r="CO45" i="1"/>
  <c r="CN45" i="1"/>
  <c r="CL45" i="1"/>
  <c r="CK45" i="1"/>
  <c r="BH45" i="1"/>
  <c r="AX45" i="1"/>
  <c r="DC45" i="1"/>
  <c r="AS45" i="1"/>
  <c r="AN45" i="1"/>
  <c r="CU45" i="1"/>
  <c r="CM45" i="1"/>
  <c r="AF45" i="1"/>
  <c r="N45" i="1"/>
  <c r="M45" i="1" s="1"/>
  <c r="E45" i="1"/>
  <c r="D45" i="1" s="1"/>
  <c r="BE44" i="5"/>
  <c r="BB44" i="5"/>
  <c r="AW44" i="5"/>
  <c r="AT44" i="5"/>
  <c r="AO44" i="5"/>
  <c r="AL44" i="5"/>
  <c r="AG44" i="5"/>
  <c r="Q44" i="5"/>
  <c r="N44" i="5"/>
  <c r="H44" i="5"/>
  <c r="CE44" i="1" s="1"/>
  <c r="G44" i="5"/>
  <c r="E44" i="5"/>
  <c r="BC44" i="1" s="1"/>
  <c r="D44" i="5"/>
  <c r="K44" i="4" s="1"/>
  <c r="CH44" i="4"/>
  <c r="CG44" i="4"/>
  <c r="CE44" i="4"/>
  <c r="CD44" i="4"/>
  <c r="CA44" i="4"/>
  <c r="CB44" i="4"/>
  <c r="BZ44" i="4"/>
  <c r="BY44" i="4"/>
  <c r="BX44" i="4"/>
  <c r="BW44" i="4"/>
  <c r="BV44" i="4"/>
  <c r="BU44" i="4"/>
  <c r="BT44" i="4"/>
  <c r="BS44" i="4"/>
  <c r="BR44" i="4"/>
  <c r="BN44" i="4"/>
  <c r="BM44" i="4"/>
  <c r="BL44" i="4"/>
  <c r="BK44" i="4"/>
  <c r="BJ44" i="4"/>
  <c r="DI44" i="1"/>
  <c r="DH44" i="1"/>
  <c r="DF44" i="1"/>
  <c r="DE44" i="1"/>
  <c r="BZ44" i="1"/>
  <c r="DA44" i="1"/>
  <c r="CZ44" i="1"/>
  <c r="CY44" i="1"/>
  <c r="CX44" i="1"/>
  <c r="BU44" i="1"/>
  <c r="CV44" i="1"/>
  <c r="CT44" i="1"/>
  <c r="CS44" i="1"/>
  <c r="BP44" i="1"/>
  <c r="CO44" i="1"/>
  <c r="CN44" i="1"/>
  <c r="CL44" i="1"/>
  <c r="CK44" i="1"/>
  <c r="BH44" i="1"/>
  <c r="CJ44" i="1" s="1"/>
  <c r="DC44" i="1"/>
  <c r="AX44" i="1"/>
  <c r="AS44" i="1"/>
  <c r="CU44" i="1"/>
  <c r="AN44" i="1"/>
  <c r="CM44" i="1"/>
  <c r="AF44" i="1"/>
  <c r="N44" i="1"/>
  <c r="E44" i="1"/>
  <c r="BE43" i="5"/>
  <c r="BB43" i="5"/>
  <c r="AW43" i="5"/>
  <c r="AT43" i="5"/>
  <c r="AO43" i="5"/>
  <c r="AL43" i="5"/>
  <c r="AG43" i="5"/>
  <c r="Q43" i="5"/>
  <c r="N43" i="5"/>
  <c r="H43" i="5"/>
  <c r="CE43" i="1" s="1"/>
  <c r="G43" i="5"/>
  <c r="E43" i="5"/>
  <c r="BC43" i="1" s="1"/>
  <c r="D43" i="5"/>
  <c r="AL43" i="1" s="1"/>
  <c r="CH43" i="4"/>
  <c r="CG43" i="4"/>
  <c r="CE43" i="4"/>
  <c r="CD43" i="4"/>
  <c r="CB43" i="4"/>
  <c r="BZ43" i="4"/>
  <c r="BY43" i="4"/>
  <c r="BX43" i="4"/>
  <c r="BW43" i="4"/>
  <c r="BV43" i="4"/>
  <c r="BU43" i="4"/>
  <c r="BT43" i="4"/>
  <c r="BS43" i="4"/>
  <c r="BR43" i="4"/>
  <c r="BN43" i="4"/>
  <c r="BM43" i="4"/>
  <c r="BL43" i="4"/>
  <c r="BK43" i="4"/>
  <c r="BJ43" i="4"/>
  <c r="M43" i="3"/>
  <c r="DI43" i="1"/>
  <c r="DH43" i="1"/>
  <c r="DF43" i="1"/>
  <c r="DE43" i="1"/>
  <c r="BZ43" i="1"/>
  <c r="DB43" i="1" s="1"/>
  <c r="DA43" i="1"/>
  <c r="BU43" i="1"/>
  <c r="CY43" i="1"/>
  <c r="CX43" i="1"/>
  <c r="CV43" i="1"/>
  <c r="CT43" i="1"/>
  <c r="CS43" i="1"/>
  <c r="BP43" i="1"/>
  <c r="CO43" i="1"/>
  <c r="CN43" i="1"/>
  <c r="CL43" i="1"/>
  <c r="CK43" i="1"/>
  <c r="BH43" i="1"/>
  <c r="AX43" i="1"/>
  <c r="DC43" i="1"/>
  <c r="AS43" i="1"/>
  <c r="AN43" i="1"/>
  <c r="CU43" i="1"/>
  <c r="CM43" i="1"/>
  <c r="AF43" i="1"/>
  <c r="AE43" i="1" s="1"/>
  <c r="N43" i="1"/>
  <c r="E43" i="1"/>
  <c r="D43" i="1" s="1"/>
  <c r="BE42" i="5"/>
  <c r="BB42" i="5"/>
  <c r="AW42" i="5"/>
  <c r="AT42" i="5"/>
  <c r="AO42" i="5"/>
  <c r="AL42" i="5"/>
  <c r="AG42" i="5"/>
  <c r="Q42" i="5"/>
  <c r="N42" i="5"/>
  <c r="G42" i="5"/>
  <c r="BN42" i="1" s="1"/>
  <c r="E42" i="5"/>
  <c r="BC42" i="1" s="1"/>
  <c r="D42" i="5"/>
  <c r="K42" i="4" s="1"/>
  <c r="CH42" i="4"/>
  <c r="CG42" i="4"/>
  <c r="CE42" i="4"/>
  <c r="CD42" i="4"/>
  <c r="CA42" i="4"/>
  <c r="CB42" i="4"/>
  <c r="BZ42" i="4"/>
  <c r="BY42" i="4"/>
  <c r="BX42" i="4"/>
  <c r="BW42" i="4"/>
  <c r="BV42" i="4"/>
  <c r="BU42" i="4"/>
  <c r="BT42" i="4"/>
  <c r="BS42" i="4"/>
  <c r="BR42" i="4"/>
  <c r="BN42" i="4"/>
  <c r="BM42" i="4"/>
  <c r="BL42" i="4"/>
  <c r="BK42" i="4"/>
  <c r="BJ42" i="4"/>
  <c r="BI42" i="4"/>
  <c r="DI42" i="1"/>
  <c r="DH42" i="1"/>
  <c r="DF42" i="1"/>
  <c r="DE42" i="1"/>
  <c r="BZ42" i="1"/>
  <c r="DA42" i="1"/>
  <c r="CZ42" i="1"/>
  <c r="CY42" i="1"/>
  <c r="CX42" i="1"/>
  <c r="BU42" i="1"/>
  <c r="CV42" i="1"/>
  <c r="CT42" i="1"/>
  <c r="CS42" i="1"/>
  <c r="CO42" i="1"/>
  <c r="CN42" i="1"/>
  <c r="CL42" i="1"/>
  <c r="CK42" i="1"/>
  <c r="AX42" i="1"/>
  <c r="DC42" i="1"/>
  <c r="AS42" i="1"/>
  <c r="CU42" i="1"/>
  <c r="AN42" i="1"/>
  <c r="AE42" i="1"/>
  <c r="CM42" i="1"/>
  <c r="AF42" i="1"/>
  <c r="N42" i="1"/>
  <c r="E42" i="1"/>
  <c r="BE41" i="5"/>
  <c r="BB41" i="5"/>
  <c r="AW41" i="5"/>
  <c r="AT41" i="5"/>
  <c r="AO41" i="5"/>
  <c r="AL41" i="5"/>
  <c r="AG41" i="5"/>
  <c r="Q41" i="5"/>
  <c r="N41" i="5"/>
  <c r="H41" i="5"/>
  <c r="BD41" i="4" s="1"/>
  <c r="G41" i="5"/>
  <c r="E41" i="5"/>
  <c r="BC41" i="1" s="1"/>
  <c r="D41" i="5"/>
  <c r="CH41" i="4"/>
  <c r="CG41" i="4"/>
  <c r="CE41" i="4"/>
  <c r="CD41" i="4"/>
  <c r="CB41" i="4"/>
  <c r="BZ41" i="4"/>
  <c r="BY41" i="4"/>
  <c r="BX41" i="4"/>
  <c r="BW41" i="4"/>
  <c r="BV41" i="4"/>
  <c r="BU41" i="4"/>
  <c r="BT41" i="4"/>
  <c r="BS41" i="4"/>
  <c r="BR41" i="4"/>
  <c r="BN41" i="4"/>
  <c r="BM41" i="4"/>
  <c r="BL41" i="4"/>
  <c r="BK41" i="4"/>
  <c r="BJ41" i="4"/>
  <c r="DI41" i="1"/>
  <c r="DH41" i="1"/>
  <c r="DF41" i="1"/>
  <c r="DE41" i="1"/>
  <c r="BZ41" i="1"/>
  <c r="DB41" i="1" s="1"/>
  <c r="DA41" i="1"/>
  <c r="CZ41" i="1"/>
  <c r="CY41" i="1"/>
  <c r="CX41" i="1"/>
  <c r="BU41" i="1"/>
  <c r="CV41" i="1"/>
  <c r="CT41" i="1"/>
  <c r="CS41" i="1"/>
  <c r="CO41" i="1"/>
  <c r="CN41" i="1"/>
  <c r="CL41" i="1"/>
  <c r="CK41" i="1"/>
  <c r="AX41" i="1"/>
  <c r="DC41" i="1"/>
  <c r="AS41" i="1"/>
  <c r="CU41" i="1"/>
  <c r="AN41" i="1"/>
  <c r="CM41" i="1"/>
  <c r="AF41" i="1"/>
  <c r="AE41" i="1" s="1"/>
  <c r="N41" i="1"/>
  <c r="E41" i="1"/>
  <c r="BE40" i="5"/>
  <c r="BB40" i="5"/>
  <c r="AW40" i="5"/>
  <c r="AT40" i="5"/>
  <c r="AO40" i="5"/>
  <c r="AL40" i="5"/>
  <c r="AG40" i="5"/>
  <c r="Q40" i="5"/>
  <c r="N40" i="5"/>
  <c r="H40" i="5"/>
  <c r="CE40" i="1" s="1"/>
  <c r="G40" i="5"/>
  <c r="E40" i="5"/>
  <c r="BC40" i="1" s="1"/>
  <c r="D40" i="5"/>
  <c r="K40" i="4" s="1"/>
  <c r="CH40" i="4"/>
  <c r="CG40" i="4"/>
  <c r="CE40" i="4"/>
  <c r="CD40" i="4"/>
  <c r="CC40" i="4"/>
  <c r="CB40" i="4"/>
  <c r="CA40" i="4"/>
  <c r="BZ40" i="4"/>
  <c r="BY40" i="4"/>
  <c r="BX40" i="4"/>
  <c r="BW40" i="4"/>
  <c r="BU40" i="4"/>
  <c r="BT40" i="4"/>
  <c r="BS40" i="4"/>
  <c r="BR40" i="4"/>
  <c r="BN40" i="4"/>
  <c r="BM40" i="4"/>
  <c r="BL40" i="4"/>
  <c r="BK40" i="4"/>
  <c r="BJ40" i="4"/>
  <c r="DI40" i="1"/>
  <c r="DH40" i="1"/>
  <c r="DF40" i="1"/>
  <c r="DE40" i="1"/>
  <c r="BZ40" i="1"/>
  <c r="DA40" i="1"/>
  <c r="CZ40" i="1"/>
  <c r="CY40" i="1"/>
  <c r="CX40" i="1"/>
  <c r="BU40" i="1"/>
  <c r="CV40" i="1"/>
  <c r="CT40" i="1"/>
  <c r="CS40" i="1"/>
  <c r="BP40" i="1"/>
  <c r="CO40" i="1"/>
  <c r="CN40" i="1"/>
  <c r="CL40" i="1"/>
  <c r="CK40" i="1"/>
  <c r="BH40" i="1"/>
  <c r="CJ40" i="1" s="1"/>
  <c r="AX40" i="1"/>
  <c r="DC40" i="1"/>
  <c r="AS40" i="1"/>
  <c r="CU40" i="1"/>
  <c r="AN40" i="1"/>
  <c r="CM40" i="1"/>
  <c r="AF40" i="1"/>
  <c r="N40" i="1"/>
  <c r="M40" i="1" s="1"/>
  <c r="E40" i="1"/>
  <c r="BE39" i="5"/>
  <c r="BB39" i="5"/>
  <c r="AW39" i="5"/>
  <c r="AT39" i="5"/>
  <c r="AO39" i="5"/>
  <c r="AL39" i="5"/>
  <c r="AG39" i="5"/>
  <c r="Q39" i="5"/>
  <c r="N39" i="5"/>
  <c r="H39" i="5"/>
  <c r="BD39" i="4" s="1"/>
  <c r="G39" i="5"/>
  <c r="E39" i="5"/>
  <c r="BC39" i="1" s="1"/>
  <c r="D39" i="5"/>
  <c r="CH39" i="4"/>
  <c r="CG39" i="4"/>
  <c r="CE39" i="4"/>
  <c r="CD39" i="4"/>
  <c r="CB39" i="4"/>
  <c r="BZ39" i="4"/>
  <c r="BY39" i="4"/>
  <c r="BX39" i="4"/>
  <c r="BW39" i="4"/>
  <c r="BV39" i="4"/>
  <c r="BU39" i="4"/>
  <c r="BT39" i="4"/>
  <c r="BS39" i="4"/>
  <c r="BR39" i="4"/>
  <c r="BN39" i="4"/>
  <c r="BM39" i="4"/>
  <c r="BL39" i="4"/>
  <c r="BK39" i="4"/>
  <c r="BJ39" i="4"/>
  <c r="DI39" i="1"/>
  <c r="DH39" i="1"/>
  <c r="DF39" i="1"/>
  <c r="DE39" i="1"/>
  <c r="BZ39" i="1"/>
  <c r="DA39" i="1"/>
  <c r="CZ39" i="1"/>
  <c r="CY39" i="1"/>
  <c r="CX39" i="1"/>
  <c r="BU39" i="1"/>
  <c r="CV39" i="1"/>
  <c r="CT39" i="1"/>
  <c r="CS39" i="1"/>
  <c r="CO39" i="1"/>
  <c r="CN39" i="1"/>
  <c r="CL39" i="1"/>
  <c r="CK39" i="1"/>
  <c r="AX39" i="1"/>
  <c r="DC39" i="1"/>
  <c r="AS39" i="1"/>
  <c r="CU39" i="1"/>
  <c r="AN39" i="1"/>
  <c r="AE39" i="1"/>
  <c r="CM39" i="1"/>
  <c r="AF39" i="1"/>
  <c r="N39" i="1"/>
  <c r="E39" i="1"/>
  <c r="BE38" i="5"/>
  <c r="BB38" i="5"/>
  <c r="AW38" i="5"/>
  <c r="AT38" i="5"/>
  <c r="AO38" i="5"/>
  <c r="AL38" i="5"/>
  <c r="AG38" i="5"/>
  <c r="Q38" i="5"/>
  <c r="N38" i="5"/>
  <c r="H38" i="5"/>
  <c r="CE38" i="1" s="1"/>
  <c r="G38" i="5"/>
  <c r="E38" i="5"/>
  <c r="AB38" i="4" s="1"/>
  <c r="D38" i="5"/>
  <c r="CH38" i="4"/>
  <c r="CG38" i="4"/>
  <c r="CE38" i="4"/>
  <c r="CD38" i="4"/>
  <c r="CB38" i="4"/>
  <c r="BZ38" i="4"/>
  <c r="BY38" i="4"/>
  <c r="BX38" i="4"/>
  <c r="BW38" i="4"/>
  <c r="BV38" i="4"/>
  <c r="BU38" i="4"/>
  <c r="BT38" i="4"/>
  <c r="BS38" i="4"/>
  <c r="BR38" i="4"/>
  <c r="BN38" i="4"/>
  <c r="BM38" i="4"/>
  <c r="BL38" i="4"/>
  <c r="BK38" i="4"/>
  <c r="BJ38" i="4"/>
  <c r="DI38" i="1"/>
  <c r="DH38" i="1"/>
  <c r="DF38" i="1"/>
  <c r="DE38" i="1"/>
  <c r="BZ38" i="1"/>
  <c r="DB38" i="1" s="1"/>
  <c r="DA38" i="1"/>
  <c r="CZ38" i="1"/>
  <c r="CY38" i="1"/>
  <c r="CX38" i="1"/>
  <c r="BU38" i="1"/>
  <c r="CV38" i="1"/>
  <c r="CT38" i="1"/>
  <c r="CS38" i="1"/>
  <c r="CO38" i="1"/>
  <c r="CN38" i="1"/>
  <c r="CL38" i="1"/>
  <c r="CK38" i="1"/>
  <c r="AX38" i="1"/>
  <c r="DC38" i="1"/>
  <c r="AS38" i="1"/>
  <c r="CU38" i="1"/>
  <c r="AN38" i="1"/>
  <c r="CM38" i="1"/>
  <c r="AF38" i="1"/>
  <c r="AE38" i="1" s="1"/>
  <c r="N38" i="1"/>
  <c r="E38" i="1"/>
  <c r="BE37" i="5"/>
  <c r="BB37" i="5"/>
  <c r="AW37" i="5"/>
  <c r="AT37" i="5"/>
  <c r="AO37" i="5"/>
  <c r="AL37" i="5"/>
  <c r="AG37" i="5"/>
  <c r="Q37" i="5"/>
  <c r="N37" i="5"/>
  <c r="H37" i="5"/>
  <c r="BD37" i="4" s="1"/>
  <c r="G37" i="5"/>
  <c r="E37" i="5"/>
  <c r="AB37" i="4" s="1"/>
  <c r="D37" i="5"/>
  <c r="CH37" i="4"/>
  <c r="CG37" i="4"/>
  <c r="CE37" i="4"/>
  <c r="CD37" i="4"/>
  <c r="CB37" i="4"/>
  <c r="BZ37" i="4"/>
  <c r="BY37" i="4"/>
  <c r="BX37" i="4"/>
  <c r="BW37" i="4"/>
  <c r="BV37" i="4"/>
  <c r="BU37" i="4"/>
  <c r="BT37" i="4"/>
  <c r="BS37" i="4"/>
  <c r="BR37" i="4"/>
  <c r="BN37" i="4"/>
  <c r="BL37" i="4"/>
  <c r="BK37" i="4"/>
  <c r="BJ37" i="4"/>
  <c r="M37" i="3"/>
  <c r="DI37" i="1"/>
  <c r="DH37" i="1"/>
  <c r="DF37" i="1"/>
  <c r="DE37" i="1"/>
  <c r="BZ37" i="1"/>
  <c r="DA37" i="1"/>
  <c r="CZ37" i="1"/>
  <c r="CY37" i="1"/>
  <c r="CX37" i="1"/>
  <c r="BU37" i="1"/>
  <c r="CV37" i="1"/>
  <c r="CT37" i="1"/>
  <c r="CS37" i="1"/>
  <c r="CO37" i="1"/>
  <c r="CN37" i="1"/>
  <c r="CL37" i="1"/>
  <c r="CK37" i="1"/>
  <c r="AX37" i="1"/>
  <c r="DC37" i="1"/>
  <c r="AS37" i="1"/>
  <c r="CU37" i="1"/>
  <c r="AN37" i="1"/>
  <c r="CM37" i="1"/>
  <c r="AF37" i="1"/>
  <c r="AE37" i="1" s="1"/>
  <c r="N37" i="1"/>
  <c r="E37" i="1"/>
  <c r="BE36" i="5"/>
  <c r="BB36" i="5"/>
  <c r="AW36" i="5"/>
  <c r="AT36" i="5"/>
  <c r="AO36" i="5"/>
  <c r="AL36" i="5"/>
  <c r="AG36" i="5"/>
  <c r="Q36" i="5"/>
  <c r="N36" i="5"/>
  <c r="H36" i="5"/>
  <c r="CE36" i="1" s="1"/>
  <c r="G36" i="5"/>
  <c r="E36" i="5"/>
  <c r="BC36" i="1" s="1"/>
  <c r="D36" i="5"/>
  <c r="K36" i="4" s="1"/>
  <c r="CH36" i="4"/>
  <c r="CG36" i="4"/>
  <c r="CE36" i="4"/>
  <c r="CD36" i="4"/>
  <c r="CA36" i="4"/>
  <c r="CB36" i="4"/>
  <c r="BZ36" i="4"/>
  <c r="BY36" i="4"/>
  <c r="BX36" i="4"/>
  <c r="BW36" i="4"/>
  <c r="BV36" i="4"/>
  <c r="BU36" i="4"/>
  <c r="BT36" i="4"/>
  <c r="BS36" i="4"/>
  <c r="BR36" i="4"/>
  <c r="BN36" i="4"/>
  <c r="BM36" i="4"/>
  <c r="BL36" i="4"/>
  <c r="BK36" i="4"/>
  <c r="BJ36" i="4"/>
  <c r="DI36" i="1"/>
  <c r="DH36" i="1"/>
  <c r="DF36" i="1"/>
  <c r="DE36" i="1"/>
  <c r="BZ36" i="1"/>
  <c r="DB36" i="1" s="1"/>
  <c r="DA36" i="1"/>
  <c r="BU36" i="1"/>
  <c r="CY36" i="1"/>
  <c r="CX36" i="1"/>
  <c r="CV36" i="1"/>
  <c r="CT36" i="1"/>
  <c r="CS36" i="1"/>
  <c r="BP36" i="1"/>
  <c r="CR36" i="1" s="1"/>
  <c r="CO36" i="1"/>
  <c r="CN36" i="1"/>
  <c r="CL36" i="1"/>
  <c r="CK36" i="1"/>
  <c r="BH36" i="1"/>
  <c r="CJ36" i="1" s="1"/>
  <c r="AX36" i="1"/>
  <c r="DC36" i="1"/>
  <c r="AS36" i="1"/>
  <c r="CU36" i="1"/>
  <c r="AN36" i="1"/>
  <c r="CM36" i="1"/>
  <c r="AF36" i="1"/>
  <c r="M36" i="1"/>
  <c r="N36" i="1"/>
  <c r="E36" i="1"/>
  <c r="D36" i="1" s="1"/>
  <c r="BE35" i="5"/>
  <c r="BB35" i="5"/>
  <c r="AW35" i="5"/>
  <c r="AT35" i="5"/>
  <c r="AO35" i="5"/>
  <c r="AL35" i="5"/>
  <c r="AG35" i="5"/>
  <c r="Q35" i="5"/>
  <c r="N35" i="5"/>
  <c r="H35" i="5"/>
  <c r="BD35" i="4" s="1"/>
  <c r="G35" i="5"/>
  <c r="E35" i="5"/>
  <c r="AB35" i="4" s="1"/>
  <c r="D35" i="5"/>
  <c r="AL35" i="1" s="1"/>
  <c r="CH35" i="4"/>
  <c r="CG35" i="4"/>
  <c r="CE35" i="4"/>
  <c r="CD35" i="4"/>
  <c r="CA35" i="4"/>
  <c r="CB35" i="4"/>
  <c r="BZ35" i="4"/>
  <c r="BY35" i="4"/>
  <c r="BX35" i="4"/>
  <c r="BW35" i="4"/>
  <c r="BU35" i="4"/>
  <c r="BT35" i="4"/>
  <c r="BS35" i="4"/>
  <c r="BR35" i="4"/>
  <c r="BQ35" i="4"/>
  <c r="K35" i="4"/>
  <c r="BN35" i="4"/>
  <c r="BM35" i="4"/>
  <c r="BL35" i="4"/>
  <c r="BK35" i="4"/>
  <c r="BJ35" i="4"/>
  <c r="BI35" i="4"/>
  <c r="DI35" i="1"/>
  <c r="DH35" i="1"/>
  <c r="DF35" i="1"/>
  <c r="DE35" i="1"/>
  <c r="BZ35" i="1"/>
  <c r="DA35" i="1"/>
  <c r="CZ35" i="1"/>
  <c r="CY35" i="1"/>
  <c r="CX35" i="1"/>
  <c r="BU35" i="1"/>
  <c r="CV35" i="1"/>
  <c r="CT35" i="1"/>
  <c r="CS35" i="1"/>
  <c r="CO35" i="1"/>
  <c r="CN35" i="1"/>
  <c r="CL35" i="1"/>
  <c r="CK35" i="1"/>
  <c r="AX35" i="1"/>
  <c r="DC35" i="1"/>
  <c r="AS35" i="1"/>
  <c r="CU35" i="1"/>
  <c r="AN35" i="1"/>
  <c r="CM35" i="1"/>
  <c r="AF35" i="1"/>
  <c r="AE35" i="1" s="1"/>
  <c r="N35" i="1"/>
  <c r="E35" i="1"/>
  <c r="BE34" i="5"/>
  <c r="BB34" i="5"/>
  <c r="AW34" i="5"/>
  <c r="AT34" i="5"/>
  <c r="AO34" i="5"/>
  <c r="AL34" i="5"/>
  <c r="AG34" i="5"/>
  <c r="Q34" i="5"/>
  <c r="N34" i="5"/>
  <c r="H34" i="5"/>
  <c r="CE34" i="1" s="1"/>
  <c r="G34" i="5"/>
  <c r="E34" i="5"/>
  <c r="BC34" i="1" s="1"/>
  <c r="D34" i="5"/>
  <c r="K34" i="4" s="1"/>
  <c r="CH34" i="4"/>
  <c r="CG34" i="4"/>
  <c r="CE34" i="4"/>
  <c r="CD34" i="4"/>
  <c r="CC34" i="4"/>
  <c r="CB34" i="4"/>
  <c r="CA34" i="4"/>
  <c r="BZ34" i="4"/>
  <c r="BY34" i="4"/>
  <c r="BX34" i="4"/>
  <c r="BW34" i="4"/>
  <c r="BU34" i="4"/>
  <c r="BT34" i="4"/>
  <c r="BS34" i="4"/>
  <c r="BR34" i="4"/>
  <c r="BN34" i="4"/>
  <c r="BM34" i="4"/>
  <c r="BL34" i="4"/>
  <c r="BK34" i="4"/>
  <c r="BJ34" i="4"/>
  <c r="DI34" i="1"/>
  <c r="DH34" i="1"/>
  <c r="DF34" i="1"/>
  <c r="DE34" i="1"/>
  <c r="BZ34" i="1"/>
  <c r="DA34" i="1"/>
  <c r="CZ34" i="1"/>
  <c r="CY34" i="1"/>
  <c r="CX34" i="1"/>
  <c r="BU34" i="1"/>
  <c r="CV34" i="1"/>
  <c r="CT34" i="1"/>
  <c r="CS34" i="1"/>
  <c r="BP34" i="1"/>
  <c r="CO34" i="1"/>
  <c r="CN34" i="1"/>
  <c r="CL34" i="1"/>
  <c r="CK34" i="1"/>
  <c r="BH34" i="1"/>
  <c r="DC34" i="1"/>
  <c r="AX34" i="1"/>
  <c r="AS34" i="1"/>
  <c r="CU34" i="1"/>
  <c r="AN34" i="1"/>
  <c r="CM34" i="1"/>
  <c r="AF34" i="1"/>
  <c r="N34" i="1"/>
  <c r="M34" i="1" s="1"/>
  <c r="E34" i="1"/>
  <c r="D34" i="1" s="1"/>
  <c r="BE33" i="5"/>
  <c r="BB33" i="5"/>
  <c r="AW33" i="5"/>
  <c r="AT33" i="5"/>
  <c r="AO33" i="5"/>
  <c r="AL33" i="5"/>
  <c r="AG33" i="5"/>
  <c r="Q33" i="5"/>
  <c r="N33" i="5"/>
  <c r="H33" i="5"/>
  <c r="BD33" i="4" s="1"/>
  <c r="G33" i="5"/>
  <c r="E33" i="5"/>
  <c r="AB33" i="4" s="1"/>
  <c r="D33" i="5"/>
  <c r="K33" i="4" s="1"/>
  <c r="CH33" i="4"/>
  <c r="CG33" i="4"/>
  <c r="CE33" i="4"/>
  <c r="CD33" i="4"/>
  <c r="CA33" i="4"/>
  <c r="CB33" i="4"/>
  <c r="BZ33" i="4"/>
  <c r="BY33" i="4"/>
  <c r="BX33" i="4"/>
  <c r="BW33" i="4"/>
  <c r="BU33" i="4"/>
  <c r="BT33" i="4"/>
  <c r="BS33" i="4"/>
  <c r="BR33" i="4"/>
  <c r="BQ33" i="4"/>
  <c r="BN33" i="4"/>
  <c r="BM33" i="4"/>
  <c r="BL33" i="4"/>
  <c r="BK33" i="4"/>
  <c r="BJ33" i="4"/>
  <c r="BI33" i="4"/>
  <c r="M33" i="3"/>
  <c r="DI33" i="1"/>
  <c r="DH33" i="1"/>
  <c r="DF33" i="1"/>
  <c r="BZ33" i="1"/>
  <c r="DB33" i="1" s="1"/>
  <c r="DA33" i="1"/>
  <c r="CZ33" i="1"/>
  <c r="CY33" i="1"/>
  <c r="BU33" i="1"/>
  <c r="CV33" i="1"/>
  <c r="CT33" i="1"/>
  <c r="CS33" i="1"/>
  <c r="BP33" i="1"/>
  <c r="CR33" i="1" s="1"/>
  <c r="CN33" i="1"/>
  <c r="CL33" i="1"/>
  <c r="CK33" i="1"/>
  <c r="BH33" i="1"/>
  <c r="BC33" i="1"/>
  <c r="DE33" i="1"/>
  <c r="AX33" i="1"/>
  <c r="DC33" i="1"/>
  <c r="AS33" i="1"/>
  <c r="CU33" i="1"/>
  <c r="AN33" i="1"/>
  <c r="CM33" i="1"/>
  <c r="AF33" i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BD32" i="4" s="1"/>
  <c r="G32" i="5"/>
  <c r="E32" i="5"/>
  <c r="BC32" i="1" s="1"/>
  <c r="D32" i="5"/>
  <c r="CH32" i="4"/>
  <c r="CG32" i="4"/>
  <c r="CE32" i="4"/>
  <c r="CD32" i="4"/>
  <c r="CA32" i="4"/>
  <c r="CB32" i="4"/>
  <c r="BZ32" i="4"/>
  <c r="BY32" i="4"/>
  <c r="BX32" i="4"/>
  <c r="BW32" i="4"/>
  <c r="BU32" i="4"/>
  <c r="BT32" i="4"/>
  <c r="BS32" i="4"/>
  <c r="BN32" i="4"/>
  <c r="BM32" i="4"/>
  <c r="BL32" i="4"/>
  <c r="BK32" i="4"/>
  <c r="BJ32" i="4"/>
  <c r="DH32" i="1"/>
  <c r="DE32" i="1"/>
  <c r="BZ32" i="1"/>
  <c r="CZ32" i="1"/>
  <c r="BU32" i="1"/>
  <c r="CU32" i="1"/>
  <c r="CT32" i="1"/>
  <c r="CO32" i="1"/>
  <c r="CM32" i="1"/>
  <c r="CL32" i="1"/>
  <c r="DI32" i="1"/>
  <c r="DF32" i="1"/>
  <c r="DD32" i="1"/>
  <c r="AX32" i="1"/>
  <c r="DA32" i="1"/>
  <c r="CY32" i="1"/>
  <c r="CX32" i="1"/>
  <c r="CV32" i="1"/>
  <c r="CS32" i="1"/>
  <c r="CN32" i="1"/>
  <c r="CK32" i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BD31" i="4" s="1"/>
  <c r="E31" i="5"/>
  <c r="AB31" i="4" s="1"/>
  <c r="D31" i="5"/>
  <c r="K31" i="4" s="1"/>
  <c r="CH31" i="4"/>
  <c r="CG31" i="4"/>
  <c r="CE31" i="4"/>
  <c r="CD31" i="4"/>
  <c r="CB31" i="4"/>
  <c r="BZ31" i="4"/>
  <c r="BY31" i="4"/>
  <c r="BX31" i="4"/>
  <c r="BW31" i="4"/>
  <c r="BV31" i="4"/>
  <c r="BU31" i="4"/>
  <c r="BT31" i="4"/>
  <c r="BS31" i="4"/>
  <c r="BR31" i="4"/>
  <c r="BN31" i="4"/>
  <c r="BM31" i="4"/>
  <c r="BL31" i="4"/>
  <c r="BK31" i="4"/>
  <c r="BJ31" i="4"/>
  <c r="DI31" i="1"/>
  <c r="CK31" i="1"/>
  <c r="DH31" i="1"/>
  <c r="DF31" i="1"/>
  <c r="DE31" i="1"/>
  <c r="BZ31" i="1"/>
  <c r="CZ31" i="1"/>
  <c r="CY31" i="1"/>
  <c r="CX31" i="1"/>
  <c r="BU31" i="1"/>
  <c r="CV31" i="1"/>
  <c r="CT31" i="1"/>
  <c r="BP31" i="1"/>
  <c r="CO31" i="1"/>
  <c r="CN31" i="1"/>
  <c r="CL31" i="1"/>
  <c r="BH31" i="1"/>
  <c r="DC31" i="1"/>
  <c r="AX31" i="1"/>
  <c r="DA31" i="1"/>
  <c r="AS31" i="1"/>
  <c r="CU31" i="1"/>
  <c r="AN31" i="1"/>
  <c r="CM31" i="1"/>
  <c r="AF31" i="1"/>
  <c r="N31" i="1"/>
  <c r="BE30" i="5"/>
  <c r="BB30" i="5"/>
  <c r="AW30" i="5"/>
  <c r="AT30" i="5"/>
  <c r="AO30" i="5"/>
  <c r="AL30" i="5"/>
  <c r="AG30" i="5"/>
  <c r="Q30" i="5"/>
  <c r="N30" i="5"/>
  <c r="H30" i="5"/>
  <c r="CE30" i="1" s="1"/>
  <c r="G30" i="5"/>
  <c r="E30" i="5"/>
  <c r="BC30" i="1" s="1"/>
  <c r="D30" i="5"/>
  <c r="AL30" i="1" s="1"/>
  <c r="CH30" i="4"/>
  <c r="CG30" i="4"/>
  <c r="CE30" i="4"/>
  <c r="CD30" i="4"/>
  <c r="CA30" i="4"/>
  <c r="CB30" i="4"/>
  <c r="BZ30" i="4"/>
  <c r="BY30" i="4"/>
  <c r="BX30" i="4"/>
  <c r="BW30" i="4"/>
  <c r="BT30" i="4"/>
  <c r="BS30" i="4"/>
  <c r="BR30" i="4"/>
  <c r="BN30" i="4"/>
  <c r="BM30" i="4"/>
  <c r="BL30" i="4"/>
  <c r="BK30" i="4"/>
  <c r="BJ30" i="4"/>
  <c r="BI30" i="4"/>
  <c r="M30" i="3"/>
  <c r="DI30" i="1"/>
  <c r="DH30" i="1"/>
  <c r="DF30" i="1"/>
  <c r="DE30" i="1"/>
  <c r="BZ30" i="1"/>
  <c r="DA30" i="1"/>
  <c r="CZ30" i="1"/>
  <c r="CY30" i="1"/>
  <c r="CX30" i="1"/>
  <c r="BU30" i="1"/>
  <c r="CV30" i="1"/>
  <c r="CT30" i="1"/>
  <c r="CS30" i="1"/>
  <c r="CO30" i="1"/>
  <c r="CN30" i="1"/>
  <c r="CL30" i="1"/>
  <c r="CK30" i="1"/>
  <c r="AX30" i="1"/>
  <c r="DC30" i="1"/>
  <c r="AS30" i="1"/>
  <c r="CU30" i="1"/>
  <c r="AN30" i="1"/>
  <c r="AE30" i="1"/>
  <c r="CM30" i="1"/>
  <c r="AF30" i="1"/>
  <c r="N30" i="1"/>
  <c r="E30" i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E29" i="5"/>
  <c r="AB29" i="4" s="1"/>
  <c r="D29" i="5"/>
  <c r="CH29" i="4"/>
  <c r="CG29" i="4"/>
  <c r="CE29" i="4"/>
  <c r="CD29" i="4"/>
  <c r="CB29" i="4"/>
  <c r="BZ29" i="4"/>
  <c r="BY29" i="4"/>
  <c r="BX29" i="4"/>
  <c r="BW29" i="4"/>
  <c r="BV29" i="4"/>
  <c r="BU29" i="4"/>
  <c r="BT29" i="4"/>
  <c r="BS29" i="4"/>
  <c r="BR29" i="4"/>
  <c r="BN29" i="4"/>
  <c r="BM29" i="4"/>
  <c r="BL29" i="4"/>
  <c r="BK29" i="4"/>
  <c r="BJ29" i="4"/>
  <c r="DI29" i="1"/>
  <c r="DH29" i="1"/>
  <c r="DF29" i="1"/>
  <c r="DE29" i="1"/>
  <c r="BZ29" i="1"/>
  <c r="DB29" i="1" s="1"/>
  <c r="DA29" i="1"/>
  <c r="CZ29" i="1"/>
  <c r="CY29" i="1"/>
  <c r="CX29" i="1"/>
  <c r="BU29" i="1"/>
  <c r="CV29" i="1"/>
  <c r="CT29" i="1"/>
  <c r="CS29" i="1"/>
  <c r="CO29" i="1"/>
  <c r="CN29" i="1"/>
  <c r="CL29" i="1"/>
  <c r="CK29" i="1"/>
  <c r="AX29" i="1"/>
  <c r="DC29" i="1"/>
  <c r="AS29" i="1"/>
  <c r="CU29" i="1"/>
  <c r="AN29" i="1"/>
  <c r="CM29" i="1"/>
  <c r="AF29" i="1"/>
  <c r="AE29" i="1" s="1"/>
  <c r="N29" i="1"/>
  <c r="E29" i="1"/>
  <c r="BE28" i="5"/>
  <c r="BB28" i="5"/>
  <c r="AW28" i="5"/>
  <c r="AT28" i="5"/>
  <c r="AO28" i="5"/>
  <c r="AL28" i="5"/>
  <c r="AG28" i="5"/>
  <c r="Q28" i="5"/>
  <c r="N28" i="5"/>
  <c r="H28" i="5"/>
  <c r="BD28" i="4" s="1"/>
  <c r="E28" i="5"/>
  <c r="AB28" i="4" s="1"/>
  <c r="D28" i="5"/>
  <c r="AL28" i="1" s="1"/>
  <c r="CH28" i="4"/>
  <c r="CG28" i="4"/>
  <c r="CE28" i="4"/>
  <c r="CD28" i="4"/>
  <c r="CB28" i="4"/>
  <c r="BZ28" i="4"/>
  <c r="BY28" i="4"/>
  <c r="BX28" i="4"/>
  <c r="BW28" i="4"/>
  <c r="BV28" i="4"/>
  <c r="BT28" i="4"/>
  <c r="BS28" i="4"/>
  <c r="BR28" i="4"/>
  <c r="BN28" i="4"/>
  <c r="BL28" i="4"/>
  <c r="BK28" i="4"/>
  <c r="BJ28" i="4"/>
  <c r="DI28" i="1"/>
  <c r="DH28" i="1"/>
  <c r="DF28" i="1"/>
  <c r="DE28" i="1"/>
  <c r="BZ28" i="1"/>
  <c r="DB28" i="1" s="1"/>
  <c r="DA28" i="1"/>
  <c r="CZ28" i="1"/>
  <c r="CY28" i="1"/>
  <c r="CX28" i="1"/>
  <c r="BU28" i="1"/>
  <c r="CV28" i="1"/>
  <c r="CT28" i="1"/>
  <c r="CS28" i="1"/>
  <c r="CO28" i="1"/>
  <c r="CN28" i="1"/>
  <c r="CL28" i="1"/>
  <c r="CK28" i="1"/>
  <c r="AX28" i="1"/>
  <c r="DC28" i="1"/>
  <c r="AS28" i="1"/>
  <c r="CU28" i="1"/>
  <c r="AN28" i="1"/>
  <c r="CM28" i="1"/>
  <c r="AF28" i="1"/>
  <c r="N28" i="1"/>
  <c r="E28" i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E27" i="5"/>
  <c r="BC27" i="1" s="1"/>
  <c r="D27" i="5"/>
  <c r="K27" i="4" s="1"/>
  <c r="CH27" i="4"/>
  <c r="CG27" i="4"/>
  <c r="CE27" i="4"/>
  <c r="CD27" i="4"/>
  <c r="CA27" i="4"/>
  <c r="CB27" i="4"/>
  <c r="BZ27" i="4"/>
  <c r="BY27" i="4"/>
  <c r="BX27" i="4"/>
  <c r="BW27" i="4"/>
  <c r="BV27" i="4"/>
  <c r="BU27" i="4"/>
  <c r="BT27" i="4"/>
  <c r="BS27" i="4"/>
  <c r="BR27" i="4"/>
  <c r="BN27" i="4"/>
  <c r="BM27" i="4"/>
  <c r="BL27" i="4"/>
  <c r="BK27" i="4"/>
  <c r="BJ27" i="4"/>
  <c r="DI27" i="1"/>
  <c r="DH27" i="1"/>
  <c r="DF27" i="1"/>
  <c r="DE27" i="1"/>
  <c r="BZ27" i="1"/>
  <c r="DA27" i="1"/>
  <c r="CZ27" i="1"/>
  <c r="CY27" i="1"/>
  <c r="CX27" i="1"/>
  <c r="BU27" i="1"/>
  <c r="CV27" i="1"/>
  <c r="CT27" i="1"/>
  <c r="CS27" i="1"/>
  <c r="BP27" i="1"/>
  <c r="CO27" i="1"/>
  <c r="CN27" i="1"/>
  <c r="CL27" i="1"/>
  <c r="CK27" i="1"/>
  <c r="BH27" i="1"/>
  <c r="AX27" i="1"/>
  <c r="DC27" i="1"/>
  <c r="AS27" i="1"/>
  <c r="CU27" i="1"/>
  <c r="AN27" i="1"/>
  <c r="CM27" i="1"/>
  <c r="AF27" i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CE26" i="1" s="1"/>
  <c r="G26" i="5"/>
  <c r="E26" i="5"/>
  <c r="BC26" i="1" s="1"/>
  <c r="D26" i="5"/>
  <c r="AL26" i="1" s="1"/>
  <c r="CH26" i="4"/>
  <c r="CG26" i="4"/>
  <c r="CE26" i="4"/>
  <c r="CD26" i="4"/>
  <c r="CC26" i="4"/>
  <c r="BZ26" i="4"/>
  <c r="BY26" i="4"/>
  <c r="BX26" i="4"/>
  <c r="BW26" i="4"/>
  <c r="BU26" i="4"/>
  <c r="BT26" i="4"/>
  <c r="BS26" i="4"/>
  <c r="BR26" i="4"/>
  <c r="BQ26" i="4"/>
  <c r="BN26" i="4"/>
  <c r="BM26" i="4"/>
  <c r="BL26" i="4"/>
  <c r="BK26" i="4"/>
  <c r="BJ26" i="4"/>
  <c r="BI26" i="4"/>
  <c r="DI26" i="1"/>
  <c r="DH26" i="1"/>
  <c r="DF26" i="1"/>
  <c r="DE26" i="1"/>
  <c r="BZ26" i="1"/>
  <c r="DA26" i="1"/>
  <c r="BU26" i="1"/>
  <c r="CY26" i="1"/>
  <c r="CX26" i="1"/>
  <c r="CV26" i="1"/>
  <c r="CT26" i="1"/>
  <c r="CS26" i="1"/>
  <c r="BP26" i="1"/>
  <c r="CO26" i="1"/>
  <c r="CN26" i="1"/>
  <c r="CL26" i="1"/>
  <c r="CK26" i="1"/>
  <c r="BH26" i="1"/>
  <c r="AX26" i="1"/>
  <c r="DC26" i="1"/>
  <c r="AS26" i="1"/>
  <c r="AN26" i="1"/>
  <c r="CU26" i="1"/>
  <c r="AE26" i="1"/>
  <c r="CM26" i="1"/>
  <c r="AF26" i="1"/>
  <c r="N26" i="1"/>
  <c r="D26" i="1"/>
  <c r="E26" i="1"/>
  <c r="BE25" i="5"/>
  <c r="BB25" i="5"/>
  <c r="AW25" i="5"/>
  <c r="AT25" i="5"/>
  <c r="AO25" i="5"/>
  <c r="AL25" i="5"/>
  <c r="AG25" i="5"/>
  <c r="Q25" i="5"/>
  <c r="N25" i="5"/>
  <c r="H25" i="5"/>
  <c r="CE25" i="1" s="1"/>
  <c r="G25" i="5"/>
  <c r="E25" i="5"/>
  <c r="AB25" i="4" s="1"/>
  <c r="D25" i="5"/>
  <c r="CH25" i="4"/>
  <c r="CG25" i="4"/>
  <c r="CE25" i="4"/>
  <c r="CD25" i="4"/>
  <c r="CB25" i="4"/>
  <c r="BZ25" i="4"/>
  <c r="BY25" i="4"/>
  <c r="BX25" i="4"/>
  <c r="BW25" i="4"/>
  <c r="BV25" i="4"/>
  <c r="BU25" i="4"/>
  <c r="BT25" i="4"/>
  <c r="BS25" i="4"/>
  <c r="BR25" i="4"/>
  <c r="BN25" i="4"/>
  <c r="BM25" i="4"/>
  <c r="BL25" i="4"/>
  <c r="BK25" i="4"/>
  <c r="BJ25" i="4"/>
  <c r="DI25" i="1"/>
  <c r="DH25" i="1"/>
  <c r="DF25" i="1"/>
  <c r="DE25" i="1"/>
  <c r="BZ25" i="1"/>
  <c r="DA25" i="1"/>
  <c r="BU25" i="1"/>
  <c r="CY25" i="1"/>
  <c r="CX25" i="1"/>
  <c r="CV25" i="1"/>
  <c r="CT25" i="1"/>
  <c r="CS25" i="1"/>
  <c r="BP25" i="1"/>
  <c r="CO25" i="1"/>
  <c r="CN25" i="1"/>
  <c r="CL25" i="1"/>
  <c r="CK25" i="1"/>
  <c r="BH25" i="1"/>
  <c r="AX25" i="1"/>
  <c r="DC25" i="1"/>
  <c r="AS25" i="1"/>
  <c r="AN25" i="1"/>
  <c r="CU25" i="1"/>
  <c r="CM25" i="1"/>
  <c r="AF25" i="1"/>
  <c r="AE25" i="1" s="1"/>
  <c r="N25" i="1"/>
  <c r="E25" i="1"/>
  <c r="D25" i="1" s="1"/>
  <c r="BE24" i="5"/>
  <c r="BB24" i="5"/>
  <c r="AW24" i="5"/>
  <c r="AT24" i="5"/>
  <c r="AO24" i="5"/>
  <c r="AL24" i="5"/>
  <c r="AG24" i="5"/>
  <c r="Q24" i="5"/>
  <c r="N24" i="5"/>
  <c r="H24" i="5"/>
  <c r="BD24" i="4" s="1"/>
  <c r="G24" i="5"/>
  <c r="BN24" i="1" s="1"/>
  <c r="E24" i="5"/>
  <c r="BC24" i="1" s="1"/>
  <c r="D24" i="5"/>
  <c r="CH24" i="4"/>
  <c r="CG24" i="4"/>
  <c r="CE24" i="4"/>
  <c r="CD24" i="4"/>
  <c r="CB24" i="4"/>
  <c r="BZ24" i="4"/>
  <c r="BY24" i="4"/>
  <c r="BX24" i="4"/>
  <c r="BW24" i="4"/>
  <c r="BV24" i="4"/>
  <c r="BU24" i="4"/>
  <c r="BT24" i="4"/>
  <c r="BS24" i="4"/>
  <c r="BR24" i="4"/>
  <c r="BN24" i="4"/>
  <c r="BM24" i="4"/>
  <c r="BL24" i="4"/>
  <c r="BK24" i="4"/>
  <c r="BJ24" i="4"/>
  <c r="DI24" i="1"/>
  <c r="DH24" i="1"/>
  <c r="DF24" i="1"/>
  <c r="BZ24" i="1"/>
  <c r="DA24" i="1"/>
  <c r="BU24" i="1"/>
  <c r="CY24" i="1"/>
  <c r="CX24" i="1"/>
  <c r="CT24" i="1"/>
  <c r="CS24" i="1"/>
  <c r="BP24" i="1"/>
  <c r="CO24" i="1"/>
  <c r="CL24" i="1"/>
  <c r="CK24" i="1"/>
  <c r="BH24" i="1"/>
  <c r="AX24" i="1"/>
  <c r="DC24" i="1"/>
  <c r="AS24" i="1"/>
  <c r="CV24" i="1"/>
  <c r="CU24" i="1"/>
  <c r="AN24" i="1"/>
  <c r="CN24" i="1"/>
  <c r="CM24" i="1"/>
  <c r="AF24" i="1"/>
  <c r="N24" i="1"/>
  <c r="E24" i="1"/>
  <c r="BE23" i="5"/>
  <c r="BB23" i="5"/>
  <c r="AW23" i="5"/>
  <c r="AT23" i="5"/>
  <c r="AO23" i="5"/>
  <c r="AL23" i="5"/>
  <c r="AG23" i="5"/>
  <c r="H23" i="5"/>
  <c r="Q23" i="5"/>
  <c r="N23" i="5"/>
  <c r="G23" i="5"/>
  <c r="E23" i="5"/>
  <c r="BC23" i="1" s="1"/>
  <c r="CH23" i="4"/>
  <c r="CG23" i="4"/>
  <c r="CE23" i="4"/>
  <c r="CD23" i="4"/>
  <c r="CB23" i="4"/>
  <c r="BZ23" i="4"/>
  <c r="BY23" i="4"/>
  <c r="BX23" i="4"/>
  <c r="BW23" i="4"/>
  <c r="BU23" i="4"/>
  <c r="BT23" i="4"/>
  <c r="BS23" i="4"/>
  <c r="BR23" i="4"/>
  <c r="BQ23" i="4"/>
  <c r="BN23" i="4"/>
  <c r="BM23" i="4"/>
  <c r="BL23" i="4"/>
  <c r="BK23" i="4"/>
  <c r="BJ23" i="4"/>
  <c r="BI23" i="4"/>
  <c r="M23" i="3"/>
  <c r="DI23" i="1"/>
  <c r="DH23" i="1"/>
  <c r="DF23" i="1"/>
  <c r="DE23" i="1"/>
  <c r="BZ23" i="1"/>
  <c r="DA23" i="1"/>
  <c r="CZ23" i="1"/>
  <c r="CY23" i="1"/>
  <c r="CX23" i="1"/>
  <c r="BU23" i="1"/>
  <c r="CV23" i="1"/>
  <c r="CT23" i="1"/>
  <c r="CS23" i="1"/>
  <c r="CO23" i="1"/>
  <c r="CN23" i="1"/>
  <c r="CL23" i="1"/>
  <c r="CK23" i="1"/>
  <c r="BH23" i="1"/>
  <c r="CJ23" i="1" s="1"/>
  <c r="AX23" i="1"/>
  <c r="DC23" i="1"/>
  <c r="AS23" i="1"/>
  <c r="CU23" i="1"/>
  <c r="AN23" i="1"/>
  <c r="CM23" i="1"/>
  <c r="AF23" i="1"/>
  <c r="N23" i="1"/>
  <c r="E23" i="1"/>
  <c r="BE22" i="5"/>
  <c r="BB22" i="5"/>
  <c r="AW22" i="5"/>
  <c r="AT22" i="5"/>
  <c r="AO22" i="5"/>
  <c r="AL22" i="5"/>
  <c r="AG22" i="5"/>
  <c r="E22" i="5"/>
  <c r="H22" i="5"/>
  <c r="Q22" i="5"/>
  <c r="N22" i="5"/>
  <c r="G22" i="5"/>
  <c r="I22" i="5" s="1"/>
  <c r="CH22" i="4"/>
  <c r="CG22" i="4"/>
  <c r="CE22" i="4"/>
  <c r="CD22" i="4"/>
  <c r="CB22" i="4"/>
  <c r="BZ22" i="4"/>
  <c r="BY22" i="4"/>
  <c r="BX22" i="4"/>
  <c r="BW22" i="4"/>
  <c r="BU22" i="4"/>
  <c r="BT22" i="4"/>
  <c r="BS22" i="4"/>
  <c r="BR22" i="4"/>
  <c r="BN22" i="4"/>
  <c r="BM22" i="4"/>
  <c r="BL22" i="4"/>
  <c r="BK22" i="4"/>
  <c r="BJ22" i="4"/>
  <c r="BI22" i="4"/>
  <c r="DI22" i="1"/>
  <c r="DH22" i="1"/>
  <c r="DF22" i="1"/>
  <c r="DE22" i="1"/>
  <c r="BZ22" i="1"/>
  <c r="DA22" i="1"/>
  <c r="CZ22" i="1"/>
  <c r="CY22" i="1"/>
  <c r="CX22" i="1"/>
  <c r="BU22" i="1"/>
  <c r="CV22" i="1"/>
  <c r="CT22" i="1"/>
  <c r="CS22" i="1"/>
  <c r="BP22" i="1"/>
  <c r="CO22" i="1"/>
  <c r="CN22" i="1"/>
  <c r="CL22" i="1"/>
  <c r="CK22" i="1"/>
  <c r="BH22" i="1"/>
  <c r="AX22" i="1"/>
  <c r="DC22" i="1"/>
  <c r="AS22" i="1"/>
  <c r="CU22" i="1"/>
  <c r="AN22" i="1"/>
  <c r="CM22" i="1"/>
  <c r="AF22" i="1"/>
  <c r="N22" i="1"/>
  <c r="BE21" i="5"/>
  <c r="BB21" i="5"/>
  <c r="AW21" i="5"/>
  <c r="AT21" i="5"/>
  <c r="D21" i="5"/>
  <c r="AO21" i="5"/>
  <c r="AL21" i="5"/>
  <c r="AG21" i="5"/>
  <c r="Q21" i="5"/>
  <c r="N21" i="5"/>
  <c r="G21" i="5"/>
  <c r="CH21" i="4"/>
  <c r="CG21" i="4"/>
  <c r="CE21" i="4"/>
  <c r="CD21" i="4"/>
  <c r="CB21" i="4"/>
  <c r="BZ21" i="4"/>
  <c r="BY21" i="4"/>
  <c r="BX21" i="4"/>
  <c r="BW21" i="4"/>
  <c r="BV21" i="4"/>
  <c r="BU21" i="4"/>
  <c r="BT21" i="4"/>
  <c r="BS21" i="4"/>
  <c r="BR21" i="4"/>
  <c r="BN21" i="4"/>
  <c r="BM21" i="4"/>
  <c r="BL21" i="4"/>
  <c r="BK21" i="4"/>
  <c r="BJ21" i="4"/>
  <c r="M21" i="3"/>
  <c r="DH21" i="1"/>
  <c r="DF21" i="1"/>
  <c r="BZ21" i="1"/>
  <c r="DA21" i="1"/>
  <c r="CZ21" i="1"/>
  <c r="CY21" i="1"/>
  <c r="CX21" i="1"/>
  <c r="BU21" i="1"/>
  <c r="CV21" i="1"/>
  <c r="CT21" i="1"/>
  <c r="CS21" i="1"/>
  <c r="BP21" i="1"/>
  <c r="CO21" i="1"/>
  <c r="CN21" i="1"/>
  <c r="CL21" i="1"/>
  <c r="CK21" i="1"/>
  <c r="BH21" i="1"/>
  <c r="DI21" i="1"/>
  <c r="DE21" i="1"/>
  <c r="AX21" i="1"/>
  <c r="DC21" i="1"/>
  <c r="AS21" i="1"/>
  <c r="CU21" i="1"/>
  <c r="AN21" i="1"/>
  <c r="AF21" i="1"/>
  <c r="CM21" i="1"/>
  <c r="N21" i="1"/>
  <c r="E21" i="1"/>
  <c r="BE20" i="5"/>
  <c r="BB20" i="5"/>
  <c r="AW20" i="5"/>
  <c r="AT20" i="5"/>
  <c r="AO20" i="5"/>
  <c r="AL20" i="5"/>
  <c r="AG20" i="5"/>
  <c r="Q20" i="5"/>
  <c r="N20" i="5"/>
  <c r="G20" i="5"/>
  <c r="AM20" i="4" s="1"/>
  <c r="E20" i="5"/>
  <c r="AB20" i="4" s="1"/>
  <c r="D20" i="5"/>
  <c r="CH20" i="4"/>
  <c r="CG20" i="4"/>
  <c r="CE20" i="4"/>
  <c r="CD20" i="4"/>
  <c r="CA20" i="4"/>
  <c r="CB20" i="4"/>
  <c r="BZ20" i="4"/>
  <c r="BY20" i="4"/>
  <c r="BX20" i="4"/>
  <c r="BW20" i="4"/>
  <c r="BT20" i="4"/>
  <c r="BS20" i="4"/>
  <c r="BR20" i="4"/>
  <c r="BN20" i="4"/>
  <c r="BM20" i="4"/>
  <c r="BL20" i="4"/>
  <c r="BK20" i="4"/>
  <c r="BJ20" i="4"/>
  <c r="DI20" i="1"/>
  <c r="DH20" i="1"/>
  <c r="DF20" i="1"/>
  <c r="DE20" i="1"/>
  <c r="BZ20" i="1"/>
  <c r="DA20" i="1"/>
  <c r="CZ20" i="1"/>
  <c r="CY20" i="1"/>
  <c r="CX20" i="1"/>
  <c r="BU20" i="1"/>
  <c r="CV20" i="1"/>
  <c r="CT20" i="1"/>
  <c r="CS20" i="1"/>
  <c r="BP20" i="1"/>
  <c r="CO20" i="1"/>
  <c r="CN20" i="1"/>
  <c r="CL20" i="1"/>
  <c r="CK20" i="1"/>
  <c r="BH20" i="1"/>
  <c r="AX20" i="1"/>
  <c r="DC20" i="1"/>
  <c r="AS20" i="1"/>
  <c r="AN20" i="1"/>
  <c r="CU20" i="1"/>
  <c r="AF20" i="1"/>
  <c r="CM20" i="1"/>
  <c r="N20" i="1"/>
  <c r="E20" i="1"/>
  <c r="D20" i="1" s="1"/>
  <c r="BE19" i="5"/>
  <c r="BB19" i="5"/>
  <c r="AW19" i="5"/>
  <c r="AT19" i="5"/>
  <c r="AO19" i="5"/>
  <c r="AL19" i="5"/>
  <c r="AG19" i="5"/>
  <c r="Q19" i="5"/>
  <c r="N19" i="5"/>
  <c r="H19" i="5"/>
  <c r="BD19" i="4" s="1"/>
  <c r="G19" i="5"/>
  <c r="D19" i="5"/>
  <c r="BJ19" i="4"/>
  <c r="CH19" i="4"/>
  <c r="CG19" i="4"/>
  <c r="CE19" i="4"/>
  <c r="CD19" i="4"/>
  <c r="CC19" i="4"/>
  <c r="CB19" i="4"/>
  <c r="BZ19" i="4"/>
  <c r="BY19" i="4"/>
  <c r="BX19" i="4"/>
  <c r="BW19" i="4"/>
  <c r="BT19" i="4"/>
  <c r="BS19" i="4"/>
  <c r="BR19" i="4"/>
  <c r="BN19" i="4"/>
  <c r="BM19" i="4"/>
  <c r="BL19" i="4"/>
  <c r="BK19" i="4"/>
  <c r="BI19" i="4"/>
  <c r="DI19" i="1"/>
  <c r="DH19" i="1"/>
  <c r="DF19" i="1"/>
  <c r="DE19" i="1"/>
  <c r="BZ19" i="1"/>
  <c r="DB19" i="1" s="1"/>
  <c r="DA19" i="1"/>
  <c r="CZ19" i="1"/>
  <c r="CY19" i="1"/>
  <c r="CX19" i="1"/>
  <c r="CV19" i="1"/>
  <c r="CT19" i="1"/>
  <c r="CS19" i="1"/>
  <c r="BP19" i="1"/>
  <c r="CO19" i="1"/>
  <c r="CN19" i="1"/>
  <c r="CL19" i="1"/>
  <c r="CK19" i="1"/>
  <c r="BH19" i="1"/>
  <c r="AX19" i="1"/>
  <c r="DC19" i="1"/>
  <c r="AS19" i="1"/>
  <c r="AN19" i="1"/>
  <c r="CU19" i="1"/>
  <c r="AE19" i="1"/>
  <c r="CM19" i="1"/>
  <c r="AF19" i="1"/>
  <c r="N19" i="1"/>
  <c r="M19" i="1" s="1"/>
  <c r="E19" i="1"/>
  <c r="BE18" i="5"/>
  <c r="BB18" i="5"/>
  <c r="AW18" i="5"/>
  <c r="AT18" i="5"/>
  <c r="AO18" i="5"/>
  <c r="AL18" i="5"/>
  <c r="D18" i="5"/>
  <c r="AG18" i="5"/>
  <c r="Q18" i="5"/>
  <c r="N18" i="5"/>
  <c r="G18" i="5"/>
  <c r="E18" i="5"/>
  <c r="AB18" i="4" s="1"/>
  <c r="BJ18" i="4"/>
  <c r="CH18" i="4"/>
  <c r="CG18" i="4"/>
  <c r="CE18" i="4"/>
  <c r="CD18" i="4"/>
  <c r="CB18" i="4"/>
  <c r="BZ18" i="4"/>
  <c r="BY18" i="4"/>
  <c r="BX18" i="4"/>
  <c r="BW18" i="4"/>
  <c r="BT18" i="4"/>
  <c r="BS18" i="4"/>
  <c r="BR18" i="4"/>
  <c r="BN18" i="4"/>
  <c r="BL18" i="4"/>
  <c r="BK18" i="4"/>
  <c r="DI18" i="1"/>
  <c r="DH18" i="1"/>
  <c r="DF18" i="1"/>
  <c r="DE18" i="1"/>
  <c r="BZ18" i="1"/>
  <c r="DA18" i="1"/>
  <c r="CZ18" i="1"/>
  <c r="CY18" i="1"/>
  <c r="CX18" i="1"/>
  <c r="CV18" i="1"/>
  <c r="CT18" i="1"/>
  <c r="CS18" i="1"/>
  <c r="BP18" i="1"/>
  <c r="CO18" i="1"/>
  <c r="CN18" i="1"/>
  <c r="CL18" i="1"/>
  <c r="CK18" i="1"/>
  <c r="BH18" i="1"/>
  <c r="CJ18" i="1" s="1"/>
  <c r="AX18" i="1"/>
  <c r="DC18" i="1"/>
  <c r="AS18" i="1"/>
  <c r="AN18" i="1"/>
  <c r="CU18" i="1"/>
  <c r="AE18" i="1"/>
  <c r="AF18" i="1"/>
  <c r="CM18" i="1"/>
  <c r="N18" i="1"/>
  <c r="E18" i="1"/>
  <c r="BE17" i="5"/>
  <c r="BB17" i="5"/>
  <c r="AW17" i="5"/>
  <c r="AT17" i="5"/>
  <c r="AO17" i="5"/>
  <c r="AL17" i="5"/>
  <c r="AG17" i="5"/>
  <c r="Q17" i="5"/>
  <c r="N17" i="5"/>
  <c r="H17" i="5"/>
  <c r="CE17" i="1" s="1"/>
  <c r="G17" i="5"/>
  <c r="AM17" i="4" s="1"/>
  <c r="D17" i="5"/>
  <c r="AL17" i="1" s="1"/>
  <c r="CH17" i="4"/>
  <c r="CG17" i="4"/>
  <c r="CE17" i="4"/>
  <c r="CD17" i="4"/>
  <c r="CC17" i="4"/>
  <c r="CB17" i="4"/>
  <c r="BZ17" i="4"/>
  <c r="BY17" i="4"/>
  <c r="BX17" i="4"/>
  <c r="BW17" i="4"/>
  <c r="BU17" i="4"/>
  <c r="BT17" i="4"/>
  <c r="BS17" i="4"/>
  <c r="BR17" i="4"/>
  <c r="BQ17" i="4"/>
  <c r="BN17" i="4"/>
  <c r="BM17" i="4"/>
  <c r="BL17" i="4"/>
  <c r="BK17" i="4"/>
  <c r="BJ17" i="4"/>
  <c r="M17" i="3"/>
  <c r="DI17" i="1"/>
  <c r="DH17" i="1"/>
  <c r="DF17" i="1"/>
  <c r="DE17" i="1"/>
  <c r="BZ17" i="1"/>
  <c r="DC17" i="1"/>
  <c r="DA17" i="1"/>
  <c r="CZ17" i="1"/>
  <c r="CY17" i="1"/>
  <c r="CX17" i="1"/>
  <c r="CV17" i="1"/>
  <c r="CU17" i="1"/>
  <c r="CT17" i="1"/>
  <c r="CS17" i="1"/>
  <c r="BP17" i="1"/>
  <c r="CO17" i="1"/>
  <c r="CN17" i="1"/>
  <c r="CM17" i="1"/>
  <c r="CL17" i="1"/>
  <c r="CK17" i="1"/>
  <c r="BH17" i="1"/>
  <c r="AX17" i="1"/>
  <c r="AS17" i="1"/>
  <c r="AN17" i="1"/>
  <c r="AF17" i="1"/>
  <c r="AE17" i="1" s="1"/>
  <c r="N17" i="1"/>
  <c r="E17" i="1"/>
  <c r="D17" i="1" s="1"/>
  <c r="BE16" i="5"/>
  <c r="BB16" i="5"/>
  <c r="AW16" i="5"/>
  <c r="AT16" i="5"/>
  <c r="AO16" i="5"/>
  <c r="AL16" i="5"/>
  <c r="D16" i="5"/>
  <c r="AG16" i="5"/>
  <c r="E16" i="5"/>
  <c r="Q16" i="5"/>
  <c r="N16" i="5"/>
  <c r="G16" i="5"/>
  <c r="BN16" i="1" s="1"/>
  <c r="BJ16" i="4"/>
  <c r="CH16" i="4"/>
  <c r="CG16" i="4"/>
  <c r="CE16" i="4"/>
  <c r="CD16" i="4"/>
  <c r="CB16" i="4"/>
  <c r="BZ16" i="4"/>
  <c r="BY16" i="4"/>
  <c r="BX16" i="4"/>
  <c r="BW16" i="4"/>
  <c r="BU16" i="4"/>
  <c r="BT16" i="4"/>
  <c r="BS16" i="4"/>
  <c r="BR16" i="4"/>
  <c r="BQ16" i="4"/>
  <c r="BN16" i="4"/>
  <c r="BM16" i="4"/>
  <c r="BL16" i="4"/>
  <c r="BK16" i="4"/>
  <c r="BI16" i="4"/>
  <c r="D16" i="3"/>
  <c r="DI16" i="1"/>
  <c r="DH16" i="1"/>
  <c r="DF16" i="1"/>
  <c r="DE16" i="1"/>
  <c r="DA16" i="1"/>
  <c r="CZ16" i="1"/>
  <c r="CY16" i="1"/>
  <c r="BU16" i="1"/>
  <c r="CT16" i="1"/>
  <c r="CS16" i="1"/>
  <c r="CO16" i="1"/>
  <c r="CL16" i="1"/>
  <c r="CK16" i="1"/>
  <c r="DD16" i="1"/>
  <c r="AX16" i="1"/>
  <c r="AS16" i="1"/>
  <c r="CV16" i="1"/>
  <c r="CU16" i="1"/>
  <c r="AN16" i="1"/>
  <c r="CN16" i="1"/>
  <c r="CM16" i="1"/>
  <c r="AF16" i="1"/>
  <c r="AE16" i="1" s="1"/>
  <c r="N16" i="1"/>
  <c r="E16" i="1"/>
  <c r="BE15" i="5"/>
  <c r="BB15" i="5"/>
  <c r="AW15" i="5"/>
  <c r="AT15" i="5"/>
  <c r="AO15" i="5"/>
  <c r="AL15" i="5"/>
  <c r="AG15" i="5"/>
  <c r="Q15" i="5"/>
  <c r="N15" i="5"/>
  <c r="H15" i="5"/>
  <c r="BD15" i="4" s="1"/>
  <c r="G15" i="5"/>
  <c r="AM15" i="4" s="1"/>
  <c r="E15" i="5"/>
  <c r="BC15" i="1" s="1"/>
  <c r="D15" i="5"/>
  <c r="K15" i="4" s="1"/>
  <c r="CH15" i="4"/>
  <c r="CG15" i="4"/>
  <c r="CE15" i="4"/>
  <c r="CD15" i="4"/>
  <c r="CC15" i="4"/>
  <c r="CB15" i="4"/>
  <c r="BZ15" i="4"/>
  <c r="BY15" i="4"/>
  <c r="BX15" i="4"/>
  <c r="BW15" i="4"/>
  <c r="BU15" i="4"/>
  <c r="BT15" i="4"/>
  <c r="BS15" i="4"/>
  <c r="BR15" i="4"/>
  <c r="BQ15" i="4"/>
  <c r="BN15" i="4"/>
  <c r="BM15" i="4"/>
  <c r="BL15" i="4"/>
  <c r="BK15" i="4"/>
  <c r="BJ15" i="4"/>
  <c r="BI15" i="4"/>
  <c r="DI15" i="1"/>
  <c r="DH15" i="1"/>
  <c r="DF15" i="1"/>
  <c r="BZ15" i="1"/>
  <c r="DA15" i="1"/>
  <c r="CZ15" i="1"/>
  <c r="CY15" i="1"/>
  <c r="BU15" i="1"/>
  <c r="CV15" i="1"/>
  <c r="CT15" i="1"/>
  <c r="CS15" i="1"/>
  <c r="BP15" i="1"/>
  <c r="CN15" i="1"/>
  <c r="CL15" i="1"/>
  <c r="CK15" i="1"/>
  <c r="BH15" i="1"/>
  <c r="DE15" i="1"/>
  <c r="AX15" i="1"/>
  <c r="DC15" i="1"/>
  <c r="CX15" i="1"/>
  <c r="AN15" i="1"/>
  <c r="CU15" i="1"/>
  <c r="AE15" i="1"/>
  <c r="CM15" i="1"/>
  <c r="AF15" i="1"/>
  <c r="M15" i="1"/>
  <c r="N15" i="1"/>
  <c r="E15" i="1"/>
  <c r="D15" i="1" s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BN14" i="1" s="1"/>
  <c r="E14" i="5"/>
  <c r="AB14" i="4" s="1"/>
  <c r="D14" i="5"/>
  <c r="K14" i="4" s="1"/>
  <c r="CH14" i="4"/>
  <c r="CG14" i="4"/>
  <c r="CE14" i="4"/>
  <c r="CD14" i="4"/>
  <c r="CC14" i="4"/>
  <c r="CB14" i="4"/>
  <c r="BZ14" i="4"/>
  <c r="BY14" i="4"/>
  <c r="BX14" i="4"/>
  <c r="BW14" i="4"/>
  <c r="BV14" i="4"/>
  <c r="BU14" i="4"/>
  <c r="BT14" i="4"/>
  <c r="BS14" i="4"/>
  <c r="BR14" i="4"/>
  <c r="BN14" i="4"/>
  <c r="BM14" i="4"/>
  <c r="BL14" i="4"/>
  <c r="BK14" i="4"/>
  <c r="M14" i="3"/>
  <c r="DI14" i="1"/>
  <c r="DH14" i="1"/>
  <c r="DF14" i="1"/>
  <c r="BZ14" i="1"/>
  <c r="DB14" i="1" s="1"/>
  <c r="DA14" i="1"/>
  <c r="CZ14" i="1"/>
  <c r="BU14" i="1"/>
  <c r="CU14" i="1"/>
  <c r="CS14" i="1"/>
  <c r="BP14" i="1"/>
  <c r="CM14" i="1"/>
  <c r="CK14" i="1"/>
  <c r="BH14" i="1"/>
  <c r="DE14" i="1"/>
  <c r="AX14" i="1"/>
  <c r="CY14" i="1"/>
  <c r="CV14" i="1"/>
  <c r="CT14" i="1"/>
  <c r="CO14" i="1"/>
  <c r="CN14" i="1"/>
  <c r="CL14" i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G13" i="5"/>
  <c r="AM13" i="4" s="1"/>
  <c r="E13" i="5"/>
  <c r="AB13" i="4" s="1"/>
  <c r="D13" i="5"/>
  <c r="F13" i="5" s="1"/>
  <c r="BR13" i="4"/>
  <c r="CH13" i="4"/>
  <c r="CG13" i="4"/>
  <c r="CE13" i="4"/>
  <c r="CD13" i="4"/>
  <c r="CC13" i="4"/>
  <c r="CB13" i="4"/>
  <c r="BZ13" i="4"/>
  <c r="BY13" i="4"/>
  <c r="BX13" i="4"/>
  <c r="BW13" i="4"/>
  <c r="BV13" i="4"/>
  <c r="BU13" i="4"/>
  <c r="BT13" i="4"/>
  <c r="BS13" i="4"/>
  <c r="BN13" i="4"/>
  <c r="BM13" i="4"/>
  <c r="BL13" i="4"/>
  <c r="BK13" i="4"/>
  <c r="M13" i="3"/>
  <c r="DI13" i="1"/>
  <c r="DH13" i="1"/>
  <c r="DF13" i="1"/>
  <c r="DE13" i="1"/>
  <c r="DA13" i="1"/>
  <c r="CZ13" i="1"/>
  <c r="CY13" i="1"/>
  <c r="CX13" i="1"/>
  <c r="BU13" i="1"/>
  <c r="CT13" i="1"/>
  <c r="CS13" i="1"/>
  <c r="CO13" i="1"/>
  <c r="CL13" i="1"/>
  <c r="BH13" i="1"/>
  <c r="AX13" i="1"/>
  <c r="DD13" i="1"/>
  <c r="DC13" i="1"/>
  <c r="AS13" i="1"/>
  <c r="CV13" i="1"/>
  <c r="CU13" i="1"/>
  <c r="AN13" i="1"/>
  <c r="CN13" i="1"/>
  <c r="CM13" i="1"/>
  <c r="AF13" i="1"/>
  <c r="AE13" i="1" s="1"/>
  <c r="N13" i="1"/>
  <c r="E13" i="1"/>
  <c r="BE12" i="5"/>
  <c r="BB12" i="5"/>
  <c r="AW12" i="5"/>
  <c r="AT12" i="5"/>
  <c r="AO12" i="5"/>
  <c r="AL12" i="5"/>
  <c r="AG12" i="5"/>
  <c r="Q12" i="5"/>
  <c r="N12" i="5"/>
  <c r="G12" i="5"/>
  <c r="AM12" i="4" s="1"/>
  <c r="E12" i="5"/>
  <c r="AB12" i="4" s="1"/>
  <c r="D12" i="5"/>
  <c r="AL12" i="1" s="1"/>
  <c r="CH12" i="4"/>
  <c r="CG12" i="4"/>
  <c r="CE12" i="4"/>
  <c r="CD12" i="4"/>
  <c r="CC12" i="4"/>
  <c r="CB12" i="4"/>
  <c r="BZ12" i="4"/>
  <c r="BY12" i="4"/>
  <c r="BX12" i="4"/>
  <c r="BW12" i="4"/>
  <c r="BV12" i="4"/>
  <c r="BU12" i="4"/>
  <c r="BT12" i="4"/>
  <c r="BS12" i="4"/>
  <c r="BN12" i="4"/>
  <c r="BM12" i="4"/>
  <c r="BL12" i="4"/>
  <c r="BK12" i="4"/>
  <c r="CK12" i="1"/>
  <c r="DH12" i="1"/>
  <c r="BZ12" i="1"/>
  <c r="DC12" i="1"/>
  <c r="CZ12" i="1"/>
  <c r="BU12" i="1"/>
  <c r="CU12" i="1"/>
  <c r="BP12" i="1"/>
  <c r="CO12" i="1"/>
  <c r="CM12" i="1"/>
  <c r="CL12" i="1"/>
  <c r="DI12" i="1"/>
  <c r="DF12" i="1"/>
  <c r="DD12" i="1"/>
  <c r="DA12" i="1"/>
  <c r="CY12" i="1"/>
  <c r="CX12" i="1"/>
  <c r="CV12" i="1"/>
  <c r="AN12" i="1"/>
  <c r="CN12" i="1"/>
  <c r="AF12" i="1"/>
  <c r="AE12" i="1" s="1"/>
  <c r="N12" i="1"/>
  <c r="E12" i="1"/>
  <c r="BE11" i="5"/>
  <c r="BB11" i="5"/>
  <c r="AW11" i="5"/>
  <c r="G11" i="5"/>
  <c r="AT11" i="5"/>
  <c r="AO11" i="5"/>
  <c r="AL11" i="5"/>
  <c r="AG11" i="5"/>
  <c r="Q11" i="5"/>
  <c r="N11" i="5"/>
  <c r="H11" i="5"/>
  <c r="BD11" i="4" s="1"/>
  <c r="E11" i="5"/>
  <c r="AB11" i="4" s="1"/>
  <c r="D11" i="5"/>
  <c r="BM11" i="4"/>
  <c r="CH11" i="4"/>
  <c r="CG11" i="4"/>
  <c r="CE11" i="4"/>
  <c r="CD11" i="4"/>
  <c r="CC11" i="4"/>
  <c r="CB11" i="4"/>
  <c r="BZ11" i="4"/>
  <c r="BV11" i="4"/>
  <c r="BX11" i="4"/>
  <c r="BW11" i="4"/>
  <c r="BU11" i="4"/>
  <c r="BT11" i="4"/>
  <c r="BS11" i="4"/>
  <c r="BR11" i="4"/>
  <c r="BN11" i="4"/>
  <c r="BL11" i="4"/>
  <c r="BK11" i="4"/>
  <c r="BJ11" i="4"/>
  <c r="M11" i="3"/>
  <c r="D11" i="3"/>
  <c r="DI11" i="1"/>
  <c r="DH11" i="1"/>
  <c r="DF11" i="1"/>
  <c r="DE11" i="1"/>
  <c r="BZ11" i="1"/>
  <c r="DB11" i="1" s="1"/>
  <c r="DC11" i="1"/>
  <c r="DA11" i="1"/>
  <c r="BU11" i="1"/>
  <c r="CY11" i="1"/>
  <c r="CX11" i="1"/>
  <c r="CV11" i="1"/>
  <c r="CU11" i="1"/>
  <c r="CT11" i="1"/>
  <c r="CS11" i="1"/>
  <c r="CO11" i="1"/>
  <c r="CN11" i="1"/>
  <c r="CM11" i="1"/>
  <c r="CL11" i="1"/>
  <c r="CK11" i="1"/>
  <c r="AX11" i="1"/>
  <c r="AS11" i="1"/>
  <c r="AN11" i="1"/>
  <c r="AM11" i="1" s="1"/>
  <c r="AF11" i="1"/>
  <c r="N11" i="1"/>
  <c r="E11" i="1"/>
  <c r="D11" i="1" s="1"/>
  <c r="BE10" i="5"/>
  <c r="BB10" i="5"/>
  <c r="AW10" i="5"/>
  <c r="AT10" i="5"/>
  <c r="AO10" i="5"/>
  <c r="AL10" i="5"/>
  <c r="AG10" i="5"/>
  <c r="Q10" i="5"/>
  <c r="N10" i="5"/>
  <c r="H10" i="5"/>
  <c r="CE10" i="1" s="1"/>
  <c r="G10" i="5"/>
  <c r="AM10" i="4" s="1"/>
  <c r="E10" i="5"/>
  <c r="AB10" i="4" s="1"/>
  <c r="D10" i="5"/>
  <c r="AL10" i="1" s="1"/>
  <c r="CH10" i="4"/>
  <c r="CG10" i="4"/>
  <c r="CE10" i="4"/>
  <c r="CD10" i="4"/>
  <c r="CC10" i="4"/>
  <c r="CB10" i="4"/>
  <c r="BZ10" i="4"/>
  <c r="BY10" i="4"/>
  <c r="BX10" i="4"/>
  <c r="BW10" i="4"/>
  <c r="BU10" i="4"/>
  <c r="BT10" i="4"/>
  <c r="BS10" i="4"/>
  <c r="BR10" i="4"/>
  <c r="BQ10" i="4"/>
  <c r="BN10" i="4"/>
  <c r="BM10" i="4"/>
  <c r="BL10" i="4"/>
  <c r="BK10" i="4"/>
  <c r="BJ10" i="4"/>
  <c r="M10" i="3"/>
  <c r="D10" i="3"/>
  <c r="DI10" i="1"/>
  <c r="DH10" i="1"/>
  <c r="DF10" i="1"/>
  <c r="DE10" i="1"/>
  <c r="BZ10" i="1"/>
  <c r="DA10" i="1"/>
  <c r="BU10" i="1"/>
  <c r="CY10" i="1"/>
  <c r="CX10" i="1"/>
  <c r="CV10" i="1"/>
  <c r="CT10" i="1"/>
  <c r="CS10" i="1"/>
  <c r="BP10" i="1"/>
  <c r="CO10" i="1"/>
  <c r="CN10" i="1"/>
  <c r="CL10" i="1"/>
  <c r="CK10" i="1"/>
  <c r="BH10" i="1"/>
  <c r="CJ10" i="1" s="1"/>
  <c r="AX10" i="1"/>
  <c r="DC10" i="1"/>
  <c r="AS10" i="1"/>
  <c r="CU10" i="1"/>
  <c r="AN10" i="1"/>
  <c r="CM10" i="1"/>
  <c r="AF10" i="1"/>
  <c r="N10" i="1"/>
  <c r="E10" i="1"/>
  <c r="D10" i="1" s="1"/>
  <c r="BE9" i="5"/>
  <c r="BB9" i="5"/>
  <c r="AW9" i="5"/>
  <c r="AT9" i="5"/>
  <c r="AO9" i="5"/>
  <c r="AL9" i="5"/>
  <c r="AG9" i="5"/>
  <c r="Q9" i="5"/>
  <c r="N9" i="5"/>
  <c r="H9" i="5"/>
  <c r="CE9" i="1" s="1"/>
  <c r="G9" i="5"/>
  <c r="BN9" i="1" s="1"/>
  <c r="E9" i="5"/>
  <c r="AB9" i="4" s="1"/>
  <c r="D9" i="5"/>
  <c r="CH9" i="4"/>
  <c r="CG9" i="4"/>
  <c r="CE9" i="4"/>
  <c r="CD9" i="4"/>
  <c r="CC9" i="4"/>
  <c r="CB9" i="4"/>
  <c r="BZ9" i="4"/>
  <c r="BV9" i="4"/>
  <c r="BX9" i="4"/>
  <c r="BW9" i="4"/>
  <c r="BU9" i="4"/>
  <c r="BT9" i="4"/>
  <c r="BS9" i="4"/>
  <c r="BR9" i="4"/>
  <c r="BN9" i="4"/>
  <c r="BM9" i="4"/>
  <c r="BL9" i="4"/>
  <c r="BK9" i="4"/>
  <c r="BJ9" i="4"/>
  <c r="M9" i="3"/>
  <c r="DI9" i="1"/>
  <c r="DH9" i="1"/>
  <c r="DF9" i="1"/>
  <c r="DE9" i="1"/>
  <c r="BZ9" i="1"/>
  <c r="DA9" i="1"/>
  <c r="BU9" i="1"/>
  <c r="CY9" i="1"/>
  <c r="CX9" i="1"/>
  <c r="CV9" i="1"/>
  <c r="CT9" i="1"/>
  <c r="CS9" i="1"/>
  <c r="BP9" i="1"/>
  <c r="CO9" i="1"/>
  <c r="CN9" i="1"/>
  <c r="CL9" i="1"/>
  <c r="CK9" i="1"/>
  <c r="BH9" i="1"/>
  <c r="AX9" i="1"/>
  <c r="DC9" i="1"/>
  <c r="AS9" i="1"/>
  <c r="AN9" i="1"/>
  <c r="CU9" i="1"/>
  <c r="AE9" i="1"/>
  <c r="CM9" i="1"/>
  <c r="AF9" i="1"/>
  <c r="N9" i="1"/>
  <c r="E9" i="1"/>
  <c r="D9" i="1" s="1"/>
  <c r="BE8" i="5"/>
  <c r="BB8" i="5"/>
  <c r="AW8" i="5"/>
  <c r="AT8" i="5"/>
  <c r="AO8" i="5"/>
  <c r="AL8" i="5"/>
  <c r="AG8" i="5"/>
  <c r="Q8" i="5"/>
  <c r="N8" i="5"/>
  <c r="H8" i="5"/>
  <c r="CE8" i="1" s="1"/>
  <c r="G8" i="5"/>
  <c r="BN8" i="1" s="1"/>
  <c r="E8" i="5"/>
  <c r="AB8" i="4" s="1"/>
  <c r="D8" i="5"/>
  <c r="CH8" i="4"/>
  <c r="CG8" i="4"/>
  <c r="CE8" i="4"/>
  <c r="CD8" i="4"/>
  <c r="CC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M8" i="3"/>
  <c r="D8" i="3"/>
  <c r="DI8" i="1"/>
  <c r="DH8" i="1"/>
  <c r="DF8" i="1"/>
  <c r="DE8" i="1"/>
  <c r="BZ8" i="1"/>
  <c r="DA8" i="1"/>
  <c r="BU8" i="1"/>
  <c r="CY8" i="1"/>
  <c r="CX8" i="1"/>
  <c r="CV8" i="1"/>
  <c r="CT8" i="1"/>
  <c r="CS8" i="1"/>
  <c r="CO8" i="1"/>
  <c r="CN8" i="1"/>
  <c r="CL8" i="1"/>
  <c r="CK8" i="1"/>
  <c r="BH8" i="1"/>
  <c r="AX8" i="1"/>
  <c r="DC8" i="1"/>
  <c r="AS8" i="1"/>
  <c r="CU8" i="1"/>
  <c r="AN8" i="1"/>
  <c r="AE8" i="1"/>
  <c r="CM8" i="1"/>
  <c r="AF8" i="1"/>
  <c r="N8" i="1"/>
  <c r="D8" i="1"/>
  <c r="E8" i="1"/>
  <c r="S7" i="3" l="1"/>
  <c r="CE31" i="1"/>
  <c r="CF46" i="4"/>
  <c r="DB8" i="1"/>
  <c r="CJ9" i="1"/>
  <c r="CJ13" i="1"/>
  <c r="CJ19" i="1"/>
  <c r="CW21" i="1"/>
  <c r="CW22" i="1"/>
  <c r="CJ24" i="1"/>
  <c r="DB30" i="1"/>
  <c r="DB42" i="1"/>
  <c r="DB48" i="1"/>
  <c r="CJ43" i="1"/>
  <c r="CJ25" i="1"/>
  <c r="CJ33" i="1"/>
  <c r="DB35" i="1"/>
  <c r="CJ8" i="1"/>
  <c r="CJ15" i="1"/>
  <c r="DB18" i="1"/>
  <c r="CW20" i="1"/>
  <c r="DB26" i="1"/>
  <c r="DB32" i="1"/>
  <c r="DB39" i="1"/>
  <c r="CW40" i="1"/>
  <c r="CJ45" i="1"/>
  <c r="CW27" i="1"/>
  <c r="DB37" i="1"/>
  <c r="CJ17" i="1"/>
  <c r="DB17" i="1"/>
  <c r="DB23" i="1"/>
  <c r="DB25" i="1"/>
  <c r="CJ26" i="1"/>
  <c r="DB47" i="1"/>
  <c r="J16" i="2"/>
  <c r="S16" i="2"/>
  <c r="BQ57" i="4"/>
  <c r="BP57" i="4"/>
  <c r="BI57" i="4"/>
  <c r="BK57" i="4"/>
  <c r="BT57" i="4"/>
  <c r="CB57" i="4"/>
  <c r="BX57" i="4"/>
  <c r="CW16" i="2"/>
  <c r="CJ16" i="2"/>
  <c r="DB16" i="2"/>
  <c r="AM16" i="2"/>
  <c r="BF16" i="2" s="1"/>
  <c r="E16" i="2"/>
  <c r="CL16" i="2"/>
  <c r="CU16" i="2"/>
  <c r="DC16" i="2"/>
  <c r="DE16" i="2"/>
  <c r="BG16" i="2"/>
  <c r="CI16" i="2" s="1"/>
  <c r="BP16" i="2"/>
  <c r="CY16" i="2"/>
  <c r="J15" i="2"/>
  <c r="S15" i="2"/>
  <c r="BI56" i="4"/>
  <c r="BV56" i="4"/>
  <c r="CA56" i="4"/>
  <c r="BP56" i="4"/>
  <c r="BK56" i="4"/>
  <c r="CB56" i="4"/>
  <c r="BX56" i="4"/>
  <c r="CW15" i="2"/>
  <c r="CJ15" i="2"/>
  <c r="AM15" i="2"/>
  <c r="BF15" i="2" s="1"/>
  <c r="DB15" i="2"/>
  <c r="E15" i="2"/>
  <c r="CL15" i="2"/>
  <c r="CU15" i="2"/>
  <c r="DC15" i="2"/>
  <c r="CN15" i="2"/>
  <c r="DE15" i="2"/>
  <c r="BG15" i="2"/>
  <c r="CI15" i="2" s="1"/>
  <c r="BP15" i="2"/>
  <c r="CY15" i="2"/>
  <c r="J14" i="2"/>
  <c r="S14" i="2"/>
  <c r="BQ55" i="4"/>
  <c r="BP55" i="4"/>
  <c r="BI55" i="4"/>
  <c r="BK55" i="4"/>
  <c r="BT55" i="4"/>
  <c r="CB55" i="4"/>
  <c r="BX55" i="4"/>
  <c r="CW14" i="2"/>
  <c r="AM14" i="2"/>
  <c r="BF14" i="2" s="1"/>
  <c r="DB14" i="2"/>
  <c r="CJ14" i="2"/>
  <c r="E14" i="2"/>
  <c r="CL14" i="2"/>
  <c r="CU14" i="2"/>
  <c r="DC14" i="2"/>
  <c r="CN14" i="2"/>
  <c r="DE14" i="2"/>
  <c r="BG14" i="2"/>
  <c r="CI14" i="2" s="1"/>
  <c r="BP14" i="2"/>
  <c r="CY14" i="2"/>
  <c r="J13" i="2"/>
  <c r="S13" i="2"/>
  <c r="BQ54" i="4"/>
  <c r="BP54" i="4"/>
  <c r="BI54" i="4"/>
  <c r="BK54" i="4"/>
  <c r="BT54" i="4"/>
  <c r="CB54" i="4"/>
  <c r="BX54" i="4"/>
  <c r="CW13" i="2"/>
  <c r="CJ13" i="2"/>
  <c r="AM13" i="2"/>
  <c r="BF13" i="2" s="1"/>
  <c r="DB13" i="2"/>
  <c r="E13" i="2"/>
  <c r="CL13" i="2"/>
  <c r="CU13" i="2"/>
  <c r="DC13" i="2"/>
  <c r="CN13" i="2"/>
  <c r="DE13" i="2"/>
  <c r="BG13" i="2"/>
  <c r="CI13" i="2" s="1"/>
  <c r="BP13" i="2"/>
  <c r="CY13" i="2"/>
  <c r="J12" i="2"/>
  <c r="S12" i="2"/>
  <c r="BI53" i="4"/>
  <c r="BV53" i="4"/>
  <c r="BP53" i="4"/>
  <c r="BK53" i="4"/>
  <c r="CB53" i="4"/>
  <c r="BX53" i="4"/>
  <c r="AM12" i="2"/>
  <c r="BF12" i="2" s="1"/>
  <c r="DB12" i="2"/>
  <c r="CJ12" i="2"/>
  <c r="E12" i="2"/>
  <c r="CK12" i="2"/>
  <c r="BU12" i="2"/>
  <c r="CW12" i="2" s="1"/>
  <c r="CL12" i="2"/>
  <c r="DC12" i="2"/>
  <c r="BG12" i="2"/>
  <c r="CI12" i="2" s="1"/>
  <c r="BP12" i="2"/>
  <c r="DF12" i="2"/>
  <c r="CY12" i="2"/>
  <c r="J11" i="2"/>
  <c r="S11" i="2"/>
  <c r="BQ52" i="4"/>
  <c r="BP52" i="4"/>
  <c r="BI52" i="4"/>
  <c r="BK52" i="4"/>
  <c r="BT52" i="4"/>
  <c r="CB52" i="4"/>
  <c r="BX52" i="4"/>
  <c r="DB11" i="2"/>
  <c r="AM11" i="2"/>
  <c r="BF11" i="2" s="1"/>
  <c r="CJ11" i="2"/>
  <c r="E11" i="2"/>
  <c r="CK11" i="2"/>
  <c r="BU11" i="2"/>
  <c r="CW11" i="2" s="1"/>
  <c r="CL11" i="2"/>
  <c r="DC11" i="2"/>
  <c r="DE11" i="2"/>
  <c r="BG11" i="2"/>
  <c r="CI11" i="2" s="1"/>
  <c r="BP11" i="2"/>
  <c r="CY11" i="2"/>
  <c r="J51" i="3"/>
  <c r="BI51" i="4"/>
  <c r="BV51" i="4"/>
  <c r="CA51" i="4"/>
  <c r="BP51" i="4"/>
  <c r="BK51" i="4"/>
  <c r="CB51" i="4"/>
  <c r="BX51" i="4"/>
  <c r="AM10" i="2"/>
  <c r="BF10" i="2" s="1"/>
  <c r="DB10" i="2"/>
  <c r="E10" i="2"/>
  <c r="BU10" i="2"/>
  <c r="CW10" i="2" s="1"/>
  <c r="CL10" i="2"/>
  <c r="CU10" i="2"/>
  <c r="DC10" i="2"/>
  <c r="CN10" i="2"/>
  <c r="DE10" i="2"/>
  <c r="BG10" i="2"/>
  <c r="CI10" i="2" s="1"/>
  <c r="BP10" i="2"/>
  <c r="CY10" i="2"/>
  <c r="J9" i="2"/>
  <c r="J7" i="2" s="1"/>
  <c r="S9" i="2"/>
  <c r="BQ50" i="4"/>
  <c r="BP50" i="4"/>
  <c r="BI50" i="4"/>
  <c r="BK50" i="4"/>
  <c r="BT50" i="4"/>
  <c r="CB50" i="4"/>
  <c r="BX50" i="4"/>
  <c r="CW9" i="2"/>
  <c r="AM9" i="2"/>
  <c r="BF9" i="2" s="1"/>
  <c r="DB9" i="2"/>
  <c r="CJ9" i="2"/>
  <c r="E9" i="2"/>
  <c r="CL9" i="2"/>
  <c r="CU9" i="2"/>
  <c r="DC9" i="2"/>
  <c r="CN9" i="2"/>
  <c r="DE9" i="2"/>
  <c r="BG9" i="2"/>
  <c r="CI9" i="2" s="1"/>
  <c r="BP9" i="2"/>
  <c r="CY9" i="2"/>
  <c r="S8" i="2"/>
  <c r="J49" i="3"/>
  <c r="J7" i="3" s="1"/>
  <c r="BI49" i="4"/>
  <c r="BV49" i="4"/>
  <c r="BP49" i="4"/>
  <c r="BK49" i="4"/>
  <c r="CB49" i="4"/>
  <c r="BX49" i="4"/>
  <c r="CW8" i="2"/>
  <c r="AM8" i="2"/>
  <c r="BF8" i="2" s="1"/>
  <c r="DB8" i="2"/>
  <c r="CJ8" i="2"/>
  <c r="E8" i="2"/>
  <c r="CL8" i="2"/>
  <c r="DC8" i="2"/>
  <c r="CN8" i="2"/>
  <c r="DE8" i="2"/>
  <c r="BG8" i="2"/>
  <c r="CI8" i="2" s="1"/>
  <c r="BP8" i="2"/>
  <c r="CY8" i="2"/>
  <c r="BC48" i="1"/>
  <c r="I48" i="5"/>
  <c r="F48" i="5"/>
  <c r="DG48" i="1"/>
  <c r="AL48" i="1"/>
  <c r="K48" i="4"/>
  <c r="AM48" i="4"/>
  <c r="BD48" i="4"/>
  <c r="CF48" i="4" s="1"/>
  <c r="BN48" i="1"/>
  <c r="BQ48" i="4"/>
  <c r="BU48" i="4"/>
  <c r="CC48" i="4"/>
  <c r="M48" i="3"/>
  <c r="CW48" i="1"/>
  <c r="AM48" i="1"/>
  <c r="BF48" i="1"/>
  <c r="D48" i="1"/>
  <c r="M48" i="1"/>
  <c r="BH48" i="1"/>
  <c r="CJ48" i="1" s="1"/>
  <c r="BP48" i="1"/>
  <c r="DD48" i="1"/>
  <c r="AB47" i="4"/>
  <c r="F47" i="5"/>
  <c r="CE47" i="1"/>
  <c r="DG47" i="1" s="1"/>
  <c r="K47" i="4"/>
  <c r="AM47" i="4"/>
  <c r="AL47" i="1"/>
  <c r="BN47" i="1"/>
  <c r="CP47" i="1" s="1"/>
  <c r="CF47" i="4"/>
  <c r="CA47" i="4"/>
  <c r="CC47" i="4"/>
  <c r="M47" i="3"/>
  <c r="D47" i="3"/>
  <c r="CW47" i="1"/>
  <c r="AM47" i="1"/>
  <c r="BF47" i="1" s="1"/>
  <c r="D47" i="1"/>
  <c r="M47" i="1"/>
  <c r="BH47" i="1"/>
  <c r="CJ47" i="1" s="1"/>
  <c r="BP47" i="1"/>
  <c r="DD47" i="1"/>
  <c r="I46" i="5"/>
  <c r="AM46" i="4"/>
  <c r="BN46" i="1"/>
  <c r="F46" i="5"/>
  <c r="CP46" i="1"/>
  <c r="BC46" i="1"/>
  <c r="K46" i="4"/>
  <c r="BO46" i="4" s="1"/>
  <c r="CE46" i="1"/>
  <c r="BI46" i="4"/>
  <c r="BQ46" i="4"/>
  <c r="BR46" i="4"/>
  <c r="CC46" i="4"/>
  <c r="BV46" i="4"/>
  <c r="M46" i="3"/>
  <c r="CW46" i="1"/>
  <c r="AM46" i="1"/>
  <c r="BF46" i="1" s="1"/>
  <c r="D46" i="1"/>
  <c r="M46" i="1"/>
  <c r="BH46" i="1"/>
  <c r="CJ46" i="1" s="1"/>
  <c r="BP46" i="1"/>
  <c r="DD46" i="1"/>
  <c r="BD45" i="4"/>
  <c r="I45" i="5"/>
  <c r="BC45" i="1"/>
  <c r="DG45" i="1" s="1"/>
  <c r="F45" i="5"/>
  <c r="AL45" i="1"/>
  <c r="CF45" i="4"/>
  <c r="K45" i="4"/>
  <c r="AM45" i="4"/>
  <c r="BN45" i="1"/>
  <c r="CA45" i="4"/>
  <c r="CC45" i="4"/>
  <c r="BV45" i="4"/>
  <c r="BP45" i="4"/>
  <c r="M45" i="3"/>
  <c r="D45" i="3"/>
  <c r="CW45" i="1"/>
  <c r="AE45" i="1"/>
  <c r="AM45" i="1"/>
  <c r="BF45" i="1" s="1"/>
  <c r="BG45" i="1"/>
  <c r="CI45" i="1" s="1"/>
  <c r="BO45" i="1"/>
  <c r="DD45" i="1"/>
  <c r="CZ45" i="1"/>
  <c r="BD44" i="4"/>
  <c r="I44" i="5"/>
  <c r="F44" i="5"/>
  <c r="AB44" i="4"/>
  <c r="AL44" i="1"/>
  <c r="AM44" i="4"/>
  <c r="BO44" i="4" s="1"/>
  <c r="BN44" i="1"/>
  <c r="DG44" i="1"/>
  <c r="CC44" i="4"/>
  <c r="M44" i="3"/>
  <c r="D44" i="3"/>
  <c r="DB44" i="1"/>
  <c r="AM44" i="1"/>
  <c r="CW44" i="1"/>
  <c r="AE44" i="1"/>
  <c r="M44" i="1"/>
  <c r="D44" i="1"/>
  <c r="BF44" i="1"/>
  <c r="CR44" i="1"/>
  <c r="BG44" i="1"/>
  <c r="CI44" i="1" s="1"/>
  <c r="BO44" i="1"/>
  <c r="DD44" i="1"/>
  <c r="I43" i="5"/>
  <c r="AB43" i="4"/>
  <c r="DG43" i="1"/>
  <c r="K43" i="4"/>
  <c r="AM43" i="4"/>
  <c r="BD43" i="4"/>
  <c r="BN43" i="1"/>
  <c r="CP43" i="1" s="1"/>
  <c r="F43" i="5"/>
  <c r="CA43" i="4"/>
  <c r="CC43" i="4"/>
  <c r="AM43" i="1"/>
  <c r="BF43" i="1" s="1"/>
  <c r="M43" i="1"/>
  <c r="CR43" i="1"/>
  <c r="CW43" i="1"/>
  <c r="BG43" i="1"/>
  <c r="CI43" i="1" s="1"/>
  <c r="BO43" i="1"/>
  <c r="DD43" i="1"/>
  <c r="CZ43" i="1"/>
  <c r="AB42" i="4"/>
  <c r="H42" i="5"/>
  <c r="AM42" i="4"/>
  <c r="BO42" i="4" s="1"/>
  <c r="F42" i="5"/>
  <c r="AL42" i="1"/>
  <c r="CP42" i="1" s="1"/>
  <c r="CC42" i="4"/>
  <c r="M42" i="3"/>
  <c r="CW42" i="1"/>
  <c r="AM42" i="1"/>
  <c r="BF42" i="1" s="1"/>
  <c r="M42" i="1"/>
  <c r="D42" i="1"/>
  <c r="BH42" i="1"/>
  <c r="CJ42" i="1" s="1"/>
  <c r="BP42" i="1"/>
  <c r="DD42" i="1"/>
  <c r="I41" i="5"/>
  <c r="AB41" i="4"/>
  <c r="CF41" i="4" s="1"/>
  <c r="F41" i="5"/>
  <c r="AL41" i="1"/>
  <c r="CE41" i="1"/>
  <c r="DG41" i="1" s="1"/>
  <c r="K41" i="4"/>
  <c r="AM41" i="4"/>
  <c r="BN41" i="1"/>
  <c r="CA41" i="4"/>
  <c r="CC41" i="4"/>
  <c r="M41" i="3"/>
  <c r="D41" i="3"/>
  <c r="CW41" i="1"/>
  <c r="AM41" i="1"/>
  <c r="BF41" i="1" s="1"/>
  <c r="D41" i="1"/>
  <c r="M41" i="1"/>
  <c r="BH41" i="1"/>
  <c r="CJ41" i="1" s="1"/>
  <c r="BP41" i="1"/>
  <c r="DD41" i="1"/>
  <c r="I40" i="5"/>
  <c r="BN40" i="1"/>
  <c r="AB40" i="4"/>
  <c r="AL40" i="1"/>
  <c r="CP40" i="1"/>
  <c r="DG40" i="1"/>
  <c r="AM40" i="4"/>
  <c r="BO40" i="4" s="1"/>
  <c r="BD40" i="4"/>
  <c r="CF40" i="4" s="1"/>
  <c r="F40" i="5"/>
  <c r="BV40" i="4"/>
  <c r="M40" i="3"/>
  <c r="D40" i="3"/>
  <c r="AM40" i="1"/>
  <c r="DB40" i="1"/>
  <c r="D40" i="1"/>
  <c r="AE40" i="1"/>
  <c r="CR40" i="1"/>
  <c r="BG40" i="1"/>
  <c r="CI40" i="1" s="1"/>
  <c r="BO40" i="1"/>
  <c r="DD40" i="1"/>
  <c r="I39" i="5"/>
  <c r="AB39" i="4"/>
  <c r="CF39" i="4" s="1"/>
  <c r="F39" i="5"/>
  <c r="AL39" i="1"/>
  <c r="CE39" i="1"/>
  <c r="DG39" i="1" s="1"/>
  <c r="K39" i="4"/>
  <c r="AM39" i="4"/>
  <c r="BN39" i="1"/>
  <c r="CP39" i="1" s="1"/>
  <c r="CA39" i="4"/>
  <c r="CC39" i="4"/>
  <c r="M39" i="3"/>
  <c r="CW39" i="1"/>
  <c r="AM39" i="1"/>
  <c r="BF39" i="1" s="1"/>
  <c r="D39" i="1"/>
  <c r="M39" i="1"/>
  <c r="BH39" i="1"/>
  <c r="CJ39" i="1" s="1"/>
  <c r="BP39" i="1"/>
  <c r="DD39" i="1"/>
  <c r="BD38" i="4"/>
  <c r="CF38" i="4" s="1"/>
  <c r="BC38" i="1"/>
  <c r="DG38" i="1" s="1"/>
  <c r="I38" i="5"/>
  <c r="F38" i="5"/>
  <c r="AL38" i="1"/>
  <c r="K38" i="4"/>
  <c r="AM38" i="4"/>
  <c r="BN38" i="1"/>
  <c r="CA38" i="4"/>
  <c r="CC38" i="4"/>
  <c r="M38" i="3"/>
  <c r="CW38" i="1"/>
  <c r="AM38" i="1"/>
  <c r="BF38" i="1" s="1"/>
  <c r="D38" i="1"/>
  <c r="M38" i="1"/>
  <c r="BH38" i="1"/>
  <c r="CJ38" i="1" s="1"/>
  <c r="BP38" i="1"/>
  <c r="DD38" i="1"/>
  <c r="BC37" i="1"/>
  <c r="I37" i="5"/>
  <c r="F37" i="5"/>
  <c r="AL37" i="1"/>
  <c r="CE37" i="1"/>
  <c r="K37" i="4"/>
  <c r="AM37" i="4"/>
  <c r="BN37" i="1"/>
  <c r="CP37" i="1" s="1"/>
  <c r="CF37" i="4"/>
  <c r="BI37" i="4"/>
  <c r="CA37" i="4"/>
  <c r="BM37" i="4"/>
  <c r="CC37" i="4"/>
  <c r="CW37" i="1"/>
  <c r="AM37" i="1"/>
  <c r="BF37" i="1" s="1"/>
  <c r="D37" i="1"/>
  <c r="M37" i="1"/>
  <c r="BH37" i="1"/>
  <c r="CJ37" i="1" s="1"/>
  <c r="BP37" i="1"/>
  <c r="DD37" i="1"/>
  <c r="I36" i="5"/>
  <c r="AB36" i="4"/>
  <c r="DG36" i="1"/>
  <c r="AM36" i="4"/>
  <c r="BO36" i="4" s="1"/>
  <c r="BD36" i="4"/>
  <c r="BN36" i="1"/>
  <c r="F36" i="5"/>
  <c r="AL36" i="1"/>
  <c r="CC36" i="4"/>
  <c r="M36" i="3"/>
  <c r="AM36" i="1"/>
  <c r="CW36" i="1"/>
  <c r="AE36" i="1"/>
  <c r="BG36" i="1"/>
  <c r="BO36" i="1"/>
  <c r="DD36" i="1"/>
  <c r="CZ36" i="1"/>
  <c r="BC35" i="1"/>
  <c r="I35" i="5"/>
  <c r="CF35" i="4"/>
  <c r="CE35" i="1"/>
  <c r="DG35" i="1" s="1"/>
  <c r="F35" i="5"/>
  <c r="AM35" i="4"/>
  <c r="BO35" i="4" s="1"/>
  <c r="BN35" i="1"/>
  <c r="CP35" i="1" s="1"/>
  <c r="CC35" i="4"/>
  <c r="BV35" i="4"/>
  <c r="M35" i="3"/>
  <c r="D35" i="3"/>
  <c r="CW35" i="1"/>
  <c r="AM35" i="1"/>
  <c r="BF35" i="1"/>
  <c r="D35" i="1"/>
  <c r="M35" i="1"/>
  <c r="BH35" i="1"/>
  <c r="CJ35" i="1" s="1"/>
  <c r="BP35" i="1"/>
  <c r="DD35" i="1"/>
  <c r="BD34" i="4"/>
  <c r="I34" i="5"/>
  <c r="BN34" i="1"/>
  <c r="AL34" i="1"/>
  <c r="AB34" i="4"/>
  <c r="DG34" i="1"/>
  <c r="AM34" i="4"/>
  <c r="BO34" i="4" s="1"/>
  <c r="F34" i="5"/>
  <c r="BV34" i="4"/>
  <c r="M34" i="3"/>
  <c r="D34" i="3"/>
  <c r="DB34" i="1"/>
  <c r="AM34" i="1"/>
  <c r="CW34" i="1"/>
  <c r="AE34" i="1"/>
  <c r="CJ34" i="1"/>
  <c r="BF34" i="1"/>
  <c r="CR34" i="1"/>
  <c r="BG34" i="1"/>
  <c r="CI34" i="1" s="1"/>
  <c r="BO34" i="1"/>
  <c r="DD34" i="1"/>
  <c r="CE33" i="1"/>
  <c r="AL33" i="1"/>
  <c r="I33" i="5"/>
  <c r="BN33" i="1"/>
  <c r="CP33" i="1" s="1"/>
  <c r="AM33" i="4"/>
  <c r="BO33" i="4" s="1"/>
  <c r="F33" i="5"/>
  <c r="DG33" i="1"/>
  <c r="CF33" i="4"/>
  <c r="CC33" i="4"/>
  <c r="BV33" i="4"/>
  <c r="CW33" i="1"/>
  <c r="AM33" i="1"/>
  <c r="AE33" i="1"/>
  <c r="BF33" i="1" s="1"/>
  <c r="D33" i="1"/>
  <c r="BG33" i="1"/>
  <c r="BO33" i="1"/>
  <c r="DD33" i="1"/>
  <c r="CO33" i="1"/>
  <c r="CX33" i="1"/>
  <c r="I32" i="5"/>
  <c r="CE32" i="1"/>
  <c r="DG32" i="1" s="1"/>
  <c r="AB32" i="4"/>
  <c r="CF32" i="4" s="1"/>
  <c r="F32" i="5"/>
  <c r="AL32" i="1"/>
  <c r="AM32" i="4"/>
  <c r="K32" i="4"/>
  <c r="BN32" i="1"/>
  <c r="BQ32" i="4"/>
  <c r="BR32" i="4"/>
  <c r="CC32" i="4"/>
  <c r="BV32" i="4"/>
  <c r="M32" i="3"/>
  <c r="D32" i="3"/>
  <c r="D32" i="1"/>
  <c r="DC32" i="1"/>
  <c r="BH32" i="1"/>
  <c r="BP32" i="1"/>
  <c r="AS32" i="1"/>
  <c r="CW32" i="1" s="1"/>
  <c r="AF32" i="1"/>
  <c r="AE32" i="1" s="1"/>
  <c r="AN32" i="1"/>
  <c r="AM32" i="1" s="1"/>
  <c r="BF32" i="1" s="1"/>
  <c r="AL31" i="1"/>
  <c r="CF31" i="4"/>
  <c r="BC31" i="1"/>
  <c r="DG31" i="1" s="1"/>
  <c r="F31" i="5"/>
  <c r="G31" i="5"/>
  <c r="CA31" i="4"/>
  <c r="CC31" i="4"/>
  <c r="M31" i="3"/>
  <c r="DB31" i="1"/>
  <c r="CR31" i="1"/>
  <c r="CJ31" i="1"/>
  <c r="AM31" i="1"/>
  <c r="M31" i="1"/>
  <c r="CW31" i="1"/>
  <c r="AE31" i="1"/>
  <c r="BG31" i="1"/>
  <c r="BO31" i="1"/>
  <c r="DD31" i="1"/>
  <c r="CS31" i="1"/>
  <c r="E31" i="1"/>
  <c r="BD30" i="4"/>
  <c r="K30" i="4"/>
  <c r="BO30" i="4" s="1"/>
  <c r="I30" i="5"/>
  <c r="AB30" i="4"/>
  <c r="AM30" i="4"/>
  <c r="BN30" i="1"/>
  <c r="CP30" i="1" s="1"/>
  <c r="F30" i="5"/>
  <c r="DG30" i="1"/>
  <c r="BQ30" i="4"/>
  <c r="BU30" i="4"/>
  <c r="CC30" i="4"/>
  <c r="BV30" i="4"/>
  <c r="CW30" i="1"/>
  <c r="AM30" i="1"/>
  <c r="BF30" i="1"/>
  <c r="D30" i="1"/>
  <c r="M30" i="1"/>
  <c r="BH30" i="1"/>
  <c r="CJ30" i="1" s="1"/>
  <c r="BP30" i="1"/>
  <c r="DD30" i="1"/>
  <c r="BD29" i="4"/>
  <c r="BC29" i="1"/>
  <c r="I29" i="5"/>
  <c r="CF29" i="4"/>
  <c r="F29" i="5"/>
  <c r="DG29" i="1"/>
  <c r="AL29" i="1"/>
  <c r="K29" i="4"/>
  <c r="AM29" i="4"/>
  <c r="BN29" i="1"/>
  <c r="CA29" i="4"/>
  <c r="CC29" i="4"/>
  <c r="M29" i="3"/>
  <c r="D29" i="3"/>
  <c r="CW29" i="1"/>
  <c r="AM29" i="1"/>
  <c r="BF29" i="1" s="1"/>
  <c r="D29" i="1"/>
  <c r="M29" i="1"/>
  <c r="BH29" i="1"/>
  <c r="CJ29" i="1" s="1"/>
  <c r="BP29" i="1"/>
  <c r="DD29" i="1"/>
  <c r="BC28" i="1"/>
  <c r="CE28" i="1"/>
  <c r="K28" i="4"/>
  <c r="CF28" i="4"/>
  <c r="F28" i="5"/>
  <c r="G28" i="5"/>
  <c r="CA28" i="4"/>
  <c r="BI28" i="4"/>
  <c r="BQ28" i="4"/>
  <c r="BP28" i="4"/>
  <c r="BM28" i="4"/>
  <c r="BU28" i="4"/>
  <c r="CC28" i="4"/>
  <c r="M28" i="3"/>
  <c r="D28" i="3"/>
  <c r="CW28" i="1"/>
  <c r="AM28" i="1"/>
  <c r="BF28" i="1" s="1"/>
  <c r="AE28" i="1"/>
  <c r="D28" i="1"/>
  <c r="M28" i="1"/>
  <c r="BH28" i="1"/>
  <c r="CJ28" i="1" s="1"/>
  <c r="BP28" i="1"/>
  <c r="DD28" i="1"/>
  <c r="I27" i="5"/>
  <c r="AB27" i="4"/>
  <c r="AL27" i="1"/>
  <c r="DG27" i="1"/>
  <c r="AM27" i="4"/>
  <c r="BO27" i="4" s="1"/>
  <c r="BD27" i="4"/>
  <c r="CF27" i="4" s="1"/>
  <c r="BN27" i="1"/>
  <c r="CP27" i="1" s="1"/>
  <c r="F27" i="5"/>
  <c r="CC27" i="4"/>
  <c r="M27" i="3"/>
  <c r="AE27" i="1"/>
  <c r="AM27" i="1"/>
  <c r="CJ27" i="1"/>
  <c r="D27" i="1"/>
  <c r="DB27" i="1"/>
  <c r="CR27" i="1"/>
  <c r="BG27" i="1"/>
  <c r="CI27" i="1" s="1"/>
  <c r="BO27" i="1"/>
  <c r="DD27" i="1"/>
  <c r="I26" i="5"/>
  <c r="AB26" i="4"/>
  <c r="DG26" i="1"/>
  <c r="K26" i="4"/>
  <c r="AM26" i="4"/>
  <c r="BD26" i="4"/>
  <c r="CF26" i="4" s="1"/>
  <c r="BN26" i="1"/>
  <c r="CP26" i="1" s="1"/>
  <c r="F26" i="5"/>
  <c r="CA26" i="4"/>
  <c r="CB26" i="4"/>
  <c r="BV26" i="4"/>
  <c r="BP26" i="4"/>
  <c r="M26" i="3"/>
  <c r="AM26" i="1"/>
  <c r="BF26" i="1" s="1"/>
  <c r="CW26" i="1"/>
  <c r="M26" i="1"/>
  <c r="CR26" i="1"/>
  <c r="BG26" i="1"/>
  <c r="CI26" i="1" s="1"/>
  <c r="BO26" i="1"/>
  <c r="DD26" i="1"/>
  <c r="CZ26" i="1"/>
  <c r="BC25" i="1"/>
  <c r="DG25" i="1" s="1"/>
  <c r="BD25" i="4"/>
  <c r="CF25" i="4" s="1"/>
  <c r="I25" i="5"/>
  <c r="F25" i="5"/>
  <c r="AL25" i="1"/>
  <c r="K25" i="4"/>
  <c r="AM25" i="4"/>
  <c r="BN25" i="1"/>
  <c r="CA25" i="4"/>
  <c r="CC25" i="4"/>
  <c r="M25" i="3"/>
  <c r="D25" i="3"/>
  <c r="AM25" i="1"/>
  <c r="CW25" i="1"/>
  <c r="BF25" i="1"/>
  <c r="M25" i="1"/>
  <c r="CR25" i="1"/>
  <c r="BG25" i="1"/>
  <c r="CI25" i="1" s="1"/>
  <c r="BO25" i="1"/>
  <c r="DD25" i="1"/>
  <c r="CZ25" i="1"/>
  <c r="I24" i="5"/>
  <c r="AB24" i="4"/>
  <c r="CF24" i="4" s="1"/>
  <c r="F24" i="5"/>
  <c r="AL24" i="1"/>
  <c r="CP24" i="1" s="1"/>
  <c r="CE24" i="1"/>
  <c r="DG24" i="1" s="1"/>
  <c r="K24" i="4"/>
  <c r="AM24" i="4"/>
  <c r="CA24" i="4"/>
  <c r="CC24" i="4"/>
  <c r="M24" i="3"/>
  <c r="D24" i="3"/>
  <c r="AM24" i="1"/>
  <c r="CW24" i="1"/>
  <c r="AE24" i="1"/>
  <c r="BF24" i="1" s="1"/>
  <c r="CR24" i="1"/>
  <c r="DB24" i="1"/>
  <c r="M24" i="1"/>
  <c r="D24" i="1"/>
  <c r="BG24" i="1"/>
  <c r="CI24" i="1" s="1"/>
  <c r="BO24" i="1"/>
  <c r="DE24" i="1"/>
  <c r="DD24" i="1"/>
  <c r="CZ24" i="1"/>
  <c r="I23" i="5"/>
  <c r="BN23" i="1"/>
  <c r="AB23" i="4"/>
  <c r="CE23" i="1"/>
  <c r="DG23" i="1" s="1"/>
  <c r="BD23" i="4"/>
  <c r="AM23" i="4"/>
  <c r="D23" i="5"/>
  <c r="CA23" i="4"/>
  <c r="CC23" i="4"/>
  <c r="BV23" i="4"/>
  <c r="BP23" i="4"/>
  <c r="D23" i="3"/>
  <c r="CW23" i="1"/>
  <c r="AM23" i="1"/>
  <c r="M23" i="1"/>
  <c r="D23" i="1"/>
  <c r="AE23" i="1"/>
  <c r="BF23" i="1" s="1"/>
  <c r="BG23" i="1"/>
  <c r="BP23" i="1"/>
  <c r="DD23" i="1"/>
  <c r="AB22" i="4"/>
  <c r="BC22" i="1"/>
  <c r="BD22" i="4"/>
  <c r="CE22" i="1"/>
  <c r="AM22" i="4"/>
  <c r="D22" i="5"/>
  <c r="BN22" i="1"/>
  <c r="CA22" i="4"/>
  <c r="CC22" i="4"/>
  <c r="BV22" i="4"/>
  <c r="M22" i="3"/>
  <c r="D22" i="3"/>
  <c r="CR22" i="1"/>
  <c r="CJ22" i="1"/>
  <c r="AE22" i="1"/>
  <c r="DB22" i="1"/>
  <c r="M22" i="1"/>
  <c r="AM22" i="1"/>
  <c r="BF22" i="1" s="1"/>
  <c r="BG22" i="1"/>
  <c r="CI22" i="1" s="1"/>
  <c r="BO22" i="1"/>
  <c r="DD22" i="1"/>
  <c r="E22" i="1"/>
  <c r="K21" i="4"/>
  <c r="AL21" i="1"/>
  <c r="AM21" i="4"/>
  <c r="E21" i="5"/>
  <c r="F21" i="5" s="1"/>
  <c r="BN21" i="1"/>
  <c r="H21" i="5"/>
  <c r="I21" i="5" s="1"/>
  <c r="CA21" i="4"/>
  <c r="CC21" i="4"/>
  <c r="D21" i="3"/>
  <c r="M21" i="1"/>
  <c r="AM21" i="1"/>
  <c r="CJ21" i="1"/>
  <c r="D21" i="1"/>
  <c r="DB21" i="1"/>
  <c r="AE21" i="1"/>
  <c r="CR21" i="1"/>
  <c r="BG21" i="1"/>
  <c r="BO21" i="1"/>
  <c r="DD21" i="1"/>
  <c r="BN20" i="1"/>
  <c r="BC20" i="1"/>
  <c r="F20" i="5"/>
  <c r="AL20" i="1"/>
  <c r="K20" i="4"/>
  <c r="BO20" i="4" s="1"/>
  <c r="H20" i="5"/>
  <c r="BQ20" i="4"/>
  <c r="BP20" i="4"/>
  <c r="BU20" i="4"/>
  <c r="CC20" i="4"/>
  <c r="BV20" i="4"/>
  <c r="M20" i="3"/>
  <c r="D20" i="3"/>
  <c r="CR20" i="1"/>
  <c r="AE20" i="1"/>
  <c r="M20" i="1"/>
  <c r="CJ20" i="1"/>
  <c r="DB20" i="1"/>
  <c r="AM20" i="1"/>
  <c r="BG20" i="1"/>
  <c r="CI20" i="1" s="1"/>
  <c r="BO20" i="1"/>
  <c r="DD20" i="1"/>
  <c r="I19" i="5"/>
  <c r="AL19" i="1"/>
  <c r="CE19" i="1"/>
  <c r="K19" i="4"/>
  <c r="E19" i="5"/>
  <c r="F19" i="5" s="1"/>
  <c r="BN19" i="1"/>
  <c r="CP19" i="1" s="1"/>
  <c r="AM19" i="4"/>
  <c r="BQ19" i="4"/>
  <c r="CA19" i="4"/>
  <c r="BU19" i="4"/>
  <c r="BV19" i="4"/>
  <c r="M19" i="3"/>
  <c r="D19" i="3"/>
  <c r="AM19" i="1"/>
  <c r="BF19" i="1" s="1"/>
  <c r="D19" i="1"/>
  <c r="CR19" i="1"/>
  <c r="BU19" i="1"/>
  <c r="CW19" i="1" s="1"/>
  <c r="BG19" i="1"/>
  <c r="CI19" i="1" s="1"/>
  <c r="DD19" i="1"/>
  <c r="BC18" i="1"/>
  <c r="F18" i="5"/>
  <c r="AL18" i="1"/>
  <c r="K18" i="4"/>
  <c r="H18" i="5"/>
  <c r="BN18" i="1"/>
  <c r="AM18" i="4"/>
  <c r="BI18" i="4"/>
  <c r="CA18" i="4"/>
  <c r="BQ18" i="4"/>
  <c r="BP18" i="4"/>
  <c r="BM18" i="4"/>
  <c r="BU18" i="4"/>
  <c r="CC18" i="4"/>
  <c r="BV18" i="4"/>
  <c r="D18" i="3"/>
  <c r="M18" i="3"/>
  <c r="AM18" i="1"/>
  <c r="BF18" i="1" s="1"/>
  <c r="M18" i="1"/>
  <c r="CR18" i="1"/>
  <c r="D18" i="1"/>
  <c r="BU18" i="1"/>
  <c r="CW18" i="1" s="1"/>
  <c r="BG18" i="1"/>
  <c r="CI18" i="1" s="1"/>
  <c r="DD18" i="1"/>
  <c r="BD17" i="4"/>
  <c r="K17" i="4"/>
  <c r="BO17" i="4" s="1"/>
  <c r="I17" i="5"/>
  <c r="BN17" i="1"/>
  <c r="CP17" i="1" s="1"/>
  <c r="E17" i="5"/>
  <c r="F17" i="5" s="1"/>
  <c r="BI17" i="4"/>
  <c r="CA17" i="4"/>
  <c r="BV17" i="4"/>
  <c r="BP17" i="4"/>
  <c r="AM17" i="1"/>
  <c r="BF17" i="1" s="1"/>
  <c r="M17" i="1"/>
  <c r="CR17" i="1"/>
  <c r="BU17" i="1"/>
  <c r="CW17" i="1" s="1"/>
  <c r="BG17" i="1"/>
  <c r="CI17" i="1" s="1"/>
  <c r="DD17" i="1"/>
  <c r="F16" i="5"/>
  <c r="AL16" i="1"/>
  <c r="CP16" i="1" s="1"/>
  <c r="K16" i="4"/>
  <c r="AB16" i="4"/>
  <c r="BC16" i="1"/>
  <c r="H16" i="5"/>
  <c r="I16" i="5" s="1"/>
  <c r="AM16" i="4"/>
  <c r="CA16" i="4"/>
  <c r="CC16" i="4"/>
  <c r="BV16" i="4"/>
  <c r="M16" i="3"/>
  <c r="AM16" i="1"/>
  <c r="BF16" i="1" s="1"/>
  <c r="CW16" i="1"/>
  <c r="M16" i="1"/>
  <c r="DC16" i="1"/>
  <c r="BH16" i="1"/>
  <c r="BP16" i="1"/>
  <c r="BZ16" i="1"/>
  <c r="DB16" i="1" s="1"/>
  <c r="CX16" i="1"/>
  <c r="D16" i="1"/>
  <c r="BN15" i="1"/>
  <c r="AL15" i="1"/>
  <c r="CP15" i="1" s="1"/>
  <c r="I15" i="5"/>
  <c r="CE15" i="1"/>
  <c r="DG15" i="1" s="1"/>
  <c r="BO15" i="4"/>
  <c r="F15" i="5"/>
  <c r="AB15" i="4"/>
  <c r="CF15" i="4" s="1"/>
  <c r="CA15" i="4"/>
  <c r="BV15" i="4"/>
  <c r="D15" i="3"/>
  <c r="M15" i="3"/>
  <c r="DB15" i="1"/>
  <c r="CR15" i="1"/>
  <c r="BG15" i="1"/>
  <c r="CI15" i="1" s="1"/>
  <c r="BO15" i="1"/>
  <c r="DD15" i="1"/>
  <c r="AS15" i="1"/>
  <c r="AM15" i="1" s="1"/>
  <c r="BF15" i="1" s="1"/>
  <c r="CO15" i="1"/>
  <c r="I14" i="5"/>
  <c r="AM14" i="4"/>
  <c r="BO14" i="4" s="1"/>
  <c r="BC14" i="1"/>
  <c r="DG14" i="1" s="1"/>
  <c r="BD14" i="4"/>
  <c r="AL14" i="1"/>
  <c r="CP14" i="1" s="1"/>
  <c r="F14" i="5"/>
  <c r="CF14" i="4"/>
  <c r="BI14" i="4"/>
  <c r="BJ14" i="4"/>
  <c r="CA14" i="4"/>
  <c r="D14" i="1"/>
  <c r="BG14" i="1"/>
  <c r="BO14" i="1"/>
  <c r="DC14" i="1"/>
  <c r="DD14" i="1"/>
  <c r="AS14" i="1"/>
  <c r="CW14" i="1" s="1"/>
  <c r="CX14" i="1"/>
  <c r="AF14" i="1"/>
  <c r="AE14" i="1" s="1"/>
  <c r="AN14" i="1"/>
  <c r="BN13" i="1"/>
  <c r="I13" i="5"/>
  <c r="CE13" i="1"/>
  <c r="BD13" i="4"/>
  <c r="CF13" i="4" s="1"/>
  <c r="K13" i="4"/>
  <c r="BO13" i="4" s="1"/>
  <c r="AL13" i="1"/>
  <c r="BC13" i="1"/>
  <c r="BQ13" i="4"/>
  <c r="BP13" i="4"/>
  <c r="BI13" i="4"/>
  <c r="BJ13" i="4"/>
  <c r="CA13" i="4"/>
  <c r="CW13" i="1"/>
  <c r="AM13" i="1"/>
  <c r="BF13" i="1" s="1"/>
  <c r="M13" i="1"/>
  <c r="D13" i="1"/>
  <c r="BG13" i="1"/>
  <c r="CI13" i="1" s="1"/>
  <c r="CK13" i="1"/>
  <c r="BP13" i="1"/>
  <c r="BZ13" i="1"/>
  <c r="DB13" i="1" s="1"/>
  <c r="BN12" i="1"/>
  <c r="CP12" i="1" s="1"/>
  <c r="K12" i="4"/>
  <c r="BO12" i="4" s="1"/>
  <c r="F12" i="5"/>
  <c r="H12" i="5"/>
  <c r="BC12" i="1"/>
  <c r="BQ12" i="4"/>
  <c r="BP12" i="4"/>
  <c r="BI12" i="4"/>
  <c r="CA12" i="4"/>
  <c r="BR12" i="4"/>
  <c r="BJ12" i="4"/>
  <c r="M12" i="3"/>
  <c r="CR12" i="1"/>
  <c r="BO12" i="1"/>
  <c r="M12" i="1"/>
  <c r="D12" i="1"/>
  <c r="CS12" i="1"/>
  <c r="AX12" i="1"/>
  <c r="DB12" i="1" s="1"/>
  <c r="CT12" i="1"/>
  <c r="BH12" i="1"/>
  <c r="CJ12" i="1" s="1"/>
  <c r="AS12" i="1"/>
  <c r="DE12" i="1"/>
  <c r="CE11" i="1"/>
  <c r="DG11" i="1" s="1"/>
  <c r="CF11" i="4"/>
  <c r="BC11" i="1"/>
  <c r="F11" i="5"/>
  <c r="BN11" i="1"/>
  <c r="I11" i="5"/>
  <c r="AM11" i="4"/>
  <c r="AL11" i="1"/>
  <c r="K11" i="4"/>
  <c r="BP11" i="4"/>
  <c r="BH11" i="4"/>
  <c r="BQ11" i="4"/>
  <c r="BI11" i="4"/>
  <c r="BY11" i="4"/>
  <c r="CA11" i="4"/>
  <c r="AE11" i="1"/>
  <c r="BF11" i="1"/>
  <c r="M11" i="1"/>
  <c r="CW11" i="1"/>
  <c r="CZ11" i="1"/>
  <c r="BH11" i="1"/>
  <c r="CJ11" i="1" s="1"/>
  <c r="BP11" i="1"/>
  <c r="DD11" i="1"/>
  <c r="BD10" i="4"/>
  <c r="CF10" i="4" s="1"/>
  <c r="BN10" i="1"/>
  <c r="CP10" i="1" s="1"/>
  <c r="F10" i="5"/>
  <c r="BC10" i="1"/>
  <c r="DG10" i="1"/>
  <c r="K10" i="4"/>
  <c r="BO10" i="4" s="1"/>
  <c r="I10" i="5"/>
  <c r="BH10" i="4"/>
  <c r="BI10" i="4"/>
  <c r="CA10" i="4"/>
  <c r="BV10" i="4"/>
  <c r="BP10" i="4"/>
  <c r="AM10" i="1"/>
  <c r="CW10" i="1"/>
  <c r="AE10" i="1"/>
  <c r="M10" i="1"/>
  <c r="BO10" i="1"/>
  <c r="DB10" i="1"/>
  <c r="CR10" i="1"/>
  <c r="CZ10" i="1"/>
  <c r="BG10" i="1"/>
  <c r="CI10" i="1" s="1"/>
  <c r="DD10" i="1"/>
  <c r="BD9" i="4"/>
  <c r="CF9" i="4" s="1"/>
  <c r="BC9" i="1"/>
  <c r="F9" i="5"/>
  <c r="DG9" i="1"/>
  <c r="AL9" i="1"/>
  <c r="CP9" i="1" s="1"/>
  <c r="I9" i="5"/>
  <c r="K9" i="4"/>
  <c r="AM9" i="4"/>
  <c r="BH9" i="4"/>
  <c r="BI9" i="4"/>
  <c r="BQ9" i="4"/>
  <c r="BY9" i="4"/>
  <c r="CA9" i="4"/>
  <c r="AM9" i="1"/>
  <c r="BF9" i="1" s="1"/>
  <c r="CW9" i="1"/>
  <c r="M9" i="1"/>
  <c r="BO9" i="1"/>
  <c r="DB9" i="1"/>
  <c r="CR9" i="1"/>
  <c r="CZ9" i="1"/>
  <c r="BG9" i="1"/>
  <c r="CI9" i="1" s="1"/>
  <c r="DD9" i="1"/>
  <c r="BD8" i="4"/>
  <c r="CF8" i="4"/>
  <c r="BC8" i="1"/>
  <c r="F8" i="5"/>
  <c r="DG8" i="1"/>
  <c r="K8" i="4"/>
  <c r="I8" i="5"/>
  <c r="AL8" i="1"/>
  <c r="AM8" i="4"/>
  <c r="CA8" i="4"/>
  <c r="CB8" i="4"/>
  <c r="BV8" i="4"/>
  <c r="M8" i="1"/>
  <c r="CW8" i="1"/>
  <c r="AM8" i="1"/>
  <c r="BF8" i="1" s="1"/>
  <c r="CZ8" i="1"/>
  <c r="BG8" i="1"/>
  <c r="CI8" i="1" s="1"/>
  <c r="BP8" i="1"/>
  <c r="DD8" i="1"/>
  <c r="S7" i="2" l="1"/>
  <c r="CP32" i="1"/>
  <c r="CP20" i="1"/>
  <c r="CP13" i="1"/>
  <c r="CF36" i="4"/>
  <c r="CP44" i="1"/>
  <c r="CF34" i="4"/>
  <c r="DG37" i="1"/>
  <c r="CP41" i="1"/>
  <c r="DG28" i="1"/>
  <c r="CP8" i="1"/>
  <c r="CF23" i="4"/>
  <c r="CF43" i="4"/>
  <c r="CF44" i="4"/>
  <c r="BO32" i="4"/>
  <c r="CF30" i="4"/>
  <c r="BF10" i="1"/>
  <c r="BO17" i="1"/>
  <c r="BO18" i="1"/>
  <c r="CI33" i="1"/>
  <c r="BF20" i="1"/>
  <c r="CI14" i="1"/>
  <c r="CP18" i="1"/>
  <c r="BF40" i="1"/>
  <c r="CI36" i="1"/>
  <c r="CP21" i="1"/>
  <c r="BH57" i="4"/>
  <c r="CI57" i="4"/>
  <c r="D16" i="2"/>
  <c r="CR16" i="2"/>
  <c r="BO16" i="2"/>
  <c r="BH56" i="4"/>
  <c r="CI56" i="4"/>
  <c r="D15" i="2"/>
  <c r="CR15" i="2"/>
  <c r="BO15" i="2"/>
  <c r="BH55" i="4"/>
  <c r="CI55" i="4"/>
  <c r="CR14" i="2"/>
  <c r="BO14" i="2"/>
  <c r="D14" i="2"/>
  <c r="BH54" i="4"/>
  <c r="CI54" i="4"/>
  <c r="D13" i="2"/>
  <c r="CR13" i="2"/>
  <c r="BO13" i="2"/>
  <c r="BH53" i="4"/>
  <c r="CI53" i="4"/>
  <c r="CR12" i="2"/>
  <c r="BO12" i="2"/>
  <c r="D12" i="2"/>
  <c r="BH52" i="4"/>
  <c r="CI52" i="4"/>
  <c r="CR11" i="2"/>
  <c r="BO11" i="2"/>
  <c r="D11" i="2"/>
  <c r="BH51" i="4"/>
  <c r="CI51" i="4"/>
  <c r="CR10" i="2"/>
  <c r="BO10" i="2"/>
  <c r="D10" i="2"/>
  <c r="BH50" i="4"/>
  <c r="CI50" i="4"/>
  <c r="CR9" i="2"/>
  <c r="BO9" i="2"/>
  <c r="D9" i="2"/>
  <c r="BH49" i="4"/>
  <c r="CI49" i="4"/>
  <c r="D8" i="2"/>
  <c r="CR8" i="2"/>
  <c r="BO8" i="2"/>
  <c r="CP48" i="1"/>
  <c r="BO48" i="4"/>
  <c r="CI48" i="4"/>
  <c r="BH48" i="4"/>
  <c r="BP48" i="4"/>
  <c r="D48" i="3"/>
  <c r="CR48" i="1"/>
  <c r="BO48" i="1"/>
  <c r="BG48" i="1"/>
  <c r="CI48" i="1" s="1"/>
  <c r="BO47" i="4"/>
  <c r="BQ47" i="4"/>
  <c r="BP47" i="4"/>
  <c r="BI47" i="4"/>
  <c r="CR47" i="1"/>
  <c r="BO47" i="1"/>
  <c r="BG47" i="1"/>
  <c r="CI47" i="1" s="1"/>
  <c r="DG46" i="1"/>
  <c r="BP46" i="4"/>
  <c r="CI46" i="4"/>
  <c r="BH46" i="4"/>
  <c r="D46" i="3"/>
  <c r="CR46" i="1"/>
  <c r="BO46" i="1"/>
  <c r="BG46" i="1"/>
  <c r="CI46" i="1" s="1"/>
  <c r="CP45" i="1"/>
  <c r="BO45" i="4"/>
  <c r="CI45" i="4"/>
  <c r="BH45" i="4"/>
  <c r="CQ45" i="1"/>
  <c r="CH45" i="1"/>
  <c r="DJ45" i="1" s="1"/>
  <c r="BQ44" i="4"/>
  <c r="BP44" i="4"/>
  <c r="BI44" i="4"/>
  <c r="CQ44" i="1"/>
  <c r="CH44" i="1"/>
  <c r="DJ44" i="1" s="1"/>
  <c r="BO43" i="4"/>
  <c r="BQ43" i="4"/>
  <c r="BP43" i="4"/>
  <c r="BI43" i="4"/>
  <c r="D43" i="3"/>
  <c r="CQ43" i="1"/>
  <c r="CH43" i="1"/>
  <c r="DJ43" i="1" s="1"/>
  <c r="CE42" i="1"/>
  <c r="DG42" i="1" s="1"/>
  <c r="BD42" i="4"/>
  <c r="CF42" i="4" s="1"/>
  <c r="I42" i="5"/>
  <c r="BQ42" i="4"/>
  <c r="BP42" i="4"/>
  <c r="CI42" i="4"/>
  <c r="BH42" i="4"/>
  <c r="D42" i="3"/>
  <c r="BG42" i="1"/>
  <c r="CI42" i="1" s="1"/>
  <c r="CR42" i="1"/>
  <c r="BO42" i="1"/>
  <c r="BO41" i="4"/>
  <c r="BQ41" i="4"/>
  <c r="BP41" i="4"/>
  <c r="BI41" i="4"/>
  <c r="BG41" i="1"/>
  <c r="CI41" i="1" s="1"/>
  <c r="CR41" i="1"/>
  <c r="BO41" i="1"/>
  <c r="BQ40" i="4"/>
  <c r="BP40" i="4"/>
  <c r="BI40" i="4"/>
  <c r="CQ40" i="1"/>
  <c r="CH40" i="1"/>
  <c r="DJ40" i="1" s="1"/>
  <c r="BO39" i="4"/>
  <c r="BQ39" i="4"/>
  <c r="BP39" i="4"/>
  <c r="BI39" i="4"/>
  <c r="D39" i="3"/>
  <c r="CR39" i="1"/>
  <c r="BO39" i="1"/>
  <c r="BG39" i="1"/>
  <c r="CI39" i="1" s="1"/>
  <c r="CP38" i="1"/>
  <c r="BO38" i="4"/>
  <c r="BQ38" i="4"/>
  <c r="BP38" i="4"/>
  <c r="BI38" i="4"/>
  <c r="D38" i="3"/>
  <c r="CR38" i="1"/>
  <c r="BO38" i="1"/>
  <c r="BG38" i="1"/>
  <c r="CI38" i="1" s="1"/>
  <c r="BO37" i="4"/>
  <c r="BQ37" i="4"/>
  <c r="BP37" i="4"/>
  <c r="BH37" i="4"/>
  <c r="D37" i="3"/>
  <c r="CR37" i="1"/>
  <c r="BO37" i="1"/>
  <c r="BG37" i="1"/>
  <c r="CI37" i="1" s="1"/>
  <c r="CP36" i="1"/>
  <c r="BQ36" i="4"/>
  <c r="BP36" i="4"/>
  <c r="BI36" i="4"/>
  <c r="D36" i="3"/>
  <c r="BF36" i="1"/>
  <c r="CQ36" i="1"/>
  <c r="CH36" i="1"/>
  <c r="BP35" i="4"/>
  <c r="BH35" i="4"/>
  <c r="CR35" i="1"/>
  <c r="BO35" i="1"/>
  <c r="BG35" i="1"/>
  <c r="CI35" i="1" s="1"/>
  <c r="CP34" i="1"/>
  <c r="BQ34" i="4"/>
  <c r="BP34" i="4"/>
  <c r="BI34" i="4"/>
  <c r="CQ34" i="1"/>
  <c r="CH34" i="1"/>
  <c r="DJ34" i="1" s="1"/>
  <c r="BP33" i="4"/>
  <c r="CI33" i="4"/>
  <c r="BH33" i="4"/>
  <c r="D33" i="3"/>
  <c r="CQ33" i="1"/>
  <c r="CH33" i="1"/>
  <c r="DJ33" i="1" s="1"/>
  <c r="BI32" i="4"/>
  <c r="BP32" i="4"/>
  <c r="CJ32" i="1"/>
  <c r="CR32" i="1"/>
  <c r="BO32" i="1"/>
  <c r="BG32" i="1"/>
  <c r="CI32" i="1" s="1"/>
  <c r="I31" i="5"/>
  <c r="BN31" i="1"/>
  <c r="CP31" i="1" s="1"/>
  <c r="AM31" i="4"/>
  <c r="BO31" i="4" s="1"/>
  <c r="BQ31" i="4"/>
  <c r="BP31" i="4"/>
  <c r="BI31" i="4"/>
  <c r="D31" i="3"/>
  <c r="BF31" i="1"/>
  <c r="CQ31" i="1"/>
  <c r="CH31" i="1"/>
  <c r="CI31" i="1"/>
  <c r="D31" i="1"/>
  <c r="CI30" i="4"/>
  <c r="BH30" i="4"/>
  <c r="BP30" i="4"/>
  <c r="D30" i="3"/>
  <c r="CR30" i="1"/>
  <c r="BO30" i="1"/>
  <c r="BG30" i="1"/>
  <c r="CI30" i="1" s="1"/>
  <c r="CP29" i="1"/>
  <c r="BO29" i="4"/>
  <c r="BQ29" i="4"/>
  <c r="BP29" i="4"/>
  <c r="BI29" i="4"/>
  <c r="CR29" i="1"/>
  <c r="BO29" i="1"/>
  <c r="BG29" i="1"/>
  <c r="CI29" i="1" s="1"/>
  <c r="I28" i="5"/>
  <c r="BN28" i="1"/>
  <c r="CP28" i="1" s="1"/>
  <c r="AM28" i="4"/>
  <c r="BO28" i="4" s="1"/>
  <c r="CI28" i="4"/>
  <c r="BH28" i="4"/>
  <c r="CR28" i="1"/>
  <c r="BO28" i="1"/>
  <c r="BG28" i="1"/>
  <c r="CI28" i="1" s="1"/>
  <c r="BQ27" i="4"/>
  <c r="BP27" i="4"/>
  <c r="BI27" i="4"/>
  <c r="D27" i="3"/>
  <c r="BF27" i="1"/>
  <c r="CQ27" i="1"/>
  <c r="CH27" i="1"/>
  <c r="DJ27" i="1" s="1"/>
  <c r="BO26" i="4"/>
  <c r="CI26" i="4"/>
  <c r="BH26" i="4"/>
  <c r="D26" i="3"/>
  <c r="CQ26" i="1"/>
  <c r="CH26" i="1"/>
  <c r="DJ26" i="1" s="1"/>
  <c r="BO25" i="4"/>
  <c r="CP25" i="1"/>
  <c r="BQ25" i="4"/>
  <c r="BP25" i="4"/>
  <c r="BI25" i="4"/>
  <c r="CQ25" i="1"/>
  <c r="CH25" i="1"/>
  <c r="DJ25" i="1" s="1"/>
  <c r="BO24" i="4"/>
  <c r="BQ24" i="4"/>
  <c r="BP24" i="4"/>
  <c r="BI24" i="4"/>
  <c r="CQ24" i="1"/>
  <c r="CH24" i="1"/>
  <c r="DJ24" i="1" s="1"/>
  <c r="AL23" i="1"/>
  <c r="CP23" i="1" s="1"/>
  <c r="F23" i="5"/>
  <c r="K23" i="4"/>
  <c r="BO23" i="4" s="1"/>
  <c r="CI23" i="4"/>
  <c r="BH23" i="4"/>
  <c r="CR23" i="1"/>
  <c r="BO23" i="1"/>
  <c r="CI23" i="1"/>
  <c r="CF22" i="4"/>
  <c r="AL22" i="1"/>
  <c r="CP22" i="1" s="1"/>
  <c r="F22" i="5"/>
  <c r="K22" i="4"/>
  <c r="BO22" i="4" s="1"/>
  <c r="DG22" i="1"/>
  <c r="CI22" i="4"/>
  <c r="BH22" i="4"/>
  <c r="BQ22" i="4"/>
  <c r="BP22" i="4"/>
  <c r="CQ22" i="1"/>
  <c r="CH22" i="1"/>
  <c r="DJ22" i="1" s="1"/>
  <c r="D22" i="1"/>
  <c r="BD21" i="4"/>
  <c r="CE21" i="1"/>
  <c r="AB21" i="4"/>
  <c r="BC21" i="1"/>
  <c r="BO21" i="4"/>
  <c r="BQ21" i="4"/>
  <c r="BP21" i="4"/>
  <c r="BI21" i="4"/>
  <c r="CQ21" i="1"/>
  <c r="CH21" i="1"/>
  <c r="BF21" i="1"/>
  <c r="CI21" i="1"/>
  <c r="BD20" i="4"/>
  <c r="CF20" i="4" s="1"/>
  <c r="CE20" i="1"/>
  <c r="DG20" i="1" s="1"/>
  <c r="I20" i="5"/>
  <c r="BI20" i="4"/>
  <c r="CQ20" i="1"/>
  <c r="CH20" i="1"/>
  <c r="DJ20" i="1" s="1"/>
  <c r="AB19" i="4"/>
  <c r="CF19" i="4" s="1"/>
  <c r="BC19" i="1"/>
  <c r="DG19" i="1" s="1"/>
  <c r="BO19" i="4"/>
  <c r="BH19" i="4"/>
  <c r="BP19" i="4"/>
  <c r="BO19" i="1"/>
  <c r="CE18" i="1"/>
  <c r="DG18" i="1" s="1"/>
  <c r="BD18" i="4"/>
  <c r="CF18" i="4" s="1"/>
  <c r="I18" i="5"/>
  <c r="BO18" i="4"/>
  <c r="CI18" i="4"/>
  <c r="BH18" i="4"/>
  <c r="CQ18" i="1"/>
  <c r="CH18" i="1"/>
  <c r="DJ18" i="1" s="1"/>
  <c r="BC17" i="1"/>
  <c r="DG17" i="1" s="1"/>
  <c r="AB17" i="4"/>
  <c r="CF17" i="4" s="1"/>
  <c r="CI17" i="4"/>
  <c r="BH17" i="4"/>
  <c r="D17" i="3"/>
  <c r="CQ17" i="1"/>
  <c r="CH17" i="1"/>
  <c r="DJ17" i="1" s="1"/>
  <c r="BO16" i="4"/>
  <c r="BD16" i="4"/>
  <c r="CF16" i="4" s="1"/>
  <c r="CE16" i="1"/>
  <c r="DG16" i="1" s="1"/>
  <c r="BH16" i="4"/>
  <c r="CI16" i="4"/>
  <c r="BP16" i="4"/>
  <c r="CR16" i="1"/>
  <c r="BO16" i="1"/>
  <c r="CJ16" i="1"/>
  <c r="BG16" i="1"/>
  <c r="CI16" i="1" s="1"/>
  <c r="BP15" i="4"/>
  <c r="BH15" i="4"/>
  <c r="CI15" i="4"/>
  <c r="CQ15" i="1"/>
  <c r="CH15" i="1"/>
  <c r="DJ15" i="1" s="1"/>
  <c r="CW15" i="1"/>
  <c r="BH14" i="4"/>
  <c r="CI14" i="4"/>
  <c r="BQ14" i="4"/>
  <c r="BP14" i="4"/>
  <c r="D14" i="3"/>
  <c r="AM14" i="1"/>
  <c r="BF14" i="1" s="1"/>
  <c r="CQ14" i="1"/>
  <c r="CH14" i="1"/>
  <c r="CJ14" i="1"/>
  <c r="CR14" i="1"/>
  <c r="DG13" i="1"/>
  <c r="BH13" i="4"/>
  <c r="CI13" i="4"/>
  <c r="D13" i="3"/>
  <c r="CR13" i="1"/>
  <c r="BO13" i="1"/>
  <c r="I12" i="5"/>
  <c r="BD12" i="4"/>
  <c r="CF12" i="4" s="1"/>
  <c r="CE12" i="1"/>
  <c r="DG12" i="1" s="1"/>
  <c r="BH12" i="4"/>
  <c r="CI12" i="4"/>
  <c r="D12" i="3"/>
  <c r="AM12" i="1"/>
  <c r="BF12" i="1" s="1"/>
  <c r="CQ12" i="1"/>
  <c r="CW12" i="1"/>
  <c r="BG12" i="1"/>
  <c r="CI12" i="1" s="1"/>
  <c r="BO11" i="4"/>
  <c r="CP11" i="1"/>
  <c r="CI11" i="4"/>
  <c r="BG11" i="1"/>
  <c r="CI11" i="1" s="1"/>
  <c r="BO11" i="1"/>
  <c r="CR11" i="1"/>
  <c r="CI10" i="4"/>
  <c r="CQ10" i="1"/>
  <c r="CH10" i="1"/>
  <c r="DJ10" i="1" s="1"/>
  <c r="BO9" i="4"/>
  <c r="D9" i="3"/>
  <c r="CQ9" i="1"/>
  <c r="CH9" i="1"/>
  <c r="DJ9" i="1" s="1"/>
  <c r="BO8" i="4"/>
  <c r="BQ8" i="4"/>
  <c r="BP8" i="4"/>
  <c r="BI8" i="4"/>
  <c r="BO8" i="1"/>
  <c r="CR8" i="1"/>
  <c r="DG7" i="1" l="1"/>
  <c r="BO7" i="4"/>
  <c r="BD7" i="4"/>
  <c r="AB7" i="4"/>
  <c r="BC7" i="1"/>
  <c r="CE7" i="1"/>
  <c r="AL7" i="1"/>
  <c r="K7" i="4"/>
  <c r="CP7" i="1"/>
  <c r="BN7" i="1"/>
  <c r="AM7" i="4"/>
  <c r="CF21" i="4"/>
  <c r="CF7" i="4" s="1"/>
  <c r="DJ31" i="1"/>
  <c r="DJ14" i="1"/>
  <c r="DJ36" i="1"/>
  <c r="CQ16" i="2"/>
  <c r="CH16" i="2"/>
  <c r="DJ16" i="2" s="1"/>
  <c r="CQ15" i="2"/>
  <c r="CH15" i="2"/>
  <c r="DJ15" i="2" s="1"/>
  <c r="CQ14" i="2"/>
  <c r="CH14" i="2"/>
  <c r="DJ14" i="2" s="1"/>
  <c r="CQ13" i="2"/>
  <c r="CH13" i="2"/>
  <c r="DJ13" i="2" s="1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Q48" i="1"/>
  <c r="CH48" i="1"/>
  <c r="DJ48" i="1" s="1"/>
  <c r="CI47" i="4"/>
  <c r="BH47" i="4"/>
  <c r="CQ47" i="1"/>
  <c r="CH47" i="1"/>
  <c r="DJ47" i="1" s="1"/>
  <c r="CQ46" i="1"/>
  <c r="CH46" i="1"/>
  <c r="DJ46" i="1" s="1"/>
  <c r="CI44" i="4"/>
  <c r="BH44" i="4"/>
  <c r="CI43" i="4"/>
  <c r="BH43" i="4"/>
  <c r="CQ42" i="1"/>
  <c r="CH42" i="1"/>
  <c r="DJ42" i="1" s="1"/>
  <c r="CI41" i="4"/>
  <c r="BH41" i="4"/>
  <c r="CQ41" i="1"/>
  <c r="CH41" i="1"/>
  <c r="DJ41" i="1" s="1"/>
  <c r="CI40" i="4"/>
  <c r="BH40" i="4"/>
  <c r="CI39" i="4"/>
  <c r="BH39" i="4"/>
  <c r="CQ39" i="1"/>
  <c r="CH39" i="1"/>
  <c r="DJ39" i="1" s="1"/>
  <c r="CI38" i="4"/>
  <c r="BH38" i="4"/>
  <c r="CQ38" i="1"/>
  <c r="CH38" i="1"/>
  <c r="DJ38" i="1" s="1"/>
  <c r="CI37" i="4"/>
  <c r="CQ37" i="1"/>
  <c r="CH37" i="1"/>
  <c r="DJ37" i="1" s="1"/>
  <c r="CI36" i="4"/>
  <c r="BH36" i="4"/>
  <c r="CI35" i="4"/>
  <c r="CQ35" i="1"/>
  <c r="CH35" i="1"/>
  <c r="DJ35" i="1" s="1"/>
  <c r="CI34" i="4"/>
  <c r="BH34" i="4"/>
  <c r="CI32" i="4"/>
  <c r="BH32" i="4"/>
  <c r="CQ32" i="1"/>
  <c r="CH32" i="1"/>
  <c r="DJ32" i="1" s="1"/>
  <c r="CI31" i="4"/>
  <c r="BH31" i="4"/>
  <c r="CQ30" i="1"/>
  <c r="CH30" i="1"/>
  <c r="DJ30" i="1" s="1"/>
  <c r="CI29" i="4"/>
  <c r="BH29" i="4"/>
  <c r="CQ29" i="1"/>
  <c r="CH29" i="1"/>
  <c r="DJ29" i="1" s="1"/>
  <c r="CQ28" i="1"/>
  <c r="CH28" i="1"/>
  <c r="DJ28" i="1" s="1"/>
  <c r="CI27" i="4"/>
  <c r="BH27" i="4"/>
  <c r="CI25" i="4"/>
  <c r="BH25" i="4"/>
  <c r="CI24" i="4"/>
  <c r="BH24" i="4"/>
  <c r="CQ23" i="1"/>
  <c r="CH23" i="1"/>
  <c r="DJ23" i="1" s="1"/>
  <c r="DG21" i="1"/>
  <c r="CI21" i="4"/>
  <c r="BH21" i="4"/>
  <c r="DJ21" i="1"/>
  <c r="CI20" i="4"/>
  <c r="BH20" i="4"/>
  <c r="CI19" i="4"/>
  <c r="CQ19" i="1"/>
  <c r="CH19" i="1"/>
  <c r="DJ19" i="1" s="1"/>
  <c r="CQ16" i="1"/>
  <c r="CH16" i="1"/>
  <c r="DJ16" i="1" s="1"/>
  <c r="CQ13" i="1"/>
  <c r="CH13" i="1"/>
  <c r="DJ13" i="1" s="1"/>
  <c r="CH12" i="1"/>
  <c r="DJ12" i="1" s="1"/>
  <c r="CQ11" i="1"/>
  <c r="CH11" i="1"/>
  <c r="DJ11" i="1" s="1"/>
  <c r="BP9" i="4"/>
  <c r="CI9" i="4"/>
  <c r="CI8" i="4"/>
  <c r="BH8" i="4"/>
  <c r="CQ8" i="1"/>
  <c r="CH8" i="1"/>
  <c r="DJ8" i="1" s="1"/>
</calcChain>
</file>

<file path=xl/sharedStrings.xml><?xml version="1.0" encoding="utf-8"?>
<sst xmlns="http://schemas.openxmlformats.org/spreadsheetml/2006/main" count="2950" uniqueCount="393">
  <si>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</si>
  <si>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</si>
  <si>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</si>
  <si>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</si>
  <si>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</si>
  <si>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</si>
  <si>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</si>
  <si>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</si>
  <si>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</si>
  <si>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</si>
  <si>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</si>
  <si>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</si>
  <si>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</si>
  <si>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</si>
  <si>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</si>
  <si>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</si>
  <si>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</si>
  <si>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</si>
  <si>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</si>
  <si>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</si>
  <si>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</si>
  <si>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</si>
  <si>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</si>
  <si>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</si>
  <si>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</si>
  <si>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</si>
  <si>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</si>
  <si>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</si>
  <si>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</si>
  <si>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</si>
  <si>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</si>
  <si>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</si>
  <si>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</si>
  <si>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</si>
  <si>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</si>
  <si>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</si>
  <si>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</si>
  <si>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</si>
  <si>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</si>
  <si>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</si>
  <si>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</si>
  <si>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</si>
  <si>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</si>
  <si>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</si>
  <si>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</si>
  <si>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</si>
  <si>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</si>
  <si>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</si>
  <si>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</si>
  <si>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</si>
  <si>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</si>
  <si>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</si>
  <si>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</si>
  <si>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</si>
  <si>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</si>
  <si>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</si>
  <si>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</si>
  <si>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</si>
  <si>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</si>
  <si>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</si>
  <si>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</si>
  <si>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</si>
  <si>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</si>
  <si>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</si>
  <si>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</si>
  <si>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</si>
  <si>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</si>
  <si>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</si>
  <si>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</si>
  <si>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</si>
  <si>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</si>
  <si>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</si>
  <si>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</si>
  <si>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</si>
  <si>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</si>
  <si>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</si>
  <si>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</si>
  <si>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</si>
  <si>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</si>
  <si>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</si>
  <si>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</si>
  <si>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</si>
  <si>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</si>
  <si>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</si>
  <si>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</si>
  <si>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</si>
  <si>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</si>
  <si>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</si>
  <si>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</si>
  <si>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</si>
  <si>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</si>
  <si>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</si>
  <si>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</si>
  <si>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</si>
  <si>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</si>
  <si>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</si>
  <si>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</si>
  <si>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</si>
  <si>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</si>
  <si>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</si>
  <si>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</si>
  <si>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</si>
  <si>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</si>
  <si>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</si>
  <si>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</si>
  <si>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</si>
  <si>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</si>
  <si>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</si>
  <si>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</si>
  <si>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</si>
  <si>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</si>
  <si>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</si>
  <si>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</si>
  <si>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</si>
  <si>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</si>
  <si>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</si>
  <si>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</si>
  <si>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</si>
  <si>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</si>
  <si>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</si>
  <si>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</si>
  <si>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</si>
  <si>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</si>
  <si>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</si>
  <si>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</si>
  <si>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</si>
  <si>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</si>
  <si>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</si>
  <si>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</si>
  <si>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</si>
  <si>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</si>
  <si>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</si>
  <si>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</si>
  <si>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</si>
  <si>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</si>
  <si>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</si>
  <si>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</si>
  <si>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</si>
  <si>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</si>
  <si>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</si>
  <si>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</si>
  <si>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</si>
  <si>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</si>
  <si>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</si>
  <si>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</si>
  <si>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</si>
  <si>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</si>
  <si>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</si>
  <si>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</si>
  <si>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</si>
  <si>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</si>
  <si>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</si>
  <si>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</si>
  <si>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</si>
  <si>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</si>
  <si>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</si>
  <si>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</si>
  <si>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</si>
  <si>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</si>
  <si>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</si>
  <si>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</si>
  <si>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</si>
  <si>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</si>
  <si>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</si>
  <si>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</si>
  <si>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</si>
  <si>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</si>
  <si>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</si>
  <si>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</si>
  <si>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</si>
  <si>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</si>
  <si>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</si>
  <si>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</si>
  <si>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</si>
  <si>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</si>
  <si>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</si>
  <si>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</si>
  <si>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</si>
  <si>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</si>
  <si>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</si>
  <si>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</si>
  <si>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</si>
  <si>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</si>
  <si>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</si>
  <si>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</si>
  <si>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</si>
  <si>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</si>
  <si>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</si>
  <si>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</si>
  <si>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</si>
  <si>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</si>
  <si>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</si>
  <si>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</si>
  <si>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</si>
  <si>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</si>
  <si>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</si>
  <si>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</si>
  <si>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</si>
  <si>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</si>
  <si>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</si>
  <si>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大阪府</t>
    <phoneticPr fontId="3"/>
  </si>
  <si>
    <t>27100</t>
  </si>
  <si>
    <t>27100</t>
    <phoneticPr fontId="3"/>
  </si>
  <si>
    <t>大阪市</t>
  </si>
  <si>
    <t>大阪市</t>
    <phoneticPr fontId="3"/>
  </si>
  <si>
    <t/>
  </si>
  <si>
    <t>27100</t>
    <phoneticPr fontId="3"/>
  </si>
  <si>
    <t>大阪市</t>
    <phoneticPr fontId="3"/>
  </si>
  <si>
    <t>大阪市</t>
    <phoneticPr fontId="3"/>
  </si>
  <si>
    <t>27872</t>
  </si>
  <si>
    <t>大阪市・八尾市・松原市環境施設組合</t>
  </si>
  <si>
    <t>27140</t>
    <phoneticPr fontId="3"/>
  </si>
  <si>
    <t>堺市</t>
    <phoneticPr fontId="3"/>
  </si>
  <si>
    <t>大阪府</t>
    <phoneticPr fontId="3"/>
  </si>
  <si>
    <t>27202</t>
    <phoneticPr fontId="3"/>
  </si>
  <si>
    <t>岸和田市</t>
    <phoneticPr fontId="3"/>
  </si>
  <si>
    <t>大阪府</t>
    <phoneticPr fontId="3"/>
  </si>
  <si>
    <t>大阪府</t>
    <phoneticPr fontId="3"/>
  </si>
  <si>
    <t>27203</t>
  </si>
  <si>
    <t>27203</t>
    <phoneticPr fontId="3"/>
  </si>
  <si>
    <t>豊中市</t>
  </si>
  <si>
    <t>豊中市</t>
    <phoneticPr fontId="3"/>
  </si>
  <si>
    <t>27203</t>
    <phoneticPr fontId="3"/>
  </si>
  <si>
    <t>大阪府</t>
    <phoneticPr fontId="3"/>
  </si>
  <si>
    <t>27827</t>
  </si>
  <si>
    <t>豊中市伊丹市クリーンランド</t>
  </si>
  <si>
    <t>27204</t>
    <phoneticPr fontId="3"/>
  </si>
  <si>
    <t>池田市</t>
    <phoneticPr fontId="3"/>
  </si>
  <si>
    <t>大阪府</t>
    <phoneticPr fontId="3"/>
  </si>
  <si>
    <t>27204</t>
    <phoneticPr fontId="3"/>
  </si>
  <si>
    <t>27205</t>
    <phoneticPr fontId="3"/>
  </si>
  <si>
    <t>吹田市</t>
    <phoneticPr fontId="3"/>
  </si>
  <si>
    <t>27206</t>
    <phoneticPr fontId="3"/>
  </si>
  <si>
    <t>泉大津市</t>
    <phoneticPr fontId="3"/>
  </si>
  <si>
    <t>27206</t>
    <phoneticPr fontId="3"/>
  </si>
  <si>
    <t>27207</t>
    <phoneticPr fontId="3"/>
  </si>
  <si>
    <t>高槻市</t>
    <phoneticPr fontId="3"/>
  </si>
  <si>
    <t>27208</t>
    <phoneticPr fontId="3"/>
  </si>
  <si>
    <t>貝塚市</t>
    <phoneticPr fontId="3"/>
  </si>
  <si>
    <t>大阪府</t>
    <phoneticPr fontId="3"/>
  </si>
  <si>
    <t>27209</t>
    <phoneticPr fontId="3"/>
  </si>
  <si>
    <t>守口市</t>
    <phoneticPr fontId="3"/>
  </si>
  <si>
    <t>27210</t>
    <phoneticPr fontId="3"/>
  </si>
  <si>
    <t>枚方市</t>
    <phoneticPr fontId="3"/>
  </si>
  <si>
    <t>27211</t>
    <phoneticPr fontId="3"/>
  </si>
  <si>
    <t>茨木市</t>
    <phoneticPr fontId="3"/>
  </si>
  <si>
    <t>茨木市</t>
    <phoneticPr fontId="3"/>
  </si>
  <si>
    <t>27211</t>
    <phoneticPr fontId="3"/>
  </si>
  <si>
    <t>27212</t>
  </si>
  <si>
    <t>27212</t>
    <phoneticPr fontId="3"/>
  </si>
  <si>
    <t>八尾市</t>
  </si>
  <si>
    <t>八尾市</t>
    <phoneticPr fontId="3"/>
  </si>
  <si>
    <t>27213</t>
    <phoneticPr fontId="3"/>
  </si>
  <si>
    <t>泉佐野市</t>
    <phoneticPr fontId="3"/>
  </si>
  <si>
    <t>27213</t>
    <phoneticPr fontId="3"/>
  </si>
  <si>
    <t>27214</t>
    <phoneticPr fontId="3"/>
  </si>
  <si>
    <t>富田林市</t>
    <phoneticPr fontId="3"/>
  </si>
  <si>
    <t>富田林市</t>
    <phoneticPr fontId="3"/>
  </si>
  <si>
    <t>大阪府</t>
    <phoneticPr fontId="3"/>
  </si>
  <si>
    <t>27215</t>
    <phoneticPr fontId="3"/>
  </si>
  <si>
    <t>寝屋川市</t>
    <phoneticPr fontId="3"/>
  </si>
  <si>
    <t>27215</t>
    <phoneticPr fontId="3"/>
  </si>
  <si>
    <t>寝屋川市</t>
    <phoneticPr fontId="3"/>
  </si>
  <si>
    <t>27216</t>
    <phoneticPr fontId="3"/>
  </si>
  <si>
    <t>河内長野市</t>
    <phoneticPr fontId="3"/>
  </si>
  <si>
    <t>27216</t>
    <phoneticPr fontId="3"/>
  </si>
  <si>
    <t>河内長野市</t>
    <phoneticPr fontId="3"/>
  </si>
  <si>
    <t>27217</t>
  </si>
  <si>
    <t>27217</t>
    <phoneticPr fontId="3"/>
  </si>
  <si>
    <t>松原市</t>
  </si>
  <si>
    <t>松原市</t>
    <phoneticPr fontId="3"/>
  </si>
  <si>
    <t>27217</t>
    <phoneticPr fontId="3"/>
  </si>
  <si>
    <t>松原市</t>
    <phoneticPr fontId="3"/>
  </si>
  <si>
    <t>27218</t>
    <phoneticPr fontId="3"/>
  </si>
  <si>
    <t>大東市</t>
    <phoneticPr fontId="3"/>
  </si>
  <si>
    <t>27220</t>
    <phoneticPr fontId="3"/>
  </si>
  <si>
    <t>箕面市</t>
    <phoneticPr fontId="3"/>
  </si>
  <si>
    <t>箕面市</t>
    <phoneticPr fontId="3"/>
  </si>
  <si>
    <t>27221</t>
  </si>
  <si>
    <t>27221</t>
    <phoneticPr fontId="3"/>
  </si>
  <si>
    <t>柏原市</t>
  </si>
  <si>
    <t>柏原市</t>
    <phoneticPr fontId="3"/>
  </si>
  <si>
    <t>27221</t>
    <phoneticPr fontId="3"/>
  </si>
  <si>
    <t>27831</t>
  </si>
  <si>
    <t>柏羽藤環境事業組合</t>
  </si>
  <si>
    <t>27222</t>
  </si>
  <si>
    <t>27222</t>
    <phoneticPr fontId="3"/>
  </si>
  <si>
    <t>羽曳野市</t>
  </si>
  <si>
    <t>羽曳野市</t>
    <phoneticPr fontId="3"/>
  </si>
  <si>
    <t>羽曳野市</t>
    <phoneticPr fontId="3"/>
  </si>
  <si>
    <t>27222</t>
    <phoneticPr fontId="3"/>
  </si>
  <si>
    <t>27223</t>
    <phoneticPr fontId="3"/>
  </si>
  <si>
    <t>門真市</t>
    <phoneticPr fontId="3"/>
  </si>
  <si>
    <t>門真市</t>
    <phoneticPr fontId="3"/>
  </si>
  <si>
    <t>27224</t>
    <phoneticPr fontId="3"/>
  </si>
  <si>
    <t>摂津市</t>
    <phoneticPr fontId="3"/>
  </si>
  <si>
    <t>27225</t>
    <phoneticPr fontId="3"/>
  </si>
  <si>
    <t>高石市</t>
    <phoneticPr fontId="3"/>
  </si>
  <si>
    <t>大阪府</t>
    <phoneticPr fontId="3"/>
  </si>
  <si>
    <t>27225</t>
    <phoneticPr fontId="3"/>
  </si>
  <si>
    <t>高石市</t>
    <phoneticPr fontId="3"/>
  </si>
  <si>
    <t>27226</t>
    <phoneticPr fontId="3"/>
  </si>
  <si>
    <t>藤井寺市</t>
    <phoneticPr fontId="3"/>
  </si>
  <si>
    <t>27228</t>
  </si>
  <si>
    <t>27228</t>
    <phoneticPr fontId="3"/>
  </si>
  <si>
    <t>泉南市</t>
  </si>
  <si>
    <t>泉南市</t>
    <phoneticPr fontId="3"/>
  </si>
  <si>
    <t>泉南市</t>
    <phoneticPr fontId="3"/>
  </si>
  <si>
    <t>泉南市</t>
    <phoneticPr fontId="3"/>
  </si>
  <si>
    <t>27838</t>
  </si>
  <si>
    <t>泉南清掃事務組合</t>
  </si>
  <si>
    <t>27229</t>
    <phoneticPr fontId="3"/>
  </si>
  <si>
    <t>四條畷市</t>
    <phoneticPr fontId="3"/>
  </si>
  <si>
    <t>27229</t>
    <phoneticPr fontId="3"/>
  </si>
  <si>
    <t>27230</t>
    <phoneticPr fontId="3"/>
  </si>
  <si>
    <t>交野市</t>
    <phoneticPr fontId="3"/>
  </si>
  <si>
    <t>27231</t>
    <phoneticPr fontId="3"/>
  </si>
  <si>
    <t>大阪狭山市</t>
    <phoneticPr fontId="3"/>
  </si>
  <si>
    <t>27232</t>
  </si>
  <si>
    <t>27232</t>
    <phoneticPr fontId="3"/>
  </si>
  <si>
    <t>阪南市</t>
  </si>
  <si>
    <t>阪南市</t>
    <phoneticPr fontId="3"/>
  </si>
  <si>
    <t>27232</t>
    <phoneticPr fontId="3"/>
  </si>
  <si>
    <t>阪南市</t>
    <phoneticPr fontId="3"/>
  </si>
  <si>
    <t>27301</t>
    <phoneticPr fontId="3"/>
  </si>
  <si>
    <t>島本町</t>
    <phoneticPr fontId="3"/>
  </si>
  <si>
    <t>大阪府</t>
    <phoneticPr fontId="3"/>
  </si>
  <si>
    <t>27301</t>
    <phoneticPr fontId="3"/>
  </si>
  <si>
    <t>27321</t>
    <phoneticPr fontId="3"/>
  </si>
  <si>
    <t>豊能町</t>
    <phoneticPr fontId="3"/>
  </si>
  <si>
    <t>27321</t>
    <phoneticPr fontId="3"/>
  </si>
  <si>
    <t>豊能町</t>
    <phoneticPr fontId="3"/>
  </si>
  <si>
    <t>豊能町</t>
    <phoneticPr fontId="3"/>
  </si>
  <si>
    <t>27321</t>
    <phoneticPr fontId="3"/>
  </si>
  <si>
    <t>27322</t>
    <phoneticPr fontId="3"/>
  </si>
  <si>
    <t>能勢町</t>
    <phoneticPr fontId="3"/>
  </si>
  <si>
    <t>27341</t>
    <phoneticPr fontId="3"/>
  </si>
  <si>
    <t>忠岡町</t>
    <phoneticPr fontId="3"/>
  </si>
  <si>
    <t>27341</t>
    <phoneticPr fontId="3"/>
  </si>
  <si>
    <t>引き取り先を探しているところである。</t>
  </si>
  <si>
    <t>27361</t>
    <phoneticPr fontId="3"/>
  </si>
  <si>
    <t>熊取町</t>
    <phoneticPr fontId="3"/>
  </si>
  <si>
    <t>熊取町</t>
    <phoneticPr fontId="3"/>
  </si>
  <si>
    <t>27362</t>
    <phoneticPr fontId="3"/>
  </si>
  <si>
    <t>田尻町</t>
    <phoneticPr fontId="3"/>
  </si>
  <si>
    <t>田尻町</t>
    <phoneticPr fontId="3"/>
  </si>
  <si>
    <t>大阪府</t>
    <phoneticPr fontId="3"/>
  </si>
  <si>
    <t>27366</t>
    <phoneticPr fontId="3"/>
  </si>
  <si>
    <t>岬町</t>
    <phoneticPr fontId="3"/>
  </si>
  <si>
    <t>岬町</t>
    <phoneticPr fontId="3"/>
  </si>
  <si>
    <t>27381</t>
    <phoneticPr fontId="3"/>
  </si>
  <si>
    <t>太子町</t>
    <phoneticPr fontId="3"/>
  </si>
  <si>
    <t>27381</t>
    <phoneticPr fontId="3"/>
  </si>
  <si>
    <t>27382</t>
    <phoneticPr fontId="3"/>
  </si>
  <si>
    <t>河南町</t>
    <phoneticPr fontId="3"/>
  </si>
  <si>
    <t>27383</t>
    <phoneticPr fontId="3"/>
  </si>
  <si>
    <t>千早赤阪村</t>
    <phoneticPr fontId="3"/>
  </si>
  <si>
    <t>27383</t>
    <phoneticPr fontId="3"/>
  </si>
  <si>
    <t>27827</t>
    <phoneticPr fontId="3"/>
  </si>
  <si>
    <t>豊中市伊丹市クリーンランド</t>
    <phoneticPr fontId="3"/>
  </si>
  <si>
    <t>28207</t>
  </si>
  <si>
    <t>伊丹市</t>
  </si>
  <si>
    <t>27828</t>
    <phoneticPr fontId="3"/>
  </si>
  <si>
    <t>泉北環境整備施設組合</t>
    <phoneticPr fontId="3"/>
  </si>
  <si>
    <t>27831</t>
    <phoneticPr fontId="3"/>
  </si>
  <si>
    <t>柏羽藤環境事業組合</t>
    <phoneticPr fontId="3"/>
  </si>
  <si>
    <t>27835</t>
    <phoneticPr fontId="3"/>
  </si>
  <si>
    <t>四條畷市交野市清掃施設組合</t>
    <phoneticPr fontId="3"/>
  </si>
  <si>
    <t>四條畷市交野市清掃施設組合</t>
    <phoneticPr fontId="3"/>
  </si>
  <si>
    <t>27836</t>
    <phoneticPr fontId="3"/>
  </si>
  <si>
    <t>岸和田市貝塚市清掃施設組合</t>
    <phoneticPr fontId="3"/>
  </si>
  <si>
    <t>岸和田市貝塚市清掃施設組合</t>
    <phoneticPr fontId="3"/>
  </si>
  <si>
    <t>27837</t>
    <phoneticPr fontId="3"/>
  </si>
  <si>
    <t>南河内環境事業組合</t>
    <phoneticPr fontId="3"/>
  </si>
  <si>
    <t>27837</t>
    <phoneticPr fontId="3"/>
  </si>
  <si>
    <t>南河内環境事業組合</t>
    <phoneticPr fontId="3"/>
  </si>
  <si>
    <t>27838</t>
    <phoneticPr fontId="3"/>
  </si>
  <si>
    <t>泉南清掃事務組合</t>
    <phoneticPr fontId="3"/>
  </si>
  <si>
    <t>27838</t>
    <phoneticPr fontId="3"/>
  </si>
  <si>
    <t>泉南清掃事務組合</t>
    <phoneticPr fontId="3"/>
  </si>
  <si>
    <t>27872</t>
    <phoneticPr fontId="3"/>
  </si>
  <si>
    <t>大阪市・八尾市・松原市環境施設組合</t>
    <phoneticPr fontId="3"/>
  </si>
  <si>
    <t>27872</t>
    <phoneticPr fontId="3"/>
  </si>
  <si>
    <t>27873</t>
    <phoneticPr fontId="3"/>
  </si>
  <si>
    <t>枚方京田辺環境施設組合</t>
    <phoneticPr fontId="3"/>
  </si>
  <si>
    <t>枚方京田辺環境施設組合</t>
    <phoneticPr fontId="3"/>
  </si>
  <si>
    <t>大阪府</t>
    <phoneticPr fontId="3"/>
  </si>
  <si>
    <t>27873</t>
    <phoneticPr fontId="3"/>
  </si>
  <si>
    <t>27000</t>
    <phoneticPr fontId="3"/>
  </si>
  <si>
    <t>-</t>
    <phoneticPr fontId="3"/>
  </si>
  <si>
    <t>-</t>
    <phoneticPr fontId="3"/>
  </si>
  <si>
    <t>-</t>
    <phoneticPr fontId="3"/>
  </si>
  <si>
    <t>大阪府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</si>
</sst>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388</v>
      </c>
      <c r="C7" s="78" t="s">
        <v>192</v>
      </c>
      <c r="D7" s="79">
        <f>SUM($D$8:$D$48)</f>
        <v>1285701</v>
      </c>
      <c r="E7" s="79">
        <f>SUM($E$8:$E$48)</f>
        <v>684885</v>
      </c>
      <c r="F7" s="79">
        <f>SUM($F$8:$F$48)</f>
        <v>603026</v>
      </c>
      <c r="G7" s="79">
        <f>SUM($G$8:$G$48)</f>
        <v>0</v>
      </c>
      <c r="H7" s="79">
        <f>SUM($H$8:$H$48)</f>
        <v>63400</v>
      </c>
      <c r="I7" s="79">
        <f>SUM($I$8:$I$48)</f>
        <v>0</v>
      </c>
      <c r="J7" s="93" t="s">
        <v>193</v>
      </c>
      <c r="K7" s="79">
        <f>SUM($K$8:$K$48)</f>
        <v>18459</v>
      </c>
      <c r="L7" s="79">
        <f>SUM($L$8:$L$48)</f>
        <v>600816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93" t="s">
        <v>389</v>
      </c>
      <c r="T7" s="79">
        <f>SUM($T$8:$T$48)</f>
        <v>0</v>
      </c>
      <c r="U7" s="79">
        <f>SUM($U$8:$U$48)</f>
        <v>0</v>
      </c>
      <c r="V7" s="79">
        <f>SUM($V$8:$V$48)</f>
        <v>1285701</v>
      </c>
      <c r="W7" s="79">
        <f>SUM($W$8:$W$48)</f>
        <v>684885</v>
      </c>
      <c r="X7" s="79">
        <f>SUM($X$8:$X$48)</f>
        <v>603026</v>
      </c>
      <c r="Y7" s="79">
        <f>SUM($Y$8:$Y$48)</f>
        <v>0</v>
      </c>
      <c r="Z7" s="79">
        <f>SUM($Z$8:$Z$48)</f>
        <v>63400</v>
      </c>
      <c r="AA7" s="79">
        <f>SUM($AA$8:$AA$48)</f>
        <v>0</v>
      </c>
      <c r="AB7" s="93" t="s">
        <v>390</v>
      </c>
      <c r="AC7" s="79">
        <f>SUM($AC$8:$AC$48)</f>
        <v>18459</v>
      </c>
      <c r="AD7" s="79">
        <f>SUM($AD$8:$AD$48)</f>
        <v>600816</v>
      </c>
      <c r="AE7" s="79">
        <f>SUM($AE$8:$AE$48)</f>
        <v>175556</v>
      </c>
      <c r="AF7" s="79">
        <f>SUM($AF$8:$AF$48)</f>
        <v>175556</v>
      </c>
      <c r="AG7" s="79">
        <f>SUM($AG$8:$AG$48)</f>
        <v>0</v>
      </c>
      <c r="AH7" s="79">
        <f>SUM($AH$8:$AH$48)</f>
        <v>170843</v>
      </c>
      <c r="AI7" s="79">
        <f>SUM($AI$8:$AI$48)</f>
        <v>4697</v>
      </c>
      <c r="AJ7" s="79">
        <f>SUM($AJ$8:$AJ$48)</f>
        <v>16</v>
      </c>
      <c r="AK7" s="79">
        <f>SUM($AK$8:$AK$48)</f>
        <v>0</v>
      </c>
      <c r="AL7" s="79">
        <f>SUM($AL$8:$AL$48)</f>
        <v>0</v>
      </c>
      <c r="AM7" s="79">
        <f>SUM($AM$8:$AM$48)</f>
        <v>1036743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100444</v>
      </c>
      <c r="AT7" s="79">
        <f>SUM($AT$8:$AT$48)</f>
        <v>4678</v>
      </c>
      <c r="AU7" s="79">
        <f>SUM($AU$8:$AU$48)</f>
        <v>95548</v>
      </c>
      <c r="AV7" s="79">
        <f>SUM($AV$8:$AV$48)</f>
        <v>218</v>
      </c>
      <c r="AW7" s="79">
        <f>SUM($AW$8:$AW$48)</f>
        <v>85</v>
      </c>
      <c r="AX7" s="79">
        <f>SUM($AX$8:$AX$48)</f>
        <v>936214</v>
      </c>
      <c r="AY7" s="79">
        <f>SUM($AY$8:$AY$48)</f>
        <v>249092</v>
      </c>
      <c r="AZ7" s="79">
        <f>SUM($AZ$8:$AZ$48)</f>
        <v>397083</v>
      </c>
      <c r="BA7" s="79">
        <f>SUM($BA$8:$BA$48)</f>
        <v>161770</v>
      </c>
      <c r="BB7" s="79">
        <f>SUM($BB$8:$BB$48)</f>
        <v>128269</v>
      </c>
      <c r="BC7" s="79">
        <f>SUM($BC$8:$BC$48)</f>
        <v>72128</v>
      </c>
      <c r="BD7" s="79">
        <f>SUM($BD$8:$BD$48)</f>
        <v>0</v>
      </c>
      <c r="BE7" s="79">
        <f>SUM($BE$8:$BE$48)</f>
        <v>1274</v>
      </c>
      <c r="BF7" s="79">
        <f>SUM($BF$8:$BF$48)</f>
        <v>1213573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175556</v>
      </c>
      <c r="CJ7" s="79">
        <f>SUM($CJ$8:$CJ$48)</f>
        <v>175556</v>
      </c>
      <c r="CK7" s="79">
        <f>SUM($CK$8:$CK$48)</f>
        <v>0</v>
      </c>
      <c r="CL7" s="79">
        <f>SUM($CL$8:$CL$48)</f>
        <v>170843</v>
      </c>
      <c r="CM7" s="79">
        <f>SUM($CM$8:$CM$48)</f>
        <v>4697</v>
      </c>
      <c r="CN7" s="79">
        <f>SUM($CN$8:$CN$48)</f>
        <v>16</v>
      </c>
      <c r="CO7" s="79">
        <f>SUM($CO$8:$CO$48)</f>
        <v>0</v>
      </c>
      <c r="CP7" s="79">
        <f>SUM($CP$8:$CP$48)</f>
        <v>0</v>
      </c>
      <c r="CQ7" s="79">
        <f>SUM($CQ$8:$CQ$48)</f>
        <v>1036743</v>
      </c>
      <c r="CR7" s="79">
        <f>SUM($CR$8:$CR$48)</f>
        <v>0</v>
      </c>
      <c r="CS7" s="79">
        <f>SUM($CS$8:$CS$48)</f>
        <v>0</v>
      </c>
      <c r="CT7" s="79">
        <f>SUM($CT$8:$CT$48)</f>
        <v>0</v>
      </c>
      <c r="CU7" s="79">
        <f>SUM($CU$8:$CU$48)</f>
        <v>0</v>
      </c>
      <c r="CV7" s="79">
        <f>SUM($CV$8:$CV$48)</f>
        <v>0</v>
      </c>
      <c r="CW7" s="79">
        <f>SUM($CW$8:$CW$48)</f>
        <v>100444</v>
      </c>
      <c r="CX7" s="79">
        <f>SUM($CX$8:$CX$48)</f>
        <v>4678</v>
      </c>
      <c r="CY7" s="79">
        <f>SUM($CY$8:$CY$48)</f>
        <v>95548</v>
      </c>
      <c r="CZ7" s="79">
        <f>SUM($CZ$8:$CZ$48)</f>
        <v>218</v>
      </c>
      <c r="DA7" s="79">
        <f>SUM($DA$8:$DA$48)</f>
        <v>85</v>
      </c>
      <c r="DB7" s="79">
        <f>SUM($DB$8:$DB$48)</f>
        <v>936214</v>
      </c>
      <c r="DC7" s="79">
        <f>SUM($DC$8:$DC$48)</f>
        <v>249092</v>
      </c>
      <c r="DD7" s="79">
        <f>SUM($DD$8:$DD$48)</f>
        <v>397083</v>
      </c>
      <c r="DE7" s="79">
        <f>SUM($DE$8:$DE$48)</f>
        <v>161770</v>
      </c>
      <c r="DF7" s="79">
        <f>SUM($DF$8:$DF$48)</f>
        <v>128269</v>
      </c>
      <c r="DG7" s="79">
        <f>SUM($DG$8:$DG$48)</f>
        <v>72128</v>
      </c>
      <c r="DH7" s="79">
        <f>SUM($DH$8:$DH$48)</f>
        <v>0</v>
      </c>
      <c r="DI7" s="79">
        <f>SUM($DI$8:$DI$48)</f>
        <v>1274</v>
      </c>
      <c r="DJ7" s="79">
        <f>SUM($DJ$8:$DJ$48)</f>
        <v>1213573</v>
      </c>
    </row>
    <row r="8" spans="1:114" s="8" customFormat="1" ht="12" customHeight="1">
      <c r="A8" s="80" t="s">
        <v>200</v>
      </c>
      <c r="B8" s="83" t="s">
        <v>206</v>
      </c>
      <c r="C8" s="80" t="s">
        <v>204</v>
      </c>
      <c r="D8" s="84">
        <f>SUM(E8,+L8)</f>
        <v>38371</v>
      </c>
      <c r="E8" s="84">
        <f>SUM(F8:I8)+K8</f>
        <v>19063</v>
      </c>
      <c r="F8" s="84">
        <v>19063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19308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38371</v>
      </c>
      <c r="W8" s="84">
        <v>19063</v>
      </c>
      <c r="X8" s="84">
        <v>19063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19308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1411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1411</v>
      </c>
      <c r="AT8" s="84">
        <v>1411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36960</v>
      </c>
      <c r="BD8" s="84">
        <v>0</v>
      </c>
      <c r="BE8" s="84">
        <v>0</v>
      </c>
      <c r="BF8" s="84">
        <f>SUM(AE8,+AM8,+BE8)</f>
        <v>1411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8" si="0">SUM(AE8,+BG8)</f>
        <v>0</v>
      </c>
      <c r="CJ8" s="84">
        <f t="shared" ref="CJ8:CJ48" si="1">SUM(AF8,+BH8)</f>
        <v>0</v>
      </c>
      <c r="CK8" s="84">
        <f t="shared" ref="CK8:CK48" si="2">SUM(AG8,+BI8)</f>
        <v>0</v>
      </c>
      <c r="CL8" s="84">
        <f t="shared" ref="CL8:CL48" si="3">SUM(AH8,+BJ8)</f>
        <v>0</v>
      </c>
      <c r="CM8" s="84">
        <f t="shared" ref="CM8:CM48" si="4">SUM(AI8,+BK8)</f>
        <v>0</v>
      </c>
      <c r="CN8" s="84">
        <f t="shared" ref="CN8:CN48" si="5">SUM(AJ8,+BL8)</f>
        <v>0</v>
      </c>
      <c r="CO8" s="84">
        <f t="shared" ref="CO8:CO48" si="6">SUM(AK8,+BM8)</f>
        <v>0</v>
      </c>
      <c r="CP8" s="84">
        <f t="shared" ref="CP8:CP48" si="7">SUM(AL8,+BN8)</f>
        <v>0</v>
      </c>
      <c r="CQ8" s="84">
        <f t="shared" ref="CQ8:CQ48" si="8">SUM(AM8,+BO8)</f>
        <v>1411</v>
      </c>
      <c r="CR8" s="84">
        <f t="shared" ref="CR8:CR48" si="9">SUM(AN8,+BP8)</f>
        <v>0</v>
      </c>
      <c r="CS8" s="84">
        <f t="shared" ref="CS8:CS48" si="10">SUM(AO8,+BQ8)</f>
        <v>0</v>
      </c>
      <c r="CT8" s="84">
        <f t="shared" ref="CT8:CT48" si="11">SUM(AP8,+BR8)</f>
        <v>0</v>
      </c>
      <c r="CU8" s="84">
        <f t="shared" ref="CU8:CU48" si="12">SUM(AQ8,+BS8)</f>
        <v>0</v>
      </c>
      <c r="CV8" s="84">
        <f t="shared" ref="CV8:CV48" si="13">SUM(AR8,+BT8)</f>
        <v>0</v>
      </c>
      <c r="CW8" s="84">
        <f t="shared" ref="CW8:CW48" si="14">SUM(AS8,+BU8)</f>
        <v>1411</v>
      </c>
      <c r="CX8" s="84">
        <f t="shared" ref="CX8:CX48" si="15">SUM(AT8,+BV8)</f>
        <v>1411</v>
      </c>
      <c r="CY8" s="84">
        <f t="shared" ref="CY8:CY48" si="16">SUM(AU8,+BW8)</f>
        <v>0</v>
      </c>
      <c r="CZ8" s="84">
        <f t="shared" ref="CZ8:CZ48" si="17">SUM(AV8,+BX8)</f>
        <v>0</v>
      </c>
      <c r="DA8" s="84">
        <f t="shared" ref="DA8:DA48" si="18">SUM(AW8,+BY8)</f>
        <v>0</v>
      </c>
      <c r="DB8" s="84">
        <f t="shared" ref="DB8:DB48" si="19">SUM(AX8,+BZ8)</f>
        <v>0</v>
      </c>
      <c r="DC8" s="84">
        <f t="shared" ref="DC8:DC48" si="20">SUM(AY8,+CA8)</f>
        <v>0</v>
      </c>
      <c r="DD8" s="84">
        <f t="shared" ref="DD8:DD48" si="21">SUM(AZ8,+CB8)</f>
        <v>0</v>
      </c>
      <c r="DE8" s="84">
        <f t="shared" ref="DE8:DE48" si="22">SUM(BA8,+CC8)</f>
        <v>0</v>
      </c>
      <c r="DF8" s="84">
        <f t="shared" ref="DF8:DF48" si="23">SUM(BB8,+CD8)</f>
        <v>0</v>
      </c>
      <c r="DG8" s="84">
        <f t="shared" ref="DG8:DG48" si="24">SUM(BC8,+CE8)</f>
        <v>36960</v>
      </c>
      <c r="DH8" s="84">
        <f t="shared" ref="DH8:DH48" si="25">SUM(BD8,+CF8)</f>
        <v>0</v>
      </c>
      <c r="DI8" s="84">
        <f t="shared" ref="DI8:DI48" si="26">SUM(BE8,+CG8)</f>
        <v>0</v>
      </c>
      <c r="DJ8" s="84">
        <f t="shared" ref="DJ8:DJ48" si="27">SUM(BF8,+CH8)</f>
        <v>1411</v>
      </c>
    </row>
    <row r="9" spans="1:114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43130</v>
      </c>
      <c r="E9" s="84">
        <f>SUM(F9:I9)+K9</f>
        <v>21564</v>
      </c>
      <c r="F9" s="84">
        <v>21564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21566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43130</v>
      </c>
      <c r="W9" s="84">
        <v>21564</v>
      </c>
      <c r="X9" s="84">
        <v>21564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21566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43130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5679</v>
      </c>
      <c r="AT9" s="84">
        <v>1097</v>
      </c>
      <c r="AU9" s="84">
        <v>4582</v>
      </c>
      <c r="AV9" s="84">
        <v>0</v>
      </c>
      <c r="AW9" s="84">
        <v>0</v>
      </c>
      <c r="AX9" s="84">
        <f>SUM(AY9:BB9)</f>
        <v>37451</v>
      </c>
      <c r="AY9" s="84">
        <v>23466</v>
      </c>
      <c r="AZ9" s="84">
        <v>817</v>
      </c>
      <c r="BA9" s="84">
        <v>5463</v>
      </c>
      <c r="BB9" s="84">
        <v>7705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43130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43130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5679</v>
      </c>
      <c r="CX9" s="84">
        <f t="shared" si="15"/>
        <v>1097</v>
      </c>
      <c r="CY9" s="84">
        <f t="shared" si="16"/>
        <v>4582</v>
      </c>
      <c r="CZ9" s="84">
        <f t="shared" si="17"/>
        <v>0</v>
      </c>
      <c r="DA9" s="84">
        <f t="shared" si="18"/>
        <v>0</v>
      </c>
      <c r="DB9" s="84">
        <f t="shared" si="19"/>
        <v>37451</v>
      </c>
      <c r="DC9" s="84">
        <f t="shared" si="20"/>
        <v>23466</v>
      </c>
      <c r="DD9" s="84">
        <f t="shared" si="21"/>
        <v>817</v>
      </c>
      <c r="DE9" s="84">
        <f t="shared" si="22"/>
        <v>5463</v>
      </c>
      <c r="DF9" s="84">
        <f t="shared" si="23"/>
        <v>7705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43130</v>
      </c>
    </row>
    <row r="10" spans="1:114" s="8" customFormat="1" ht="12" customHeight="1">
      <c r="A10" s="80" t="s">
        <v>200</v>
      </c>
      <c r="B10" s="83" t="s">
        <v>214</v>
      </c>
      <c r="C10" s="80" t="s">
        <v>215</v>
      </c>
      <c r="D10" s="84">
        <f>SUM(E10,+L10)</f>
        <v>111285</v>
      </c>
      <c r="E10" s="84">
        <f>SUM(F10:I10)+K10</f>
        <v>55642</v>
      </c>
      <c r="F10" s="84">
        <v>55642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55643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111285</v>
      </c>
      <c r="W10" s="84">
        <v>55642</v>
      </c>
      <c r="X10" s="84">
        <v>55642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55643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111285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700</v>
      </c>
      <c r="AT10" s="84">
        <v>619</v>
      </c>
      <c r="AU10" s="84">
        <v>81</v>
      </c>
      <c r="AV10" s="84">
        <v>0</v>
      </c>
      <c r="AW10" s="84">
        <v>0</v>
      </c>
      <c r="AX10" s="84">
        <f>SUM(AY10:BB10)</f>
        <v>110585</v>
      </c>
      <c r="AY10" s="84">
        <v>22051</v>
      </c>
      <c r="AZ10" s="84">
        <v>85196</v>
      </c>
      <c r="BA10" s="84">
        <v>3338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111285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111285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700</v>
      </c>
      <c r="CX10" s="84">
        <f t="shared" si="15"/>
        <v>619</v>
      </c>
      <c r="CY10" s="84">
        <f t="shared" si="16"/>
        <v>81</v>
      </c>
      <c r="CZ10" s="84">
        <f t="shared" si="17"/>
        <v>0</v>
      </c>
      <c r="DA10" s="84">
        <f t="shared" si="18"/>
        <v>0</v>
      </c>
      <c r="DB10" s="84">
        <f t="shared" si="19"/>
        <v>110585</v>
      </c>
      <c r="DC10" s="84">
        <f t="shared" si="20"/>
        <v>22051</v>
      </c>
      <c r="DD10" s="84">
        <f t="shared" si="21"/>
        <v>85196</v>
      </c>
      <c r="DE10" s="84">
        <f t="shared" si="22"/>
        <v>3338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111285</v>
      </c>
    </row>
    <row r="11" spans="1:114" s="8" customFormat="1" ht="12" customHeight="1">
      <c r="A11" s="80" t="s">
        <v>200</v>
      </c>
      <c r="B11" s="83" t="s">
        <v>219</v>
      </c>
      <c r="C11" s="80" t="s">
        <v>221</v>
      </c>
      <c r="D11" s="84">
        <f>SUM(E11,+L11)</f>
        <v>15824</v>
      </c>
      <c r="E11" s="84">
        <f>SUM(F11:I11)+K11</f>
        <v>7421</v>
      </c>
      <c r="F11" s="84">
        <v>7421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8403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15824</v>
      </c>
      <c r="W11" s="84">
        <v>7421</v>
      </c>
      <c r="X11" s="84">
        <v>7421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8403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14845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944</v>
      </c>
      <c r="AT11" s="84">
        <v>944</v>
      </c>
      <c r="AU11" s="84">
        <v>0</v>
      </c>
      <c r="AV11" s="84">
        <v>0</v>
      </c>
      <c r="AW11" s="84">
        <v>0</v>
      </c>
      <c r="AX11" s="84">
        <f>SUM(AY11:BB11)</f>
        <v>13901</v>
      </c>
      <c r="AY11" s="84">
        <v>0</v>
      </c>
      <c r="AZ11" s="84">
        <v>0</v>
      </c>
      <c r="BA11" s="84">
        <v>709</v>
      </c>
      <c r="BB11" s="84">
        <v>13192</v>
      </c>
      <c r="BC11" s="84">
        <f>組合分担金内訳!E11</f>
        <v>979</v>
      </c>
      <c r="BD11" s="84">
        <v>0</v>
      </c>
      <c r="BE11" s="84">
        <v>0</v>
      </c>
      <c r="BF11" s="84">
        <f>SUM(AE11,+AM11,+BE11)</f>
        <v>14845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14845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944</v>
      </c>
      <c r="CX11" s="84">
        <f t="shared" si="15"/>
        <v>944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13901</v>
      </c>
      <c r="DC11" s="84">
        <f t="shared" si="20"/>
        <v>0</v>
      </c>
      <c r="DD11" s="84">
        <f t="shared" si="21"/>
        <v>0</v>
      </c>
      <c r="DE11" s="84">
        <f t="shared" si="22"/>
        <v>709</v>
      </c>
      <c r="DF11" s="84">
        <f t="shared" si="23"/>
        <v>13192</v>
      </c>
      <c r="DG11" s="84">
        <f t="shared" si="24"/>
        <v>979</v>
      </c>
      <c r="DH11" s="84">
        <f t="shared" si="25"/>
        <v>0</v>
      </c>
      <c r="DI11" s="84">
        <f t="shared" si="26"/>
        <v>0</v>
      </c>
      <c r="DJ11" s="84">
        <f t="shared" si="27"/>
        <v>14845</v>
      </c>
    </row>
    <row r="12" spans="1:114" s="8" customFormat="1" ht="12" customHeight="1">
      <c r="A12" s="80" t="s">
        <v>200</v>
      </c>
      <c r="B12" s="83" t="s">
        <v>226</v>
      </c>
      <c r="C12" s="80" t="s">
        <v>227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228</v>
      </c>
      <c r="B13" s="83" t="s">
        <v>230</v>
      </c>
      <c r="C13" s="80" t="s">
        <v>231</v>
      </c>
      <c r="D13" s="84">
        <f>SUM(E13,+L13)</f>
        <v>117421</v>
      </c>
      <c r="E13" s="84">
        <f>SUM(F13:I13)+K13</f>
        <v>113430</v>
      </c>
      <c r="F13" s="84">
        <v>49266</v>
      </c>
      <c r="G13" s="84">
        <v>0</v>
      </c>
      <c r="H13" s="84">
        <v>63400</v>
      </c>
      <c r="I13" s="84">
        <v>0</v>
      </c>
      <c r="J13" s="94" t="s">
        <v>193</v>
      </c>
      <c r="K13" s="84">
        <v>764</v>
      </c>
      <c r="L13" s="84">
        <v>3991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117421</v>
      </c>
      <c r="W13" s="84">
        <v>113430</v>
      </c>
      <c r="X13" s="84">
        <v>49266</v>
      </c>
      <c r="Y13" s="84">
        <v>0</v>
      </c>
      <c r="Z13" s="84">
        <v>63400</v>
      </c>
      <c r="AA13" s="84">
        <v>0</v>
      </c>
      <c r="AB13" s="94" t="s">
        <v>193</v>
      </c>
      <c r="AC13" s="84">
        <v>764</v>
      </c>
      <c r="AD13" s="84">
        <v>3991</v>
      </c>
      <c r="AE13" s="84">
        <f>SUM(AF13,+AK13)</f>
        <v>108000</v>
      </c>
      <c r="AF13" s="84">
        <f>SUM(AG13:AJ13)</f>
        <v>108000</v>
      </c>
      <c r="AG13" s="84">
        <v>0</v>
      </c>
      <c r="AH13" s="84">
        <v>107984</v>
      </c>
      <c r="AI13" s="84">
        <v>0</v>
      </c>
      <c r="AJ13" s="84">
        <v>16</v>
      </c>
      <c r="AK13" s="84">
        <v>0</v>
      </c>
      <c r="AL13" s="84">
        <f>組合分担金内訳!D13</f>
        <v>0</v>
      </c>
      <c r="AM13" s="84">
        <f>SUM(AN13,AS13,AW13,AX13,BD13)</f>
        <v>9421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9421</v>
      </c>
      <c r="AY13" s="84">
        <v>750</v>
      </c>
      <c r="AZ13" s="84">
        <v>8671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117421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108000</v>
      </c>
      <c r="CJ13" s="84">
        <f t="shared" si="1"/>
        <v>108000</v>
      </c>
      <c r="CK13" s="84">
        <f t="shared" si="2"/>
        <v>0</v>
      </c>
      <c r="CL13" s="84">
        <f t="shared" si="3"/>
        <v>107984</v>
      </c>
      <c r="CM13" s="84">
        <f t="shared" si="4"/>
        <v>0</v>
      </c>
      <c r="CN13" s="84">
        <f t="shared" si="5"/>
        <v>16</v>
      </c>
      <c r="CO13" s="84">
        <f t="shared" si="6"/>
        <v>0</v>
      </c>
      <c r="CP13" s="84">
        <f t="shared" si="7"/>
        <v>0</v>
      </c>
      <c r="CQ13" s="84">
        <f t="shared" si="8"/>
        <v>9421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9421</v>
      </c>
      <c r="DC13" s="84">
        <f t="shared" si="20"/>
        <v>750</v>
      </c>
      <c r="DD13" s="84">
        <f t="shared" si="21"/>
        <v>8671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117421</v>
      </c>
    </row>
    <row r="14" spans="1:114" s="8" customFormat="1" ht="12" customHeight="1">
      <c r="A14" s="80" t="s">
        <v>200</v>
      </c>
      <c r="B14" s="83" t="s">
        <v>232</v>
      </c>
      <c r="C14" s="80" t="s">
        <v>233</v>
      </c>
      <c r="D14" s="84">
        <f>SUM(E14,+L14)</f>
        <v>32016</v>
      </c>
      <c r="E14" s="84">
        <f>SUM(F14:I14)+K14</f>
        <v>16008</v>
      </c>
      <c r="F14" s="84">
        <v>16008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16008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32016</v>
      </c>
      <c r="W14" s="84">
        <v>16008</v>
      </c>
      <c r="X14" s="84">
        <v>16008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16008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32016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109</v>
      </c>
      <c r="AT14" s="84">
        <v>109</v>
      </c>
      <c r="AU14" s="84">
        <v>0</v>
      </c>
      <c r="AV14" s="84">
        <v>0</v>
      </c>
      <c r="AW14" s="84">
        <v>85</v>
      </c>
      <c r="AX14" s="84">
        <f>SUM(AY14:BB14)</f>
        <v>31822</v>
      </c>
      <c r="AY14" s="84">
        <v>0</v>
      </c>
      <c r="AZ14" s="84">
        <v>0</v>
      </c>
      <c r="BA14" s="84">
        <v>0</v>
      </c>
      <c r="BB14" s="84">
        <v>31822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32016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32016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109</v>
      </c>
      <c r="CX14" s="84">
        <f t="shared" si="15"/>
        <v>109</v>
      </c>
      <c r="CY14" s="84">
        <f t="shared" si="16"/>
        <v>0</v>
      </c>
      <c r="CZ14" s="84">
        <f t="shared" si="17"/>
        <v>0</v>
      </c>
      <c r="DA14" s="84">
        <f t="shared" si="18"/>
        <v>85</v>
      </c>
      <c r="DB14" s="84">
        <f t="shared" si="19"/>
        <v>31822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31822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32016</v>
      </c>
    </row>
    <row r="15" spans="1:114" s="8" customFormat="1" ht="12" customHeight="1">
      <c r="A15" s="80" t="s">
        <v>200</v>
      </c>
      <c r="B15" s="83" t="s">
        <v>235</v>
      </c>
      <c r="C15" s="80" t="s">
        <v>236</v>
      </c>
      <c r="D15" s="84">
        <f>SUM(E15,+L15)</f>
        <v>911</v>
      </c>
      <c r="E15" s="84">
        <f>SUM(F15:I15)+K15</f>
        <v>434</v>
      </c>
      <c r="F15" s="84">
        <v>434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477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911</v>
      </c>
      <c r="W15" s="84">
        <v>434</v>
      </c>
      <c r="X15" s="84">
        <v>434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477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911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475</v>
      </c>
      <c r="AT15" s="84">
        <v>0</v>
      </c>
      <c r="AU15" s="84">
        <v>475</v>
      </c>
      <c r="AV15" s="84">
        <v>0</v>
      </c>
      <c r="AW15" s="84">
        <v>0</v>
      </c>
      <c r="AX15" s="84">
        <f>SUM(AY15:BB15)</f>
        <v>436</v>
      </c>
      <c r="AY15" s="84">
        <v>436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911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911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475</v>
      </c>
      <c r="CX15" s="84">
        <f t="shared" si="15"/>
        <v>0</v>
      </c>
      <c r="CY15" s="84">
        <f t="shared" si="16"/>
        <v>475</v>
      </c>
      <c r="CZ15" s="84">
        <f t="shared" si="17"/>
        <v>0</v>
      </c>
      <c r="DA15" s="84">
        <f t="shared" si="18"/>
        <v>0</v>
      </c>
      <c r="DB15" s="84">
        <f t="shared" si="19"/>
        <v>436</v>
      </c>
      <c r="DC15" s="84">
        <f t="shared" si="20"/>
        <v>436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911</v>
      </c>
    </row>
    <row r="16" spans="1:114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42279</v>
      </c>
      <c r="E16" s="84">
        <f>SUM(F16:I16)+K16</f>
        <v>21139</v>
      </c>
      <c r="F16" s="84">
        <v>21139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21140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42279</v>
      </c>
      <c r="W16" s="84">
        <v>21139</v>
      </c>
      <c r="X16" s="84">
        <v>21139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21140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41798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41798</v>
      </c>
      <c r="AY16" s="84">
        <v>41798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481</v>
      </c>
      <c r="BF16" s="84">
        <f>SUM(AE16,+AM16,+BE16)</f>
        <v>42279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41798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41798</v>
      </c>
      <c r="DC16" s="84">
        <f t="shared" si="20"/>
        <v>41798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481</v>
      </c>
      <c r="DJ16" s="84">
        <f t="shared" si="27"/>
        <v>42279</v>
      </c>
    </row>
    <row r="17" spans="1:114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34938</v>
      </c>
      <c r="E17" s="84">
        <f>SUM(F17:I17)+K17</f>
        <v>18678</v>
      </c>
      <c r="F17" s="84">
        <v>15354</v>
      </c>
      <c r="G17" s="84">
        <v>0</v>
      </c>
      <c r="H17" s="84">
        <v>0</v>
      </c>
      <c r="I17" s="84">
        <v>0</v>
      </c>
      <c r="J17" s="94" t="s">
        <v>193</v>
      </c>
      <c r="K17" s="84">
        <v>3324</v>
      </c>
      <c r="L17" s="84">
        <v>16260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34938</v>
      </c>
      <c r="W17" s="84">
        <v>18678</v>
      </c>
      <c r="X17" s="84">
        <v>15354</v>
      </c>
      <c r="Y17" s="84">
        <v>0</v>
      </c>
      <c r="Z17" s="84">
        <v>0</v>
      </c>
      <c r="AA17" s="84">
        <v>0</v>
      </c>
      <c r="AB17" s="94" t="s">
        <v>193</v>
      </c>
      <c r="AC17" s="84">
        <v>3324</v>
      </c>
      <c r="AD17" s="84">
        <v>16260</v>
      </c>
      <c r="AE17" s="84">
        <f>SUM(AF17,+AK17)</f>
        <v>8415</v>
      </c>
      <c r="AF17" s="84">
        <f>SUM(AG17:AJ17)</f>
        <v>8415</v>
      </c>
      <c r="AG17" s="84">
        <v>0</v>
      </c>
      <c r="AH17" s="84">
        <v>8415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26523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26523</v>
      </c>
      <c r="AY17" s="84">
        <v>3102</v>
      </c>
      <c r="AZ17" s="84">
        <v>0</v>
      </c>
      <c r="BA17" s="84">
        <v>19440</v>
      </c>
      <c r="BB17" s="84">
        <v>3981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34938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8415</v>
      </c>
      <c r="CJ17" s="84">
        <f t="shared" si="1"/>
        <v>8415</v>
      </c>
      <c r="CK17" s="84">
        <f t="shared" si="2"/>
        <v>0</v>
      </c>
      <c r="CL17" s="84">
        <f t="shared" si="3"/>
        <v>8415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26523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26523</v>
      </c>
      <c r="DC17" s="84">
        <f t="shared" si="20"/>
        <v>3102</v>
      </c>
      <c r="DD17" s="84">
        <f t="shared" si="21"/>
        <v>0</v>
      </c>
      <c r="DE17" s="84">
        <f t="shared" si="22"/>
        <v>19440</v>
      </c>
      <c r="DF17" s="84">
        <f t="shared" si="23"/>
        <v>3981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34938</v>
      </c>
    </row>
    <row r="18" spans="1:114" s="8" customFormat="1" ht="12" customHeight="1">
      <c r="A18" s="80" t="s">
        <v>200</v>
      </c>
      <c r="B18" s="83" t="s">
        <v>242</v>
      </c>
      <c r="C18" s="80" t="s">
        <v>243</v>
      </c>
      <c r="D18" s="84">
        <f>SUM(E18,+L18)</f>
        <v>11456</v>
      </c>
      <c r="E18" s="84">
        <f>SUM(F18:I18)+K18</f>
        <v>5675</v>
      </c>
      <c r="F18" s="84">
        <v>4968</v>
      </c>
      <c r="G18" s="84">
        <v>0</v>
      </c>
      <c r="H18" s="84">
        <v>0</v>
      </c>
      <c r="I18" s="84">
        <v>0</v>
      </c>
      <c r="J18" s="94" t="s">
        <v>193</v>
      </c>
      <c r="K18" s="84">
        <v>707</v>
      </c>
      <c r="L18" s="84">
        <v>5781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11456</v>
      </c>
      <c r="W18" s="84">
        <v>5675</v>
      </c>
      <c r="X18" s="84">
        <v>4968</v>
      </c>
      <c r="Y18" s="84">
        <v>0</v>
      </c>
      <c r="Z18" s="84">
        <v>0</v>
      </c>
      <c r="AA18" s="84">
        <v>0</v>
      </c>
      <c r="AB18" s="94" t="s">
        <v>193</v>
      </c>
      <c r="AC18" s="84">
        <v>707</v>
      </c>
      <c r="AD18" s="84">
        <v>5781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11456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335</v>
      </c>
      <c r="AT18" s="84">
        <v>0</v>
      </c>
      <c r="AU18" s="84">
        <v>335</v>
      </c>
      <c r="AV18" s="84">
        <v>0</v>
      </c>
      <c r="AW18" s="84">
        <v>0</v>
      </c>
      <c r="AX18" s="84">
        <f>SUM(AY18:BB18)</f>
        <v>11121</v>
      </c>
      <c r="AY18" s="84">
        <v>3333</v>
      </c>
      <c r="AZ18" s="84">
        <v>6003</v>
      </c>
      <c r="BA18" s="84">
        <v>1785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11456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11456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335</v>
      </c>
      <c r="CX18" s="84">
        <f t="shared" si="15"/>
        <v>0</v>
      </c>
      <c r="CY18" s="84">
        <f t="shared" si="16"/>
        <v>335</v>
      </c>
      <c r="CZ18" s="84">
        <f t="shared" si="17"/>
        <v>0</v>
      </c>
      <c r="DA18" s="84">
        <f t="shared" si="18"/>
        <v>0</v>
      </c>
      <c r="DB18" s="84">
        <f t="shared" si="19"/>
        <v>11121</v>
      </c>
      <c r="DC18" s="84">
        <f t="shared" si="20"/>
        <v>3333</v>
      </c>
      <c r="DD18" s="84">
        <f t="shared" si="21"/>
        <v>6003</v>
      </c>
      <c r="DE18" s="84">
        <f t="shared" si="22"/>
        <v>1785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11456</v>
      </c>
    </row>
    <row r="19" spans="1:114" s="8" customFormat="1" ht="12" customHeight="1">
      <c r="A19" s="80" t="s">
        <v>200</v>
      </c>
      <c r="B19" s="83" t="s">
        <v>244</v>
      </c>
      <c r="C19" s="80" t="s">
        <v>245</v>
      </c>
      <c r="D19" s="84">
        <f>SUM(E19,+L19)</f>
        <v>281276</v>
      </c>
      <c r="E19" s="84">
        <f>SUM(F19:I19)+K19</f>
        <v>140539</v>
      </c>
      <c r="F19" s="84">
        <v>140529</v>
      </c>
      <c r="G19" s="84">
        <v>0</v>
      </c>
      <c r="H19" s="84">
        <v>0</v>
      </c>
      <c r="I19" s="84">
        <v>0</v>
      </c>
      <c r="J19" s="94" t="s">
        <v>193</v>
      </c>
      <c r="K19" s="84">
        <v>10</v>
      </c>
      <c r="L19" s="84">
        <v>140737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281276</v>
      </c>
      <c r="W19" s="84">
        <v>140539</v>
      </c>
      <c r="X19" s="84">
        <v>140529</v>
      </c>
      <c r="Y19" s="84">
        <v>0</v>
      </c>
      <c r="Z19" s="84">
        <v>0</v>
      </c>
      <c r="AA19" s="84">
        <v>0</v>
      </c>
      <c r="AB19" s="94" t="s">
        <v>193</v>
      </c>
      <c r="AC19" s="84">
        <v>10</v>
      </c>
      <c r="AD19" s="84">
        <v>140737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281276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86655</v>
      </c>
      <c r="AT19" s="84">
        <v>0</v>
      </c>
      <c r="AU19" s="84">
        <v>86655</v>
      </c>
      <c r="AV19" s="84">
        <v>0</v>
      </c>
      <c r="AW19" s="84">
        <v>0</v>
      </c>
      <c r="AX19" s="84">
        <f>SUM(AY19:BB19)</f>
        <v>194621</v>
      </c>
      <c r="AY19" s="84">
        <v>24286</v>
      </c>
      <c r="AZ19" s="84">
        <v>75742</v>
      </c>
      <c r="BA19" s="84">
        <v>94593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281276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281276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86655</v>
      </c>
      <c r="CX19" s="84">
        <f t="shared" si="15"/>
        <v>0</v>
      </c>
      <c r="CY19" s="84">
        <f t="shared" si="16"/>
        <v>86655</v>
      </c>
      <c r="CZ19" s="84">
        <f t="shared" si="17"/>
        <v>0</v>
      </c>
      <c r="DA19" s="84">
        <f t="shared" si="18"/>
        <v>0</v>
      </c>
      <c r="DB19" s="84">
        <f t="shared" si="19"/>
        <v>194621</v>
      </c>
      <c r="DC19" s="84">
        <f t="shared" si="20"/>
        <v>24286</v>
      </c>
      <c r="DD19" s="84">
        <f t="shared" si="21"/>
        <v>75742</v>
      </c>
      <c r="DE19" s="84">
        <f t="shared" si="22"/>
        <v>94593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281276</v>
      </c>
    </row>
    <row r="20" spans="1:114" s="8" customFormat="1" ht="12" customHeight="1">
      <c r="A20" s="80" t="s">
        <v>200</v>
      </c>
      <c r="B20" s="83" t="s">
        <v>249</v>
      </c>
      <c r="C20" s="80" t="s">
        <v>251</v>
      </c>
      <c r="D20" s="84">
        <f>SUM(E20,+L20)</f>
        <v>12076</v>
      </c>
      <c r="E20" s="84">
        <f>SUM(F20:I20)+K20</f>
        <v>6038</v>
      </c>
      <c r="F20" s="84">
        <v>6038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6038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12076</v>
      </c>
      <c r="W20" s="84">
        <v>6038</v>
      </c>
      <c r="X20" s="84">
        <v>6038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6038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544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198</v>
      </c>
      <c r="AT20" s="84">
        <v>198</v>
      </c>
      <c r="AU20" s="84">
        <v>0</v>
      </c>
      <c r="AV20" s="84">
        <v>0</v>
      </c>
      <c r="AW20" s="84">
        <v>0</v>
      </c>
      <c r="AX20" s="84">
        <f>SUM(AY20:BB20)</f>
        <v>346</v>
      </c>
      <c r="AY20" s="84">
        <v>115</v>
      </c>
      <c r="AZ20" s="84">
        <v>231</v>
      </c>
      <c r="BA20" s="84">
        <v>0</v>
      </c>
      <c r="BB20" s="84">
        <v>0</v>
      </c>
      <c r="BC20" s="84">
        <f>組合分担金内訳!E20</f>
        <v>11532</v>
      </c>
      <c r="BD20" s="84">
        <v>0</v>
      </c>
      <c r="BE20" s="84">
        <v>0</v>
      </c>
      <c r="BF20" s="84">
        <f>SUM(AE20,+AM20,+BE20)</f>
        <v>544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544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198</v>
      </c>
      <c r="CX20" s="84">
        <f t="shared" si="15"/>
        <v>198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346</v>
      </c>
      <c r="DC20" s="84">
        <f t="shared" si="20"/>
        <v>115</v>
      </c>
      <c r="DD20" s="84">
        <f t="shared" si="21"/>
        <v>231</v>
      </c>
      <c r="DE20" s="84">
        <f t="shared" si="22"/>
        <v>0</v>
      </c>
      <c r="DF20" s="84">
        <f t="shared" si="23"/>
        <v>0</v>
      </c>
      <c r="DG20" s="84">
        <f t="shared" si="24"/>
        <v>11532</v>
      </c>
      <c r="DH20" s="84">
        <f t="shared" si="25"/>
        <v>0</v>
      </c>
      <c r="DI20" s="84">
        <f t="shared" si="26"/>
        <v>0</v>
      </c>
      <c r="DJ20" s="84">
        <f t="shared" si="27"/>
        <v>544</v>
      </c>
    </row>
    <row r="21" spans="1:114" s="8" customFormat="1" ht="12" customHeight="1">
      <c r="A21" s="80" t="s">
        <v>213</v>
      </c>
      <c r="B21" s="83" t="s">
        <v>252</v>
      </c>
      <c r="C21" s="80" t="s">
        <v>253</v>
      </c>
      <c r="D21" s="84">
        <f>SUM(E21,+L21)</f>
        <v>213037</v>
      </c>
      <c r="E21" s="84">
        <f>SUM(F21:I21)+K21</f>
        <v>95411</v>
      </c>
      <c r="F21" s="84">
        <v>95411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117626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213037</v>
      </c>
      <c r="W21" s="84">
        <v>95411</v>
      </c>
      <c r="X21" s="84">
        <v>95411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117626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213037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128</v>
      </c>
      <c r="AT21" s="84">
        <v>128</v>
      </c>
      <c r="AU21" s="84">
        <v>0</v>
      </c>
      <c r="AV21" s="84">
        <v>0</v>
      </c>
      <c r="AW21" s="84">
        <v>0</v>
      </c>
      <c r="AX21" s="84">
        <f>SUM(AY21:BB21)</f>
        <v>212909</v>
      </c>
      <c r="AY21" s="84">
        <v>55322</v>
      </c>
      <c r="AZ21" s="84">
        <v>104045</v>
      </c>
      <c r="BA21" s="84">
        <v>0</v>
      </c>
      <c r="BB21" s="84">
        <v>53542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213037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213037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128</v>
      </c>
      <c r="CX21" s="84">
        <f t="shared" si="15"/>
        <v>128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212909</v>
      </c>
      <c r="DC21" s="84">
        <f t="shared" si="20"/>
        <v>55322</v>
      </c>
      <c r="DD21" s="84">
        <f t="shared" si="21"/>
        <v>104045</v>
      </c>
      <c r="DE21" s="84">
        <f t="shared" si="22"/>
        <v>0</v>
      </c>
      <c r="DF21" s="84">
        <f t="shared" si="23"/>
        <v>53542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213037</v>
      </c>
    </row>
    <row r="22" spans="1:114" s="8" customFormat="1" ht="12" customHeight="1">
      <c r="A22" s="80" t="s">
        <v>200</v>
      </c>
      <c r="B22" s="83" t="s">
        <v>255</v>
      </c>
      <c r="C22" s="80" t="s">
        <v>256</v>
      </c>
      <c r="D22" s="84">
        <f>SUM(E22,+L22)</f>
        <v>752</v>
      </c>
      <c r="E22" s="84">
        <f>SUM(F22:I22)+K22</f>
        <v>376</v>
      </c>
      <c r="F22" s="84">
        <v>376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376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752</v>
      </c>
      <c r="W22" s="84">
        <v>376</v>
      </c>
      <c r="X22" s="84">
        <v>376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376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752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752</v>
      </c>
      <c r="AY22" s="84">
        <v>252</v>
      </c>
      <c r="AZ22" s="84">
        <v>0</v>
      </c>
      <c r="BA22" s="84">
        <v>210</v>
      </c>
      <c r="BB22" s="84">
        <v>290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752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752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752</v>
      </c>
      <c r="DC22" s="84">
        <f t="shared" si="20"/>
        <v>252</v>
      </c>
      <c r="DD22" s="84">
        <f t="shared" si="21"/>
        <v>0</v>
      </c>
      <c r="DE22" s="84">
        <f t="shared" si="22"/>
        <v>210</v>
      </c>
      <c r="DF22" s="84">
        <f t="shared" si="23"/>
        <v>290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752</v>
      </c>
    </row>
    <row r="23" spans="1:114" s="8" customFormat="1" ht="12" customHeight="1">
      <c r="A23" s="80" t="s">
        <v>258</v>
      </c>
      <c r="B23" s="83" t="s">
        <v>259</v>
      </c>
      <c r="C23" s="80" t="s">
        <v>260</v>
      </c>
      <c r="D23" s="84">
        <f>SUM(E23,+L23)</f>
        <v>9772</v>
      </c>
      <c r="E23" s="84">
        <f>SUM(F23:I23)+K23</f>
        <v>4287</v>
      </c>
      <c r="F23" s="84">
        <v>4287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5485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9772</v>
      </c>
      <c r="W23" s="84">
        <v>4287</v>
      </c>
      <c r="X23" s="84">
        <v>4287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5485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9772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1104</v>
      </c>
      <c r="AT23" s="84">
        <v>0</v>
      </c>
      <c r="AU23" s="84">
        <v>1104</v>
      </c>
      <c r="AV23" s="84">
        <v>0</v>
      </c>
      <c r="AW23" s="84">
        <v>0</v>
      </c>
      <c r="AX23" s="84">
        <f>SUM(AY23:BB23)</f>
        <v>8668</v>
      </c>
      <c r="AY23" s="84">
        <v>1006</v>
      </c>
      <c r="AZ23" s="84">
        <v>3430</v>
      </c>
      <c r="BA23" s="84">
        <v>4232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9772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9772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1104</v>
      </c>
      <c r="CX23" s="84">
        <f t="shared" si="15"/>
        <v>0</v>
      </c>
      <c r="CY23" s="84">
        <f t="shared" si="16"/>
        <v>1104</v>
      </c>
      <c r="CZ23" s="84">
        <f t="shared" si="17"/>
        <v>0</v>
      </c>
      <c r="DA23" s="84">
        <f t="shared" si="18"/>
        <v>0</v>
      </c>
      <c r="DB23" s="84">
        <f t="shared" si="19"/>
        <v>8668</v>
      </c>
      <c r="DC23" s="84">
        <f t="shared" si="20"/>
        <v>1006</v>
      </c>
      <c r="DD23" s="84">
        <f t="shared" si="21"/>
        <v>3430</v>
      </c>
      <c r="DE23" s="84">
        <f t="shared" si="22"/>
        <v>4232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9772</v>
      </c>
    </row>
    <row r="24" spans="1:114" s="8" customFormat="1" ht="12" customHeight="1">
      <c r="A24" s="80" t="s">
        <v>213</v>
      </c>
      <c r="B24" s="83" t="s">
        <v>263</v>
      </c>
      <c r="C24" s="80" t="s">
        <v>264</v>
      </c>
      <c r="D24" s="84">
        <f>SUM(E24,+L24)</f>
        <v>4505</v>
      </c>
      <c r="E24" s="84">
        <f>SUM(F24:I24)+K24</f>
        <v>4505</v>
      </c>
      <c r="F24" s="84">
        <v>4505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4505</v>
      </c>
      <c r="W24" s="84">
        <v>4505</v>
      </c>
      <c r="X24" s="84">
        <v>4505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4505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4505</v>
      </c>
      <c r="AY24" s="84">
        <v>38</v>
      </c>
      <c r="AZ24" s="84">
        <v>0</v>
      </c>
      <c r="BA24" s="84">
        <v>33</v>
      </c>
      <c r="BB24" s="84">
        <v>4434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4505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4505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4505</v>
      </c>
      <c r="DC24" s="84">
        <f t="shared" si="20"/>
        <v>38</v>
      </c>
      <c r="DD24" s="84">
        <f t="shared" si="21"/>
        <v>0</v>
      </c>
      <c r="DE24" s="84">
        <f t="shared" si="22"/>
        <v>33</v>
      </c>
      <c r="DF24" s="84">
        <f t="shared" si="23"/>
        <v>4434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4505</v>
      </c>
    </row>
    <row r="25" spans="1:114" s="8" customFormat="1" ht="12" customHeight="1">
      <c r="A25" s="80" t="s">
        <v>213</v>
      </c>
      <c r="B25" s="83" t="s">
        <v>268</v>
      </c>
      <c r="C25" s="80" t="s">
        <v>270</v>
      </c>
      <c r="D25" s="84">
        <f>SUM(E25,+L25)</f>
        <v>32910</v>
      </c>
      <c r="E25" s="84">
        <f>SUM(F25:I25)+K25</f>
        <v>16455</v>
      </c>
      <c r="F25" s="84">
        <v>16455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16455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32910</v>
      </c>
      <c r="W25" s="84">
        <v>16455</v>
      </c>
      <c r="X25" s="84">
        <v>16455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16455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21073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21073</v>
      </c>
      <c r="AY25" s="84">
        <v>5200</v>
      </c>
      <c r="AZ25" s="84">
        <v>15873</v>
      </c>
      <c r="BA25" s="84">
        <v>0</v>
      </c>
      <c r="BB25" s="84">
        <v>0</v>
      </c>
      <c r="BC25" s="84">
        <f>組合分担金内訳!E25</f>
        <v>11837</v>
      </c>
      <c r="BD25" s="84">
        <v>0</v>
      </c>
      <c r="BE25" s="84">
        <v>0</v>
      </c>
      <c r="BF25" s="84">
        <f>SUM(AE25,+AM25,+BE25)</f>
        <v>21073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21073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21073</v>
      </c>
      <c r="DC25" s="84">
        <f t="shared" si="20"/>
        <v>5200</v>
      </c>
      <c r="DD25" s="84">
        <f t="shared" si="21"/>
        <v>15873</v>
      </c>
      <c r="DE25" s="84">
        <f t="shared" si="22"/>
        <v>0</v>
      </c>
      <c r="DF25" s="84">
        <f t="shared" si="23"/>
        <v>0</v>
      </c>
      <c r="DG25" s="84">
        <f t="shared" si="24"/>
        <v>11837</v>
      </c>
      <c r="DH25" s="84">
        <f t="shared" si="25"/>
        <v>0</v>
      </c>
      <c r="DI25" s="84">
        <f t="shared" si="26"/>
        <v>0</v>
      </c>
      <c r="DJ25" s="84">
        <f t="shared" si="27"/>
        <v>21073</v>
      </c>
    </row>
    <row r="26" spans="1:114" s="8" customFormat="1" ht="12" customHeight="1">
      <c r="A26" s="80" t="s">
        <v>213</v>
      </c>
      <c r="B26" s="83" t="s">
        <v>273</v>
      </c>
      <c r="C26" s="80" t="s">
        <v>274</v>
      </c>
      <c r="D26" s="84">
        <f>SUM(E26,+L26)</f>
        <v>10390</v>
      </c>
      <c r="E26" s="84">
        <f>SUM(F26:I26)+K26</f>
        <v>5195</v>
      </c>
      <c r="F26" s="84">
        <v>5195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5195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10390</v>
      </c>
      <c r="W26" s="84">
        <v>5195</v>
      </c>
      <c r="X26" s="84">
        <v>5195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5195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10390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10390</v>
      </c>
      <c r="AY26" s="84">
        <v>9382</v>
      </c>
      <c r="AZ26" s="84">
        <v>1008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10390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10390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10390</v>
      </c>
      <c r="DC26" s="84">
        <f t="shared" si="20"/>
        <v>9382</v>
      </c>
      <c r="DD26" s="84">
        <f t="shared" si="21"/>
        <v>1008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10390</v>
      </c>
    </row>
    <row r="27" spans="1:114" s="8" customFormat="1" ht="12" customHeight="1">
      <c r="A27" s="80" t="s">
        <v>200</v>
      </c>
      <c r="B27" s="83" t="s">
        <v>275</v>
      </c>
      <c r="C27" s="80" t="s">
        <v>276</v>
      </c>
      <c r="D27" s="84">
        <f>SUM(E27,+L27)</f>
        <v>53005</v>
      </c>
      <c r="E27" s="84">
        <f>SUM(F27:I27)+K27</f>
        <v>13606</v>
      </c>
      <c r="F27" s="84">
        <v>13024</v>
      </c>
      <c r="G27" s="84">
        <v>0</v>
      </c>
      <c r="H27" s="84">
        <v>0</v>
      </c>
      <c r="I27" s="84">
        <v>0</v>
      </c>
      <c r="J27" s="94" t="s">
        <v>193</v>
      </c>
      <c r="K27" s="84">
        <v>582</v>
      </c>
      <c r="L27" s="84">
        <v>39399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53005</v>
      </c>
      <c r="W27" s="84">
        <v>13606</v>
      </c>
      <c r="X27" s="84">
        <v>13024</v>
      </c>
      <c r="Y27" s="84">
        <v>0</v>
      </c>
      <c r="Z27" s="84">
        <v>0</v>
      </c>
      <c r="AA27" s="84">
        <v>0</v>
      </c>
      <c r="AB27" s="94" t="s">
        <v>193</v>
      </c>
      <c r="AC27" s="84">
        <v>582</v>
      </c>
      <c r="AD27" s="84">
        <v>39399</v>
      </c>
      <c r="AE27" s="84">
        <f>SUM(AF27,+AK27)</f>
        <v>49062</v>
      </c>
      <c r="AF27" s="84">
        <f>SUM(AG27:AJ27)</f>
        <v>49062</v>
      </c>
      <c r="AG27" s="84">
        <v>0</v>
      </c>
      <c r="AH27" s="84">
        <v>44365</v>
      </c>
      <c r="AI27" s="84">
        <v>4697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3463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327</v>
      </c>
      <c r="AT27" s="84">
        <v>72</v>
      </c>
      <c r="AU27" s="84">
        <v>255</v>
      </c>
      <c r="AV27" s="84">
        <v>0</v>
      </c>
      <c r="AW27" s="84">
        <v>0</v>
      </c>
      <c r="AX27" s="84">
        <f>SUM(AY27:BB27)</f>
        <v>3136</v>
      </c>
      <c r="AY27" s="84">
        <v>0</v>
      </c>
      <c r="AZ27" s="84">
        <v>2598</v>
      </c>
      <c r="BA27" s="84">
        <v>538</v>
      </c>
      <c r="BB27" s="84">
        <v>0</v>
      </c>
      <c r="BC27" s="84">
        <f>組合分担金内訳!E27</f>
        <v>0</v>
      </c>
      <c r="BD27" s="84">
        <v>0</v>
      </c>
      <c r="BE27" s="84">
        <v>480</v>
      </c>
      <c r="BF27" s="84">
        <f>SUM(AE27,+AM27,+BE27)</f>
        <v>53005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49062</v>
      </c>
      <c r="CJ27" s="84">
        <f t="shared" si="1"/>
        <v>49062</v>
      </c>
      <c r="CK27" s="84">
        <f t="shared" si="2"/>
        <v>0</v>
      </c>
      <c r="CL27" s="84">
        <f t="shared" si="3"/>
        <v>44365</v>
      </c>
      <c r="CM27" s="84">
        <f t="shared" si="4"/>
        <v>4697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3463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327</v>
      </c>
      <c r="CX27" s="84">
        <f t="shared" si="15"/>
        <v>72</v>
      </c>
      <c r="CY27" s="84">
        <f t="shared" si="16"/>
        <v>255</v>
      </c>
      <c r="CZ27" s="84">
        <f t="shared" si="17"/>
        <v>0</v>
      </c>
      <c r="DA27" s="84">
        <f t="shared" si="18"/>
        <v>0</v>
      </c>
      <c r="DB27" s="84">
        <f t="shared" si="19"/>
        <v>3136</v>
      </c>
      <c r="DC27" s="84">
        <f t="shared" si="20"/>
        <v>0</v>
      </c>
      <c r="DD27" s="84">
        <f t="shared" si="21"/>
        <v>2598</v>
      </c>
      <c r="DE27" s="84">
        <f t="shared" si="22"/>
        <v>538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480</v>
      </c>
      <c r="DJ27" s="84">
        <f t="shared" si="27"/>
        <v>53005</v>
      </c>
    </row>
    <row r="28" spans="1:114" s="8" customFormat="1" ht="12" customHeight="1">
      <c r="A28" s="80" t="s">
        <v>213</v>
      </c>
      <c r="B28" s="83" t="s">
        <v>279</v>
      </c>
      <c r="C28" s="80" t="s">
        <v>281</v>
      </c>
      <c r="D28" s="84">
        <f>SUM(E28,+L28)</f>
        <v>7216</v>
      </c>
      <c r="E28" s="84">
        <f>SUM(F28:I28)+K28</f>
        <v>2951</v>
      </c>
      <c r="F28" s="84">
        <v>2951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4265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7216</v>
      </c>
      <c r="W28" s="84">
        <v>2951</v>
      </c>
      <c r="X28" s="84">
        <v>2951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4265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7193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7193</v>
      </c>
      <c r="AY28" s="84">
        <v>7193</v>
      </c>
      <c r="AZ28" s="84">
        <v>0</v>
      </c>
      <c r="BA28" s="84">
        <v>0</v>
      </c>
      <c r="BB28" s="84">
        <v>0</v>
      </c>
      <c r="BC28" s="84">
        <f>組合分担金内訳!E28</f>
        <v>23</v>
      </c>
      <c r="BD28" s="84">
        <v>0</v>
      </c>
      <c r="BE28" s="84">
        <v>0</v>
      </c>
      <c r="BF28" s="84">
        <f>SUM(AE28,+AM28,+BE28)</f>
        <v>7193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7193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7193</v>
      </c>
      <c r="DC28" s="84">
        <f t="shared" si="20"/>
        <v>7193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23</v>
      </c>
      <c r="DH28" s="84">
        <f t="shared" si="25"/>
        <v>0</v>
      </c>
      <c r="DI28" s="84">
        <f t="shared" si="26"/>
        <v>0</v>
      </c>
      <c r="DJ28" s="84">
        <f t="shared" si="27"/>
        <v>7193</v>
      </c>
    </row>
    <row r="29" spans="1:114" s="8" customFormat="1" ht="12" customHeight="1">
      <c r="A29" s="80" t="s">
        <v>213</v>
      </c>
      <c r="B29" s="83" t="s">
        <v>286</v>
      </c>
      <c r="C29" s="80" t="s">
        <v>288</v>
      </c>
      <c r="D29" s="84">
        <f>SUM(E29,+L29)</f>
        <v>404</v>
      </c>
      <c r="E29" s="84">
        <f>SUM(F29:I29)+K29</f>
        <v>202</v>
      </c>
      <c r="F29" s="84">
        <v>202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202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404</v>
      </c>
      <c r="W29" s="84">
        <v>202</v>
      </c>
      <c r="X29" s="84">
        <v>202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202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280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218</v>
      </c>
      <c r="AT29" s="84">
        <v>0</v>
      </c>
      <c r="AU29" s="84">
        <v>0</v>
      </c>
      <c r="AV29" s="84">
        <v>218</v>
      </c>
      <c r="AW29" s="84">
        <v>0</v>
      </c>
      <c r="AX29" s="84">
        <f>SUM(AY29:BB29)</f>
        <v>62</v>
      </c>
      <c r="AY29" s="84">
        <v>62</v>
      </c>
      <c r="AZ29" s="84">
        <v>0</v>
      </c>
      <c r="BA29" s="84">
        <v>0</v>
      </c>
      <c r="BB29" s="84">
        <v>0</v>
      </c>
      <c r="BC29" s="84">
        <f>組合分担金内訳!E29</f>
        <v>124</v>
      </c>
      <c r="BD29" s="84">
        <v>0</v>
      </c>
      <c r="BE29" s="84">
        <v>0</v>
      </c>
      <c r="BF29" s="84">
        <f>SUM(AE29,+AM29,+BE29)</f>
        <v>280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280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218</v>
      </c>
      <c r="CX29" s="84">
        <f t="shared" si="15"/>
        <v>0</v>
      </c>
      <c r="CY29" s="84">
        <f t="shared" si="16"/>
        <v>0</v>
      </c>
      <c r="CZ29" s="84">
        <f t="shared" si="17"/>
        <v>218</v>
      </c>
      <c r="DA29" s="84">
        <f t="shared" si="18"/>
        <v>0</v>
      </c>
      <c r="DB29" s="84">
        <f t="shared" si="19"/>
        <v>62</v>
      </c>
      <c r="DC29" s="84">
        <f t="shared" si="20"/>
        <v>62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124</v>
      </c>
      <c r="DH29" s="84">
        <f t="shared" si="25"/>
        <v>0</v>
      </c>
      <c r="DI29" s="84">
        <f t="shared" si="26"/>
        <v>0</v>
      </c>
      <c r="DJ29" s="84">
        <f t="shared" si="27"/>
        <v>280</v>
      </c>
    </row>
    <row r="30" spans="1:114" s="8" customFormat="1" ht="12" customHeight="1">
      <c r="A30" s="80" t="s">
        <v>213</v>
      </c>
      <c r="B30" s="83" t="s">
        <v>291</v>
      </c>
      <c r="C30" s="80" t="s">
        <v>292</v>
      </c>
      <c r="D30" s="84">
        <f>SUM(E30,+L30)</f>
        <v>8794</v>
      </c>
      <c r="E30" s="84">
        <f>SUM(F30:I30)+K30</f>
        <v>4458</v>
      </c>
      <c r="F30" s="84">
        <v>4333</v>
      </c>
      <c r="G30" s="84">
        <v>0</v>
      </c>
      <c r="H30" s="84">
        <v>0</v>
      </c>
      <c r="I30" s="84">
        <v>0</v>
      </c>
      <c r="J30" s="94" t="s">
        <v>193</v>
      </c>
      <c r="K30" s="84">
        <v>125</v>
      </c>
      <c r="L30" s="84">
        <v>4336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8794</v>
      </c>
      <c r="W30" s="84">
        <v>4458</v>
      </c>
      <c r="X30" s="84">
        <v>4333</v>
      </c>
      <c r="Y30" s="84">
        <v>0</v>
      </c>
      <c r="Z30" s="84">
        <v>0</v>
      </c>
      <c r="AA30" s="84">
        <v>0</v>
      </c>
      <c r="AB30" s="94" t="s">
        <v>193</v>
      </c>
      <c r="AC30" s="84">
        <v>125</v>
      </c>
      <c r="AD30" s="84">
        <v>4336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8794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100</v>
      </c>
      <c r="AT30" s="84">
        <v>100</v>
      </c>
      <c r="AU30" s="84">
        <v>0</v>
      </c>
      <c r="AV30" s="84">
        <v>0</v>
      </c>
      <c r="AW30" s="84">
        <v>0</v>
      </c>
      <c r="AX30" s="84">
        <f>SUM(AY30:BB30)</f>
        <v>8694</v>
      </c>
      <c r="AY30" s="84">
        <v>1658</v>
      </c>
      <c r="AZ30" s="84">
        <v>6964</v>
      </c>
      <c r="BA30" s="84">
        <v>72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8794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8794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100</v>
      </c>
      <c r="CX30" s="84">
        <f t="shared" si="15"/>
        <v>100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8694</v>
      </c>
      <c r="DC30" s="84">
        <f t="shared" si="20"/>
        <v>1658</v>
      </c>
      <c r="DD30" s="84">
        <f t="shared" si="21"/>
        <v>6964</v>
      </c>
      <c r="DE30" s="84">
        <f t="shared" si="22"/>
        <v>72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8794</v>
      </c>
    </row>
    <row r="31" spans="1:114" s="8" customFormat="1" ht="12" customHeight="1">
      <c r="A31" s="80" t="s">
        <v>200</v>
      </c>
      <c r="B31" s="83" t="s">
        <v>294</v>
      </c>
      <c r="C31" s="80" t="s">
        <v>295</v>
      </c>
      <c r="D31" s="84">
        <f>SUM(E31,+L31)</f>
        <v>30841</v>
      </c>
      <c r="E31" s="84">
        <f>SUM(F31:I31)+K31</f>
        <v>14972</v>
      </c>
      <c r="F31" s="84">
        <v>14972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15869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30841</v>
      </c>
      <c r="W31" s="84">
        <v>14972</v>
      </c>
      <c r="X31" s="84">
        <v>14972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15869</v>
      </c>
      <c r="AE31" s="84">
        <f>SUM(AF31,+AK31)</f>
        <v>10079</v>
      </c>
      <c r="AF31" s="84">
        <f>SUM(AG31:AJ31)</f>
        <v>10079</v>
      </c>
      <c r="AG31" s="84">
        <v>0</v>
      </c>
      <c r="AH31" s="84">
        <v>10079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20762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20762</v>
      </c>
      <c r="AY31" s="84">
        <v>0</v>
      </c>
      <c r="AZ31" s="84">
        <v>15924</v>
      </c>
      <c r="BA31" s="84">
        <v>4838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30841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10079</v>
      </c>
      <c r="CJ31" s="84">
        <f t="shared" si="1"/>
        <v>10079</v>
      </c>
      <c r="CK31" s="84">
        <f t="shared" si="2"/>
        <v>0</v>
      </c>
      <c r="CL31" s="84">
        <f t="shared" si="3"/>
        <v>10079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20762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20762</v>
      </c>
      <c r="DC31" s="84">
        <f t="shared" si="20"/>
        <v>0</v>
      </c>
      <c r="DD31" s="84">
        <f t="shared" si="21"/>
        <v>15924</v>
      </c>
      <c r="DE31" s="84">
        <f t="shared" si="22"/>
        <v>4838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30841</v>
      </c>
    </row>
    <row r="32" spans="1:114" s="8" customFormat="1" ht="12" customHeight="1">
      <c r="A32" s="80" t="s">
        <v>200</v>
      </c>
      <c r="B32" s="83" t="s">
        <v>296</v>
      </c>
      <c r="C32" s="80" t="s">
        <v>297</v>
      </c>
      <c r="D32" s="84">
        <f>SUM(E32,+L32)</f>
        <v>13100</v>
      </c>
      <c r="E32" s="84">
        <f>SUM(F32:I32)+K32</f>
        <v>6550</v>
      </c>
      <c r="F32" s="84">
        <v>6550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6550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13100</v>
      </c>
      <c r="W32" s="84">
        <v>6550</v>
      </c>
      <c r="X32" s="84">
        <v>6550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6550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13100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13100</v>
      </c>
      <c r="AY32" s="84">
        <v>165</v>
      </c>
      <c r="AZ32" s="84">
        <v>0</v>
      </c>
      <c r="BA32" s="84">
        <v>0</v>
      </c>
      <c r="BB32" s="84">
        <v>12935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13100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13100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13100</v>
      </c>
      <c r="DC32" s="84">
        <f t="shared" si="20"/>
        <v>165</v>
      </c>
      <c r="DD32" s="84">
        <f t="shared" si="21"/>
        <v>0</v>
      </c>
      <c r="DE32" s="84">
        <f t="shared" si="22"/>
        <v>0</v>
      </c>
      <c r="DF32" s="84">
        <f t="shared" si="23"/>
        <v>12935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13100</v>
      </c>
    </row>
    <row r="33" spans="1:114" s="8" customFormat="1" ht="12" customHeight="1">
      <c r="A33" s="80" t="s">
        <v>200</v>
      </c>
      <c r="B33" s="83" t="s">
        <v>301</v>
      </c>
      <c r="C33" s="80" t="s">
        <v>302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304</v>
      </c>
      <c r="C34" s="80" t="s">
        <v>306</v>
      </c>
      <c r="D34" s="84">
        <f>SUM(E34,+L34)</f>
        <v>55732</v>
      </c>
      <c r="E34" s="84">
        <f>SUM(F34:I34)+K34</f>
        <v>26465</v>
      </c>
      <c r="F34" s="84">
        <v>26465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29267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55732</v>
      </c>
      <c r="W34" s="84">
        <v>26465</v>
      </c>
      <c r="X34" s="84">
        <v>26465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29267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45741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122</v>
      </c>
      <c r="AT34" s="84">
        <v>0</v>
      </c>
      <c r="AU34" s="84">
        <v>122</v>
      </c>
      <c r="AV34" s="84">
        <v>0</v>
      </c>
      <c r="AW34" s="84">
        <v>0</v>
      </c>
      <c r="AX34" s="84">
        <f>SUM(AY34:BB34)</f>
        <v>45619</v>
      </c>
      <c r="AY34" s="84">
        <v>5403</v>
      </c>
      <c r="AZ34" s="84">
        <v>40216</v>
      </c>
      <c r="BA34" s="84">
        <v>0</v>
      </c>
      <c r="BB34" s="84">
        <v>0</v>
      </c>
      <c r="BC34" s="84">
        <f>組合分担金内訳!E34</f>
        <v>9678</v>
      </c>
      <c r="BD34" s="84">
        <v>0</v>
      </c>
      <c r="BE34" s="84">
        <v>313</v>
      </c>
      <c r="BF34" s="84">
        <f>SUM(AE34,+AM34,+BE34)</f>
        <v>46054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45741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122</v>
      </c>
      <c r="CX34" s="84">
        <f t="shared" si="15"/>
        <v>0</v>
      </c>
      <c r="CY34" s="84">
        <f t="shared" si="16"/>
        <v>122</v>
      </c>
      <c r="CZ34" s="84">
        <f t="shared" si="17"/>
        <v>0</v>
      </c>
      <c r="DA34" s="84">
        <f t="shared" si="18"/>
        <v>0</v>
      </c>
      <c r="DB34" s="84">
        <f t="shared" si="19"/>
        <v>45619</v>
      </c>
      <c r="DC34" s="84">
        <f t="shared" si="20"/>
        <v>5403</v>
      </c>
      <c r="DD34" s="84">
        <f t="shared" si="21"/>
        <v>40216</v>
      </c>
      <c r="DE34" s="84">
        <f t="shared" si="22"/>
        <v>0</v>
      </c>
      <c r="DF34" s="84">
        <f t="shared" si="23"/>
        <v>0</v>
      </c>
      <c r="DG34" s="84">
        <f t="shared" si="24"/>
        <v>9678</v>
      </c>
      <c r="DH34" s="84">
        <f t="shared" si="25"/>
        <v>0</v>
      </c>
      <c r="DI34" s="84">
        <f t="shared" si="26"/>
        <v>313</v>
      </c>
      <c r="DJ34" s="84">
        <f t="shared" si="27"/>
        <v>46054</v>
      </c>
    </row>
    <row r="35" spans="1:114" s="8" customFormat="1" ht="12" customHeight="1">
      <c r="A35" s="80" t="s">
        <v>200</v>
      </c>
      <c r="B35" s="83" t="s">
        <v>311</v>
      </c>
      <c r="C35" s="80" t="s">
        <v>312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314</v>
      </c>
      <c r="C36" s="80" t="s">
        <v>315</v>
      </c>
      <c r="D36" s="84">
        <f>SUM(E36,+L36)</f>
        <v>1436</v>
      </c>
      <c r="E36" s="84">
        <f>SUM(F36:I36)+K36</f>
        <v>710</v>
      </c>
      <c r="F36" s="84">
        <v>710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726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1436</v>
      </c>
      <c r="W36" s="84">
        <v>710</v>
      </c>
      <c r="X36" s="84">
        <v>710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726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1436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1436</v>
      </c>
      <c r="AY36" s="84">
        <v>383</v>
      </c>
      <c r="AZ36" s="84">
        <v>0</v>
      </c>
      <c r="BA36" s="84">
        <v>1002</v>
      </c>
      <c r="BB36" s="84">
        <v>51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1436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1436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1436</v>
      </c>
      <c r="DC36" s="84">
        <f t="shared" si="20"/>
        <v>383</v>
      </c>
      <c r="DD36" s="84">
        <f t="shared" si="21"/>
        <v>0</v>
      </c>
      <c r="DE36" s="84">
        <f t="shared" si="22"/>
        <v>1002</v>
      </c>
      <c r="DF36" s="84">
        <f t="shared" si="23"/>
        <v>51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1436</v>
      </c>
    </row>
    <row r="37" spans="1:114" s="8" customFormat="1" ht="12" customHeight="1">
      <c r="A37" s="80" t="s">
        <v>200</v>
      </c>
      <c r="B37" s="83" t="s">
        <v>316</v>
      </c>
      <c r="C37" s="80" t="s">
        <v>317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213</v>
      </c>
      <c r="B38" s="83" t="s">
        <v>319</v>
      </c>
      <c r="C38" s="80" t="s">
        <v>321</v>
      </c>
      <c r="D38" s="84">
        <f>SUM(E38,+L38)</f>
        <v>34714</v>
      </c>
      <c r="E38" s="84">
        <f>SUM(F38:I38)+K38</f>
        <v>17357</v>
      </c>
      <c r="F38" s="84">
        <v>17357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17357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34714</v>
      </c>
      <c r="W38" s="84">
        <v>17357</v>
      </c>
      <c r="X38" s="84">
        <v>17357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17357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33719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33719</v>
      </c>
      <c r="AY38" s="84">
        <v>13959</v>
      </c>
      <c r="AZ38" s="84">
        <v>0</v>
      </c>
      <c r="BA38" s="84">
        <v>19443</v>
      </c>
      <c r="BB38" s="84">
        <v>317</v>
      </c>
      <c r="BC38" s="84">
        <f>組合分担金内訳!E38</f>
        <v>995</v>
      </c>
      <c r="BD38" s="84">
        <v>0</v>
      </c>
      <c r="BE38" s="84">
        <v>0</v>
      </c>
      <c r="BF38" s="84">
        <f>SUM(AE38,+AM38,+BE38)</f>
        <v>33719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33719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33719</v>
      </c>
      <c r="DC38" s="84">
        <f t="shared" si="20"/>
        <v>13959</v>
      </c>
      <c r="DD38" s="84">
        <f t="shared" si="21"/>
        <v>0</v>
      </c>
      <c r="DE38" s="84">
        <f t="shared" si="22"/>
        <v>19443</v>
      </c>
      <c r="DF38" s="84">
        <f t="shared" si="23"/>
        <v>317</v>
      </c>
      <c r="DG38" s="84">
        <f t="shared" si="24"/>
        <v>995</v>
      </c>
      <c r="DH38" s="84">
        <f t="shared" si="25"/>
        <v>0</v>
      </c>
      <c r="DI38" s="84">
        <f t="shared" si="26"/>
        <v>0</v>
      </c>
      <c r="DJ38" s="84">
        <f t="shared" si="27"/>
        <v>33719</v>
      </c>
    </row>
    <row r="39" spans="1:114" s="8" customFormat="1" ht="12" customHeight="1">
      <c r="A39" s="80" t="s">
        <v>213</v>
      </c>
      <c r="B39" s="83" t="s">
        <v>324</v>
      </c>
      <c r="C39" s="80" t="s">
        <v>325</v>
      </c>
      <c r="D39" s="84">
        <f>SUM(E39,+L39)</f>
        <v>4808</v>
      </c>
      <c r="E39" s="84">
        <f>SUM(F39:I39)+K39</f>
        <v>2044</v>
      </c>
      <c r="F39" s="84">
        <v>2044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2764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4808</v>
      </c>
      <c r="W39" s="84">
        <v>2044</v>
      </c>
      <c r="X39" s="84">
        <v>2044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2764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4808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4808</v>
      </c>
      <c r="AY39" s="84">
        <v>4701</v>
      </c>
      <c r="AZ39" s="84">
        <v>0</v>
      </c>
      <c r="BA39" s="84">
        <v>107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4808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4808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4808</v>
      </c>
      <c r="DC39" s="84">
        <f t="shared" si="20"/>
        <v>4701</v>
      </c>
      <c r="DD39" s="84">
        <f t="shared" si="21"/>
        <v>0</v>
      </c>
      <c r="DE39" s="84">
        <f t="shared" si="22"/>
        <v>107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4808</v>
      </c>
    </row>
    <row r="40" spans="1:114" s="8" customFormat="1" ht="12" customHeight="1">
      <c r="A40" s="80" t="s">
        <v>200</v>
      </c>
      <c r="B40" s="83" t="s">
        <v>328</v>
      </c>
      <c r="C40" s="80" t="s">
        <v>329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213</v>
      </c>
      <c r="B41" s="83" t="s">
        <v>334</v>
      </c>
      <c r="C41" s="80" t="s">
        <v>335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200</v>
      </c>
      <c r="B42" s="83" t="s">
        <v>336</v>
      </c>
      <c r="C42" s="80" t="s">
        <v>337</v>
      </c>
      <c r="D42" s="84">
        <f>SUM(E42,+L42)</f>
        <v>13444</v>
      </c>
      <c r="E42" s="84">
        <f>SUM(F42:I42)+K42</f>
        <v>6968</v>
      </c>
      <c r="F42" s="84">
        <v>6476</v>
      </c>
      <c r="G42" s="84">
        <v>0</v>
      </c>
      <c r="H42" s="84">
        <v>0</v>
      </c>
      <c r="I42" s="84">
        <v>0</v>
      </c>
      <c r="J42" s="94" t="s">
        <v>193</v>
      </c>
      <c r="K42" s="84">
        <v>492</v>
      </c>
      <c r="L42" s="84">
        <v>6476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13444</v>
      </c>
      <c r="W42" s="84">
        <v>6968</v>
      </c>
      <c r="X42" s="84">
        <v>6476</v>
      </c>
      <c r="Y42" s="84">
        <v>0</v>
      </c>
      <c r="Z42" s="84">
        <v>0</v>
      </c>
      <c r="AA42" s="84">
        <v>0</v>
      </c>
      <c r="AB42" s="94" t="s">
        <v>193</v>
      </c>
      <c r="AC42" s="84">
        <v>492</v>
      </c>
      <c r="AD42" s="84">
        <v>6476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13444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13444</v>
      </c>
      <c r="AY42" s="84">
        <v>7477</v>
      </c>
      <c r="AZ42" s="84">
        <v>0</v>
      </c>
      <c r="BA42" s="84">
        <v>5967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13444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13444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13444</v>
      </c>
      <c r="DC42" s="84">
        <f t="shared" si="20"/>
        <v>7477</v>
      </c>
      <c r="DD42" s="84">
        <f t="shared" si="21"/>
        <v>0</v>
      </c>
      <c r="DE42" s="84">
        <f t="shared" si="22"/>
        <v>5967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13444</v>
      </c>
    </row>
    <row r="43" spans="1:114" s="8" customFormat="1" ht="12" customHeight="1">
      <c r="A43" s="80" t="s">
        <v>200</v>
      </c>
      <c r="B43" s="83" t="s">
        <v>340</v>
      </c>
      <c r="C43" s="80" t="s">
        <v>341</v>
      </c>
      <c r="D43" s="84">
        <f>SUM(E43,+L43)</f>
        <v>31136</v>
      </c>
      <c r="E43" s="84">
        <f>SUM(F43:I43)+K43</f>
        <v>28022</v>
      </c>
      <c r="F43" s="84">
        <v>15567</v>
      </c>
      <c r="G43" s="84">
        <v>0</v>
      </c>
      <c r="H43" s="84">
        <v>0</v>
      </c>
      <c r="I43" s="84">
        <v>0</v>
      </c>
      <c r="J43" s="94" t="s">
        <v>193</v>
      </c>
      <c r="K43" s="84">
        <v>12455</v>
      </c>
      <c r="L43" s="84">
        <v>3114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31136</v>
      </c>
      <c r="W43" s="84">
        <v>28022</v>
      </c>
      <c r="X43" s="84">
        <v>15567</v>
      </c>
      <c r="Y43" s="84">
        <v>0</v>
      </c>
      <c r="Z43" s="84">
        <v>0</v>
      </c>
      <c r="AA43" s="84">
        <v>0</v>
      </c>
      <c r="AB43" s="94" t="s">
        <v>193</v>
      </c>
      <c r="AC43" s="84">
        <v>12455</v>
      </c>
      <c r="AD43" s="84">
        <v>3114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31136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1939</v>
      </c>
      <c r="AT43" s="84">
        <v>0</v>
      </c>
      <c r="AU43" s="84">
        <v>1939</v>
      </c>
      <c r="AV43" s="84">
        <v>0</v>
      </c>
      <c r="AW43" s="84">
        <v>0</v>
      </c>
      <c r="AX43" s="84">
        <f>SUM(AY43:BB43)</f>
        <v>29197</v>
      </c>
      <c r="AY43" s="84">
        <v>14131</v>
      </c>
      <c r="AZ43" s="84">
        <v>15066</v>
      </c>
      <c r="BA43" s="84">
        <v>0</v>
      </c>
      <c r="BB43" s="84" t="s">
        <v>339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31136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31136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1939</v>
      </c>
      <c r="CX43" s="84">
        <f t="shared" si="15"/>
        <v>0</v>
      </c>
      <c r="CY43" s="84">
        <f t="shared" si="16"/>
        <v>1939</v>
      </c>
      <c r="CZ43" s="84">
        <f t="shared" si="17"/>
        <v>0</v>
      </c>
      <c r="DA43" s="84">
        <f t="shared" si="18"/>
        <v>0</v>
      </c>
      <c r="DB43" s="84">
        <f t="shared" si="19"/>
        <v>29197</v>
      </c>
      <c r="DC43" s="84">
        <f t="shared" si="20"/>
        <v>14131</v>
      </c>
      <c r="DD43" s="84">
        <f t="shared" si="21"/>
        <v>15066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31136</v>
      </c>
    </row>
    <row r="44" spans="1:114" s="8" customFormat="1" ht="12" customHeight="1">
      <c r="A44" s="80" t="s">
        <v>213</v>
      </c>
      <c r="B44" s="83" t="s">
        <v>343</v>
      </c>
      <c r="C44" s="80" t="s">
        <v>344</v>
      </c>
      <c r="D44" s="84">
        <f>SUM(E44,+L44)</f>
        <v>9002</v>
      </c>
      <c r="E44" s="84">
        <f>SUM(F44:I44)+K44</f>
        <v>4126</v>
      </c>
      <c r="F44" s="84">
        <v>4126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4876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9002</v>
      </c>
      <c r="W44" s="84">
        <v>4126</v>
      </c>
      <c r="X44" s="84">
        <v>4126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4876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9002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9002</v>
      </c>
      <c r="AY44" s="84">
        <v>3423</v>
      </c>
      <c r="AZ44" s="84">
        <v>5579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9002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9002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9002</v>
      </c>
      <c r="DC44" s="84">
        <f t="shared" si="20"/>
        <v>3423</v>
      </c>
      <c r="DD44" s="84">
        <f t="shared" si="21"/>
        <v>5579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9002</v>
      </c>
    </row>
    <row r="45" spans="1:114" s="8" customFormat="1" ht="12" customHeight="1">
      <c r="A45" s="80" t="s">
        <v>200</v>
      </c>
      <c r="B45" s="83" t="s">
        <v>347</v>
      </c>
      <c r="C45" s="80" t="s">
        <v>348</v>
      </c>
      <c r="D45" s="84">
        <f>SUM(E45,+L45)</f>
        <v>9720</v>
      </c>
      <c r="E45" s="84">
        <f>SUM(F45:I45)+K45</f>
        <v>4594</v>
      </c>
      <c r="F45" s="84">
        <v>4594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5126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9720</v>
      </c>
      <c r="W45" s="84">
        <v>4594</v>
      </c>
      <c r="X45" s="84">
        <v>4594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5126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9720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9720</v>
      </c>
      <c r="AY45" s="84">
        <v>0</v>
      </c>
      <c r="AZ45" s="84">
        <v>9720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9720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9720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9720</v>
      </c>
      <c r="DC45" s="84">
        <f t="shared" si="20"/>
        <v>0</v>
      </c>
      <c r="DD45" s="84">
        <f t="shared" si="21"/>
        <v>9720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9720</v>
      </c>
    </row>
    <row r="46" spans="1:114" s="8" customFormat="1" ht="12" customHeight="1">
      <c r="A46" s="80" t="s">
        <v>200</v>
      </c>
      <c r="B46" s="83" t="s">
        <v>350</v>
      </c>
      <c r="C46" s="80" t="s">
        <v>351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200</v>
      </c>
      <c r="B47" s="83" t="s">
        <v>353</v>
      </c>
      <c r="C47" s="80" t="s">
        <v>354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200</v>
      </c>
      <c r="B48" s="83" t="s">
        <v>355</v>
      </c>
      <c r="C48" s="80" t="s">
        <v>356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/>
      <c r="B49" s="83" t="s">
        <v>205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205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205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205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205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205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205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205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205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8:DJ995">
    <cfRule type="expression" dxfId="643" priority="54" stopIfTrue="1">
      <formula>$A58&lt;&gt;""</formula>
    </cfRule>
  </conditionalFormatting>
  <conditionalFormatting sqref="A7:DJ7">
    <cfRule type="expression" dxfId="642" priority="1" stopIfTrue="1">
      <formula>$A7&lt;&gt;""</formula>
    </cfRule>
  </conditionalFormatting>
  <conditionalFormatting sqref="A8:DJ8">
    <cfRule type="expression" dxfId="641" priority="52" stopIfTrue="1">
      <formula>$A8&lt;&gt;""</formula>
    </cfRule>
  </conditionalFormatting>
  <conditionalFormatting sqref="A9:DJ9">
    <cfRule type="expression" dxfId="640" priority="51" stopIfTrue="1">
      <formula>$A9&lt;&gt;""</formula>
    </cfRule>
  </conditionalFormatting>
  <conditionalFormatting sqref="A10:DJ10">
    <cfRule type="expression" dxfId="639" priority="50" stopIfTrue="1">
      <formula>$A10&lt;&gt;""</formula>
    </cfRule>
  </conditionalFormatting>
  <conditionalFormatting sqref="A11:DJ11">
    <cfRule type="expression" dxfId="638" priority="49" stopIfTrue="1">
      <formula>$A11&lt;&gt;""</formula>
    </cfRule>
  </conditionalFormatting>
  <conditionalFormatting sqref="A12:DJ12">
    <cfRule type="expression" dxfId="637" priority="48" stopIfTrue="1">
      <formula>$A12&lt;&gt;""</formula>
    </cfRule>
  </conditionalFormatting>
  <conditionalFormatting sqref="A13:DJ13">
    <cfRule type="expression" dxfId="636" priority="47" stopIfTrue="1">
      <formula>$A13&lt;&gt;""</formula>
    </cfRule>
  </conditionalFormatting>
  <conditionalFormatting sqref="A14:DJ14">
    <cfRule type="expression" dxfId="635" priority="46" stopIfTrue="1">
      <formula>$A14&lt;&gt;""</formula>
    </cfRule>
  </conditionalFormatting>
  <conditionalFormatting sqref="A15:DJ15">
    <cfRule type="expression" dxfId="634" priority="45" stopIfTrue="1">
      <formula>$A15&lt;&gt;""</formula>
    </cfRule>
  </conditionalFormatting>
  <conditionalFormatting sqref="A16:DJ16">
    <cfRule type="expression" dxfId="633" priority="44" stopIfTrue="1">
      <formula>$A16&lt;&gt;""</formula>
    </cfRule>
  </conditionalFormatting>
  <conditionalFormatting sqref="A17:DJ17">
    <cfRule type="expression" dxfId="632" priority="43" stopIfTrue="1">
      <formula>$A17&lt;&gt;""</formula>
    </cfRule>
  </conditionalFormatting>
  <conditionalFormatting sqref="A18:DJ18">
    <cfRule type="expression" dxfId="631" priority="42" stopIfTrue="1">
      <formula>$A18&lt;&gt;""</formula>
    </cfRule>
  </conditionalFormatting>
  <conditionalFormatting sqref="A19:DJ19">
    <cfRule type="expression" dxfId="630" priority="41" stopIfTrue="1">
      <formula>$A19&lt;&gt;""</formula>
    </cfRule>
  </conditionalFormatting>
  <conditionalFormatting sqref="A20:DJ20">
    <cfRule type="expression" dxfId="629" priority="40" stopIfTrue="1">
      <formula>$A20&lt;&gt;""</formula>
    </cfRule>
  </conditionalFormatting>
  <conditionalFormatting sqref="A21:DJ21">
    <cfRule type="expression" dxfId="628" priority="39" stopIfTrue="1">
      <formula>$A21&lt;&gt;""</formula>
    </cfRule>
  </conditionalFormatting>
  <conditionalFormatting sqref="A22:DJ22">
    <cfRule type="expression" dxfId="627" priority="38" stopIfTrue="1">
      <formula>$A22&lt;&gt;""</formula>
    </cfRule>
  </conditionalFormatting>
  <conditionalFormatting sqref="A23:DJ23">
    <cfRule type="expression" dxfId="626" priority="37" stopIfTrue="1">
      <formula>$A23&lt;&gt;""</formula>
    </cfRule>
  </conditionalFormatting>
  <conditionalFormatting sqref="A24:DJ24">
    <cfRule type="expression" dxfId="625" priority="36" stopIfTrue="1">
      <formula>$A24&lt;&gt;""</formula>
    </cfRule>
  </conditionalFormatting>
  <conditionalFormatting sqref="A25:DJ25">
    <cfRule type="expression" dxfId="624" priority="35" stopIfTrue="1">
      <formula>$A25&lt;&gt;""</formula>
    </cfRule>
  </conditionalFormatting>
  <conditionalFormatting sqref="A26:DJ26">
    <cfRule type="expression" dxfId="623" priority="34" stopIfTrue="1">
      <formula>$A26&lt;&gt;""</formula>
    </cfRule>
  </conditionalFormatting>
  <conditionalFormatting sqref="A27:DJ27">
    <cfRule type="expression" dxfId="622" priority="33" stopIfTrue="1">
      <formula>$A27&lt;&gt;""</formula>
    </cfRule>
  </conditionalFormatting>
  <conditionalFormatting sqref="A28:DJ28">
    <cfRule type="expression" dxfId="621" priority="32" stopIfTrue="1">
      <formula>$A28&lt;&gt;""</formula>
    </cfRule>
  </conditionalFormatting>
  <conditionalFormatting sqref="A29:DJ29">
    <cfRule type="expression" dxfId="620" priority="31" stopIfTrue="1">
      <formula>$A29&lt;&gt;""</formula>
    </cfRule>
  </conditionalFormatting>
  <conditionalFormatting sqref="A30:DJ30">
    <cfRule type="expression" dxfId="619" priority="30" stopIfTrue="1">
      <formula>$A30&lt;&gt;""</formula>
    </cfRule>
  </conditionalFormatting>
  <conditionalFormatting sqref="A31:DJ31">
    <cfRule type="expression" dxfId="618" priority="29" stopIfTrue="1">
      <formula>$A31&lt;&gt;""</formula>
    </cfRule>
  </conditionalFormatting>
  <conditionalFormatting sqref="A32:DJ32">
    <cfRule type="expression" dxfId="617" priority="28" stopIfTrue="1">
      <formula>$A32&lt;&gt;""</formula>
    </cfRule>
  </conditionalFormatting>
  <conditionalFormatting sqref="A33:DJ33">
    <cfRule type="expression" dxfId="616" priority="27" stopIfTrue="1">
      <formula>$A33&lt;&gt;""</formula>
    </cfRule>
  </conditionalFormatting>
  <conditionalFormatting sqref="A34:DJ34">
    <cfRule type="expression" dxfId="615" priority="26" stopIfTrue="1">
      <formula>$A34&lt;&gt;""</formula>
    </cfRule>
  </conditionalFormatting>
  <conditionalFormatting sqref="A35:DJ35">
    <cfRule type="expression" dxfId="614" priority="25" stopIfTrue="1">
      <formula>$A35&lt;&gt;""</formula>
    </cfRule>
  </conditionalFormatting>
  <conditionalFormatting sqref="A36:DJ36">
    <cfRule type="expression" dxfId="613" priority="24" stopIfTrue="1">
      <formula>$A36&lt;&gt;""</formula>
    </cfRule>
  </conditionalFormatting>
  <conditionalFormatting sqref="A37:DJ37">
    <cfRule type="expression" dxfId="612" priority="23" stopIfTrue="1">
      <formula>$A37&lt;&gt;""</formula>
    </cfRule>
  </conditionalFormatting>
  <conditionalFormatting sqref="A38:DJ38">
    <cfRule type="expression" dxfId="611" priority="22" stopIfTrue="1">
      <formula>$A38&lt;&gt;""</formula>
    </cfRule>
  </conditionalFormatting>
  <conditionalFormatting sqref="A39:DJ39">
    <cfRule type="expression" dxfId="610" priority="21" stopIfTrue="1">
      <formula>$A39&lt;&gt;""</formula>
    </cfRule>
  </conditionalFormatting>
  <conditionalFormatting sqref="A40:DJ40">
    <cfRule type="expression" dxfId="609" priority="20" stopIfTrue="1">
      <formula>$A40&lt;&gt;""</formula>
    </cfRule>
  </conditionalFormatting>
  <conditionalFormatting sqref="A41:DJ41">
    <cfRule type="expression" dxfId="608" priority="19" stopIfTrue="1">
      <formula>$A41&lt;&gt;""</formula>
    </cfRule>
  </conditionalFormatting>
  <conditionalFormatting sqref="A42:DJ42">
    <cfRule type="expression" dxfId="607" priority="18" stopIfTrue="1">
      <formula>$A42&lt;&gt;""</formula>
    </cfRule>
  </conditionalFormatting>
  <conditionalFormatting sqref="A43:DJ43">
    <cfRule type="expression" dxfId="606" priority="17" stopIfTrue="1">
      <formula>$A43&lt;&gt;""</formula>
    </cfRule>
  </conditionalFormatting>
  <conditionalFormatting sqref="A44:DJ44">
    <cfRule type="expression" dxfId="605" priority="16" stopIfTrue="1">
      <formula>$A44&lt;&gt;""</formula>
    </cfRule>
  </conditionalFormatting>
  <conditionalFormatting sqref="A45:DJ45">
    <cfRule type="expression" dxfId="604" priority="15" stopIfTrue="1">
      <formula>$A45&lt;&gt;""</formula>
    </cfRule>
  </conditionalFormatting>
  <conditionalFormatting sqref="A46:DJ46">
    <cfRule type="expression" dxfId="603" priority="14" stopIfTrue="1">
      <formula>$A46&lt;&gt;""</formula>
    </cfRule>
  </conditionalFormatting>
  <conditionalFormatting sqref="A47:DJ47">
    <cfRule type="expression" dxfId="602" priority="13" stopIfTrue="1">
      <formula>$A47&lt;&gt;""</formula>
    </cfRule>
  </conditionalFormatting>
  <conditionalFormatting sqref="A48:DJ48">
    <cfRule type="expression" dxfId="601" priority="12" stopIfTrue="1">
      <formula>$A48&lt;&gt;""</formula>
    </cfRule>
  </conditionalFormatting>
  <conditionalFormatting sqref="A49:DJ49">
    <cfRule type="expression" dxfId="599" priority="10" stopIfTrue="1">
      <formula>$A49&lt;&gt;""</formula>
    </cfRule>
  </conditionalFormatting>
  <conditionalFormatting sqref="A50:DJ50">
    <cfRule type="expression" dxfId="598" priority="9" stopIfTrue="1">
      <formula>$A50&lt;&gt;""</formula>
    </cfRule>
  </conditionalFormatting>
  <conditionalFormatting sqref="A51:DJ51">
    <cfRule type="expression" dxfId="597" priority="8" stopIfTrue="1">
      <formula>$A51&lt;&gt;""</formula>
    </cfRule>
  </conditionalFormatting>
  <conditionalFormatting sqref="A52:DJ52">
    <cfRule type="expression" dxfId="596" priority="7" stopIfTrue="1">
      <formula>$A52&lt;&gt;""</formula>
    </cfRule>
  </conditionalFormatting>
  <conditionalFormatting sqref="A53:DJ53">
    <cfRule type="expression" dxfId="595" priority="6" stopIfTrue="1">
      <formula>$A53&lt;&gt;""</formula>
    </cfRule>
  </conditionalFormatting>
  <conditionalFormatting sqref="A54:DJ54">
    <cfRule type="expression" dxfId="594" priority="5" stopIfTrue="1">
      <formula>$A54&lt;&gt;""</formula>
    </cfRule>
  </conditionalFormatting>
  <conditionalFormatting sqref="A55:DJ55">
    <cfRule type="expression" dxfId="593" priority="4" stopIfTrue="1">
      <formula>$A55&lt;&gt;""</formula>
    </cfRule>
  </conditionalFormatting>
  <conditionalFormatting sqref="A56:DJ56">
    <cfRule type="expression" dxfId="592" priority="3" stopIfTrue="1">
      <formula>$A56&lt;&gt;""</formula>
    </cfRule>
  </conditionalFormatting>
  <conditionalFormatting sqref="A57:DJ57">
    <cfRule type="expression" dxfId="591" priority="2" stopIfTrue="1">
      <formula>$A57&lt;&gt;""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47" man="1"/>
    <brk id="21" min="1" max="47" man="1"/>
    <brk id="30" min="1" max="47" man="1"/>
    <brk id="38" min="1" max="47" man="1"/>
    <brk id="58" min="1" max="47" man="1"/>
    <brk id="66" min="1" max="47" man="1"/>
    <brk id="8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388</v>
      </c>
      <c r="C7" s="78" t="s">
        <v>192</v>
      </c>
      <c r="D7" s="79">
        <f>SUM($D$8:$D$16)</f>
        <v>63104</v>
      </c>
      <c r="E7" s="79">
        <f>SUM($E$8:$E$16)</f>
        <v>42509</v>
      </c>
      <c r="F7" s="79">
        <f>SUM($F$8:$F$16)</f>
        <v>32846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72128</v>
      </c>
      <c r="K7" s="79">
        <f>SUM($K$8:$K$16)</f>
        <v>9663</v>
      </c>
      <c r="L7" s="79">
        <f>SUM($L$8:$L$16)</f>
        <v>20595</v>
      </c>
      <c r="M7" s="79">
        <f>SUM($M$8:$M$16)</f>
        <v>2334</v>
      </c>
      <c r="N7" s="79">
        <f>SUM($N$8:$N$16)</f>
        <v>2334</v>
      </c>
      <c r="O7" s="79">
        <f>SUM($O$8:$O$16)</f>
        <v>1041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1293</v>
      </c>
      <c r="U7" s="79">
        <f>SUM($U$8:$U$16)</f>
        <v>0</v>
      </c>
      <c r="V7" s="79">
        <f>SUM($V$8:$V$16)</f>
        <v>65438</v>
      </c>
      <c r="W7" s="79">
        <f>SUM($W$8:$W$16)</f>
        <v>44843</v>
      </c>
      <c r="X7" s="79">
        <f>SUM($X$8:$X$16)</f>
        <v>33887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3570</v>
      </c>
      <c r="AC7" s="79">
        <f>SUM($AC$8:$AC$16)</f>
        <v>10956</v>
      </c>
      <c r="AD7" s="79">
        <f>SUM($AD$8:$AD$16)</f>
        <v>20595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193</v>
      </c>
      <c r="AM7" s="79">
        <f>SUM($AM$8:$AM$16)</f>
        <v>110550</v>
      </c>
      <c r="AN7" s="79">
        <f>SUM($AN$8:$AN$16)</f>
        <v>25645</v>
      </c>
      <c r="AO7" s="79">
        <f>SUM($AO$8:$AO$16)</f>
        <v>5942</v>
      </c>
      <c r="AP7" s="79">
        <f>SUM($AP$8:$AP$16)</f>
        <v>0</v>
      </c>
      <c r="AQ7" s="79">
        <f>SUM($AQ$8:$AQ$16)</f>
        <v>19597</v>
      </c>
      <c r="AR7" s="79">
        <f>SUM($AR$8:$AR$16)</f>
        <v>106</v>
      </c>
      <c r="AS7" s="79">
        <f>SUM($AS$8:$AS$16)</f>
        <v>51808</v>
      </c>
      <c r="AT7" s="79">
        <f>SUM($AT$8:$AT$16)</f>
        <v>413</v>
      </c>
      <c r="AU7" s="79">
        <f>SUM($AU$8:$AU$16)</f>
        <v>50783</v>
      </c>
      <c r="AV7" s="79">
        <f>SUM($AV$8:$AV$16)</f>
        <v>612</v>
      </c>
      <c r="AW7" s="79">
        <f>SUM($AW$8:$AW$16)</f>
        <v>0</v>
      </c>
      <c r="AX7" s="79">
        <f>SUM($AX$8:$AX$16)</f>
        <v>33063</v>
      </c>
      <c r="AY7" s="79">
        <f>SUM($AY$8:$AY$16)</f>
        <v>3404</v>
      </c>
      <c r="AZ7" s="79">
        <f>SUM($AZ$8:$AZ$16)</f>
        <v>6539</v>
      </c>
      <c r="BA7" s="79">
        <f>SUM($BA$8:$BA$16)</f>
        <v>23120</v>
      </c>
      <c r="BB7" s="79">
        <f>SUM($BB$8:$BB$16)</f>
        <v>0</v>
      </c>
      <c r="BC7" s="93" t="s">
        <v>193</v>
      </c>
      <c r="BD7" s="79">
        <f>SUM($BD$8:$BD$16)</f>
        <v>34</v>
      </c>
      <c r="BE7" s="79">
        <f>SUM($BE$8:$BE$16)</f>
        <v>24682</v>
      </c>
      <c r="BF7" s="79">
        <f>SUM($BF$8:$BF$16)</f>
        <v>135232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391</v>
      </c>
      <c r="BO7" s="79">
        <f>SUM($BO$8:$BO$16)</f>
        <v>2334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2334</v>
      </c>
      <c r="BV7" s="79">
        <f>SUM($BV$8:$BV$16)</f>
        <v>0</v>
      </c>
      <c r="BW7" s="79">
        <f>SUM($BW$8:$BW$16)</f>
        <v>2334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391</v>
      </c>
      <c r="CF7" s="79">
        <f>SUM($CF$8:$CF$16)</f>
        <v>0</v>
      </c>
      <c r="CG7" s="79">
        <f>SUM($CG$8:$CG$16)</f>
        <v>0</v>
      </c>
      <c r="CH7" s="79">
        <f>SUM($CH$8:$CH$16)</f>
        <v>2334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193</v>
      </c>
      <c r="CQ7" s="79">
        <f>SUM($CQ$8:$CQ$16)</f>
        <v>112884</v>
      </c>
      <c r="CR7" s="79">
        <f>SUM($CR$8:$CR$16)</f>
        <v>25645</v>
      </c>
      <c r="CS7" s="79">
        <f>SUM($CS$8:$CS$16)</f>
        <v>5942</v>
      </c>
      <c r="CT7" s="79">
        <f>SUM($CT$8:$CT$16)</f>
        <v>0</v>
      </c>
      <c r="CU7" s="79">
        <f>SUM($CU$8:$CU$16)</f>
        <v>19597</v>
      </c>
      <c r="CV7" s="79">
        <f>SUM($CV$8:$CV$16)</f>
        <v>106</v>
      </c>
      <c r="CW7" s="79">
        <f>SUM($CW$8:$CW$16)</f>
        <v>54142</v>
      </c>
      <c r="CX7" s="79">
        <f>SUM($CX$8:$CX$16)</f>
        <v>413</v>
      </c>
      <c r="CY7" s="79">
        <f>SUM($CY$8:$CY$16)</f>
        <v>53117</v>
      </c>
      <c r="CZ7" s="79">
        <f>SUM($CZ$8:$CZ$16)</f>
        <v>612</v>
      </c>
      <c r="DA7" s="79">
        <f>SUM($DA$8:$DA$16)</f>
        <v>0</v>
      </c>
      <c r="DB7" s="79">
        <f>SUM($DB$8:$DB$16)</f>
        <v>33063</v>
      </c>
      <c r="DC7" s="79">
        <f>SUM($DC$8:$DC$16)</f>
        <v>3404</v>
      </c>
      <c r="DD7" s="79">
        <f>SUM($DD$8:$DD$16)</f>
        <v>6539</v>
      </c>
      <c r="DE7" s="79">
        <f>SUM($DE$8:$DE$16)</f>
        <v>23120</v>
      </c>
      <c r="DF7" s="79">
        <f>SUM($DF$8:$DF$16)</f>
        <v>0</v>
      </c>
      <c r="DG7" s="93" t="s">
        <v>193</v>
      </c>
      <c r="DH7" s="79">
        <f>SUM($DH$8:$DH$16)</f>
        <v>34</v>
      </c>
      <c r="DI7" s="79">
        <f>SUM($DI$8:$DI$16)</f>
        <v>24682</v>
      </c>
      <c r="DJ7" s="79">
        <f>SUM($DJ$8:$DJ$16)</f>
        <v>137566</v>
      </c>
    </row>
    <row r="8" spans="1:114" s="8" customFormat="1" ht="12" customHeight="1">
      <c r="A8" s="80" t="s">
        <v>213</v>
      </c>
      <c r="B8" s="83" t="s">
        <v>358</v>
      </c>
      <c r="C8" s="80" t="s">
        <v>359</v>
      </c>
      <c r="D8" s="84">
        <f>SUM(E8,+L8)</f>
        <v>2413</v>
      </c>
      <c r="E8" s="84">
        <f>SUM(F8:I8)+K8</f>
        <v>2413</v>
      </c>
      <c r="F8" s="84">
        <v>977</v>
      </c>
      <c r="G8" s="84">
        <v>0</v>
      </c>
      <c r="H8" s="84">
        <v>0</v>
      </c>
      <c r="I8" s="84">
        <v>0</v>
      </c>
      <c r="J8" s="84">
        <f>市町村分担金内訳!D8</f>
        <v>979</v>
      </c>
      <c r="K8" s="84">
        <v>1436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2413</v>
      </c>
      <c r="W8" s="84">
        <v>2413</v>
      </c>
      <c r="X8" s="84">
        <v>977</v>
      </c>
      <c r="Y8" s="84">
        <v>0</v>
      </c>
      <c r="Z8" s="84">
        <v>0</v>
      </c>
      <c r="AA8" s="84">
        <v>0</v>
      </c>
      <c r="AB8" s="84">
        <v>3570</v>
      </c>
      <c r="AC8" s="84">
        <v>1436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3392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413</v>
      </c>
      <c r="AT8" s="84">
        <v>413</v>
      </c>
      <c r="AU8" s="84">
        <v>0</v>
      </c>
      <c r="AV8" s="84">
        <v>0</v>
      </c>
      <c r="AW8" s="84">
        <v>0</v>
      </c>
      <c r="AX8" s="84">
        <f>SUM(AY8:BB8)</f>
        <v>2979</v>
      </c>
      <c r="AY8" s="84">
        <v>0</v>
      </c>
      <c r="AZ8" s="84">
        <v>447</v>
      </c>
      <c r="BA8" s="84">
        <v>2532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3392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193</v>
      </c>
      <c r="CQ8" s="84">
        <f t="shared" ref="CQ8:CQ16" si="7">SUM(AM8,+BO8)</f>
        <v>3392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413</v>
      </c>
      <c r="CX8" s="84">
        <f t="shared" ref="CX8:CX16" si="14">SUM(AT8,+BV8)</f>
        <v>413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2979</v>
      </c>
      <c r="DC8" s="84">
        <f t="shared" ref="DC8:DC16" si="19">SUM(AY8,+CA8)</f>
        <v>0</v>
      </c>
      <c r="DD8" s="84">
        <f t="shared" ref="DD8:DD16" si="20">SUM(AZ8,+CB8)</f>
        <v>447</v>
      </c>
      <c r="DE8" s="84">
        <f t="shared" ref="DE8:DE16" si="21">SUM(BA8,+CC8)</f>
        <v>2532</v>
      </c>
      <c r="DF8" s="84">
        <f t="shared" ref="DF8:DF16" si="22">SUM(BB8,+CD8)</f>
        <v>0</v>
      </c>
      <c r="DG8" s="94" t="s">
        <v>193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3392</v>
      </c>
    </row>
    <row r="9" spans="1:114" s="8" customFormat="1" ht="12" customHeight="1">
      <c r="A9" s="80" t="s">
        <v>200</v>
      </c>
      <c r="B9" s="83" t="s">
        <v>362</v>
      </c>
      <c r="C9" s="80" t="s">
        <v>363</v>
      </c>
      <c r="D9" s="84">
        <f>SUM(E9,+L9)</f>
        <v>16257</v>
      </c>
      <c r="E9" s="84">
        <f>SUM(F9:I9)+K9</f>
        <v>16257</v>
      </c>
      <c r="F9" s="84">
        <v>8030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8227</v>
      </c>
      <c r="L9" s="84">
        <v>0</v>
      </c>
      <c r="M9" s="84">
        <f>SUM(N9,+U9)</f>
        <v>2334</v>
      </c>
      <c r="N9" s="84">
        <f>SUM(O9:R9)+T9</f>
        <v>2334</v>
      </c>
      <c r="O9" s="84">
        <v>1041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1293</v>
      </c>
      <c r="U9" s="84">
        <v>0</v>
      </c>
      <c r="V9" s="84">
        <v>18591</v>
      </c>
      <c r="W9" s="84">
        <v>18591</v>
      </c>
      <c r="X9" s="84">
        <v>9071</v>
      </c>
      <c r="Y9" s="84">
        <v>0</v>
      </c>
      <c r="Z9" s="84">
        <v>0</v>
      </c>
      <c r="AA9" s="84">
        <v>0</v>
      </c>
      <c r="AB9" s="84">
        <v>0</v>
      </c>
      <c r="AC9" s="84">
        <v>9520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16257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16257</v>
      </c>
      <c r="AT9" s="84">
        <v>0</v>
      </c>
      <c r="AU9" s="84">
        <v>16257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16257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2334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2334</v>
      </c>
      <c r="BV9" s="84">
        <v>0</v>
      </c>
      <c r="BW9" s="84">
        <v>2334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2334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18591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18591</v>
      </c>
      <c r="CX9" s="84">
        <f t="shared" si="14"/>
        <v>0</v>
      </c>
      <c r="CY9" s="84">
        <f t="shared" si="15"/>
        <v>18591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18591</v>
      </c>
    </row>
    <row r="10" spans="1:114" s="8" customFormat="1" ht="12" customHeight="1">
      <c r="A10" s="80" t="s">
        <v>213</v>
      </c>
      <c r="B10" s="83" t="s">
        <v>364</v>
      </c>
      <c r="C10" s="80" t="s">
        <v>365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147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147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147</v>
      </c>
      <c r="AT10" s="84">
        <v>0</v>
      </c>
      <c r="AU10" s="84">
        <v>147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147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147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147</v>
      </c>
      <c r="CX10" s="84">
        <f t="shared" si="14"/>
        <v>0</v>
      </c>
      <c r="CY10" s="84">
        <f t="shared" si="15"/>
        <v>147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147</v>
      </c>
    </row>
    <row r="11" spans="1:114" s="8" customFormat="1" ht="12" customHeight="1">
      <c r="A11" s="80" t="s">
        <v>200</v>
      </c>
      <c r="B11" s="83" t="s">
        <v>366</v>
      </c>
      <c r="C11" s="80" t="s">
        <v>367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369</v>
      </c>
      <c r="C12" s="80" t="s">
        <v>370</v>
      </c>
      <c r="D12" s="84">
        <f>SUM(E12,+L12)</f>
        <v>30425</v>
      </c>
      <c r="E12" s="84">
        <f>SUM(F12:I12)+K12</f>
        <v>9830</v>
      </c>
      <c r="F12" s="84">
        <v>9830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20595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30425</v>
      </c>
      <c r="W12" s="84">
        <v>9830</v>
      </c>
      <c r="X12" s="84">
        <v>9830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20595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30425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3202</v>
      </c>
      <c r="AT12" s="84">
        <v>0</v>
      </c>
      <c r="AU12" s="84">
        <v>3202</v>
      </c>
      <c r="AV12" s="84">
        <v>0</v>
      </c>
      <c r="AW12" s="84">
        <v>0</v>
      </c>
      <c r="AX12" s="84">
        <f>SUM(AY12:BB12)</f>
        <v>27223</v>
      </c>
      <c r="AY12" s="84">
        <v>3404</v>
      </c>
      <c r="AZ12" s="84">
        <v>4609</v>
      </c>
      <c r="BA12" s="84">
        <v>19210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30425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30425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3202</v>
      </c>
      <c r="CX12" s="84">
        <f t="shared" si="14"/>
        <v>0</v>
      </c>
      <c r="CY12" s="84">
        <f t="shared" si="15"/>
        <v>3202</v>
      </c>
      <c r="CZ12" s="84">
        <f t="shared" si="16"/>
        <v>0</v>
      </c>
      <c r="DA12" s="84">
        <f t="shared" si="17"/>
        <v>0</v>
      </c>
      <c r="DB12" s="84">
        <f t="shared" si="18"/>
        <v>27223</v>
      </c>
      <c r="DC12" s="84">
        <f t="shared" si="19"/>
        <v>3404</v>
      </c>
      <c r="DD12" s="84">
        <f t="shared" si="20"/>
        <v>4609</v>
      </c>
      <c r="DE12" s="84">
        <f t="shared" si="21"/>
        <v>19210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30425</v>
      </c>
    </row>
    <row r="13" spans="1:114" s="8" customFormat="1" ht="12" customHeight="1">
      <c r="A13" s="80" t="s">
        <v>200</v>
      </c>
      <c r="B13" s="83" t="s">
        <v>372</v>
      </c>
      <c r="C13" s="80" t="s">
        <v>373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213</v>
      </c>
      <c r="B14" s="83" t="s">
        <v>376</v>
      </c>
      <c r="C14" s="80" t="s">
        <v>377</v>
      </c>
      <c r="D14" s="84">
        <f>SUM(E14,+L14)</f>
        <v>14009</v>
      </c>
      <c r="E14" s="84">
        <f>SUM(F14:I14)+K14</f>
        <v>14009</v>
      </c>
      <c r="F14" s="84">
        <v>14009</v>
      </c>
      <c r="G14" s="84">
        <v>0</v>
      </c>
      <c r="H14" s="84">
        <v>0</v>
      </c>
      <c r="I14" s="84">
        <v>0</v>
      </c>
      <c r="J14" s="84">
        <f>市町村分担金内訳!D14</f>
        <v>10673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14009</v>
      </c>
      <c r="W14" s="84">
        <v>14009</v>
      </c>
      <c r="X14" s="84">
        <v>14009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24682</v>
      </c>
      <c r="BF14" s="84">
        <f>SUM(AE14,+AM14,+BE14)</f>
        <v>24682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24682</v>
      </c>
      <c r="DJ14" s="84">
        <f t="shared" si="25"/>
        <v>24682</v>
      </c>
    </row>
    <row r="15" spans="1:114" s="8" customFormat="1" ht="12" customHeight="1">
      <c r="A15" s="80" t="s">
        <v>200</v>
      </c>
      <c r="B15" s="83" t="s">
        <v>380</v>
      </c>
      <c r="C15" s="80" t="s">
        <v>381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60329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60329</v>
      </c>
      <c r="AN15" s="84">
        <f>SUM(AO15:AR15)</f>
        <v>25645</v>
      </c>
      <c r="AO15" s="84">
        <v>5942</v>
      </c>
      <c r="AP15" s="84">
        <v>0</v>
      </c>
      <c r="AQ15" s="84">
        <v>19597</v>
      </c>
      <c r="AR15" s="84">
        <v>106</v>
      </c>
      <c r="AS15" s="84">
        <f>SUM(AT15:AV15)</f>
        <v>31789</v>
      </c>
      <c r="AT15" s="84">
        <v>0</v>
      </c>
      <c r="AU15" s="84">
        <v>31177</v>
      </c>
      <c r="AV15" s="84">
        <v>612</v>
      </c>
      <c r="AW15" s="84">
        <v>0</v>
      </c>
      <c r="AX15" s="84">
        <f>SUM(AY15:BB15)</f>
        <v>2861</v>
      </c>
      <c r="AY15" s="84">
        <v>0</v>
      </c>
      <c r="AZ15" s="84">
        <v>1483</v>
      </c>
      <c r="BA15" s="84">
        <v>1378</v>
      </c>
      <c r="BB15" s="84">
        <v>0</v>
      </c>
      <c r="BC15" s="94" t="s">
        <v>193</v>
      </c>
      <c r="BD15" s="84">
        <v>34</v>
      </c>
      <c r="BE15" s="84">
        <v>0</v>
      </c>
      <c r="BF15" s="84">
        <f>SUM(AE15,+AM15,+BE15)</f>
        <v>60329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60329</v>
      </c>
      <c r="CR15" s="84">
        <f t="shared" si="8"/>
        <v>25645</v>
      </c>
      <c r="CS15" s="84">
        <f t="shared" si="9"/>
        <v>5942</v>
      </c>
      <c r="CT15" s="84">
        <f t="shared" si="10"/>
        <v>0</v>
      </c>
      <c r="CU15" s="84">
        <f t="shared" si="11"/>
        <v>19597</v>
      </c>
      <c r="CV15" s="84">
        <f t="shared" si="12"/>
        <v>106</v>
      </c>
      <c r="CW15" s="84">
        <f t="shared" si="13"/>
        <v>31789</v>
      </c>
      <c r="CX15" s="84">
        <f t="shared" si="14"/>
        <v>0</v>
      </c>
      <c r="CY15" s="84">
        <f t="shared" si="15"/>
        <v>31177</v>
      </c>
      <c r="CZ15" s="84">
        <f t="shared" si="16"/>
        <v>612</v>
      </c>
      <c r="DA15" s="84">
        <f t="shared" si="17"/>
        <v>0</v>
      </c>
      <c r="DB15" s="84">
        <f t="shared" si="18"/>
        <v>2861</v>
      </c>
      <c r="DC15" s="84">
        <f t="shared" si="19"/>
        <v>0</v>
      </c>
      <c r="DD15" s="84">
        <f t="shared" si="20"/>
        <v>1483</v>
      </c>
      <c r="DE15" s="84">
        <f t="shared" si="21"/>
        <v>1378</v>
      </c>
      <c r="DF15" s="84">
        <f t="shared" si="22"/>
        <v>0</v>
      </c>
      <c r="DG15" s="94" t="s">
        <v>193</v>
      </c>
      <c r="DH15" s="84">
        <f t="shared" si="23"/>
        <v>34</v>
      </c>
      <c r="DI15" s="84">
        <f t="shared" si="24"/>
        <v>0</v>
      </c>
      <c r="DJ15" s="84">
        <f t="shared" si="25"/>
        <v>60329</v>
      </c>
    </row>
    <row r="16" spans="1:114" s="8" customFormat="1" ht="12" customHeight="1">
      <c r="A16" s="80" t="s">
        <v>200</v>
      </c>
      <c r="B16" s="83" t="s">
        <v>383</v>
      </c>
      <c r="C16" s="80" t="s">
        <v>384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54">
    <cfRule type="expression" dxfId="589" priority="54" stopIfTrue="1">
      <formula>$A17&lt;&gt;""</formula>
    </cfRule>
  </conditionalFormatting>
  <conditionalFormatting sqref="A16:DJ16">
    <cfRule type="expression" dxfId="588" priority="2" stopIfTrue="1">
      <formula>$A16&lt;&gt;""</formula>
    </cfRule>
  </conditionalFormatting>
  <conditionalFormatting sqref="A7:DJ7">
    <cfRule type="expression" dxfId="546" priority="1" stopIfTrue="1">
      <formula>$A7&lt;&gt;""</formula>
    </cfRule>
  </conditionalFormatting>
  <conditionalFormatting sqref="A8:DJ8">
    <cfRule type="expression" dxfId="545" priority="10" stopIfTrue="1">
      <formula>$A8&lt;&gt;""</formula>
    </cfRule>
  </conditionalFormatting>
  <conditionalFormatting sqref="A9:DJ9">
    <cfRule type="expression" dxfId="544" priority="9" stopIfTrue="1">
      <formula>$A9&lt;&gt;""</formula>
    </cfRule>
  </conditionalFormatting>
  <conditionalFormatting sqref="A10:DJ10">
    <cfRule type="expression" dxfId="543" priority="8" stopIfTrue="1">
      <formula>$A10&lt;&gt;""</formula>
    </cfRule>
  </conditionalFormatting>
  <conditionalFormatting sqref="A11:DJ11">
    <cfRule type="expression" dxfId="542" priority="7" stopIfTrue="1">
      <formula>$A11&lt;&gt;""</formula>
    </cfRule>
  </conditionalFormatting>
  <conditionalFormatting sqref="A12:DJ12">
    <cfRule type="expression" dxfId="541" priority="6" stopIfTrue="1">
      <formula>$A12&lt;&gt;""</formula>
    </cfRule>
  </conditionalFormatting>
  <conditionalFormatting sqref="A13:DJ13">
    <cfRule type="expression" dxfId="540" priority="5" stopIfTrue="1">
      <formula>$A13&lt;&gt;""</formula>
    </cfRule>
  </conditionalFormatting>
  <conditionalFormatting sqref="A14:DJ14">
    <cfRule type="expression" dxfId="539" priority="4" stopIfTrue="1">
      <formula>$A14&lt;&gt;""</formula>
    </cfRule>
  </conditionalFormatting>
  <conditionalFormatting sqref="A15:DJ15">
    <cfRule type="expression" dxfId="538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392</v>
      </c>
      <c r="B7" s="92" t="s">
        <v>388</v>
      </c>
      <c r="C7" s="78" t="s">
        <v>192</v>
      </c>
      <c r="D7" s="79">
        <f>SUM($D$8:$D$57)</f>
        <v>1348805</v>
      </c>
      <c r="E7" s="79">
        <f>SUM($E$8:$E$57)</f>
        <v>727394</v>
      </c>
      <c r="F7" s="79">
        <f>SUM($F$8:$F$57)</f>
        <v>635872</v>
      </c>
      <c r="G7" s="79">
        <f>SUM($G$8:$G$57)</f>
        <v>0</v>
      </c>
      <c r="H7" s="79">
        <f>SUM($H$8:$H$57)</f>
        <v>63400</v>
      </c>
      <c r="I7" s="79">
        <f>SUM($I$8:$I$57)</f>
        <v>0</v>
      </c>
      <c r="J7" s="79">
        <f>SUM($J$8:$J$57)</f>
        <v>72128</v>
      </c>
      <c r="K7" s="79">
        <f>SUM($K$8:$K$57)</f>
        <v>28122</v>
      </c>
      <c r="L7" s="79">
        <f>SUM($L$8:$L$57)</f>
        <v>621411</v>
      </c>
      <c r="M7" s="79">
        <f>SUM($M$8:$M$57)</f>
        <v>2334</v>
      </c>
      <c r="N7" s="79">
        <f>SUM($N$8:$N$57)</f>
        <v>2334</v>
      </c>
      <c r="O7" s="79">
        <f>SUM($O$8:$O$57)</f>
        <v>1041</v>
      </c>
      <c r="P7" s="79">
        <f>SUM($P$8:$P$57)</f>
        <v>0</v>
      </c>
      <c r="Q7" s="79">
        <f>SUM($Q$8:$Q$57)</f>
        <v>0</v>
      </c>
      <c r="R7" s="79">
        <f>SUM($R$8:$R$57)</f>
        <v>0</v>
      </c>
      <c r="S7" s="79">
        <f>SUM($S$8:$S$57)</f>
        <v>0</v>
      </c>
      <c r="T7" s="79">
        <f>SUM($T$8:$T$57)</f>
        <v>1293</v>
      </c>
      <c r="U7" s="79">
        <f>SUM($U$8:$U$57)</f>
        <v>0</v>
      </c>
      <c r="V7" s="79">
        <f>SUM($V$8:$V$57)</f>
        <v>1351139</v>
      </c>
      <c r="W7" s="79">
        <f>SUM($W$8:$W$57)</f>
        <v>729728</v>
      </c>
      <c r="X7" s="79">
        <f>SUM($X$8:$X$57)</f>
        <v>636913</v>
      </c>
      <c r="Y7" s="79">
        <f>SUM($Y$8:$Y$57)</f>
        <v>0</v>
      </c>
      <c r="Z7" s="79">
        <f>SUM($Z$8:$Z$57)</f>
        <v>63400</v>
      </c>
      <c r="AA7" s="79">
        <f>SUM($AA$8:$AA$57)</f>
        <v>0</v>
      </c>
      <c r="AB7" s="79">
        <f>SUM($AB$8:$AB$57)</f>
        <v>3570</v>
      </c>
      <c r="AC7" s="79">
        <f>SUM($AC$8:$AC$57)</f>
        <v>29415</v>
      </c>
      <c r="AD7" s="79">
        <f>SUM($AD$8:$AD$57)</f>
        <v>621411</v>
      </c>
    </row>
    <row r="8" spans="1:30" s="8" customFormat="1" ht="12" customHeight="1">
      <c r="A8" s="80" t="s">
        <v>200</v>
      </c>
      <c r="B8" s="83" t="s">
        <v>202</v>
      </c>
      <c r="C8" s="80" t="s">
        <v>207</v>
      </c>
      <c r="D8" s="84">
        <f>SUM(E8,+L8)</f>
        <v>38371</v>
      </c>
      <c r="E8" s="84">
        <v>19063</v>
      </c>
      <c r="F8" s="84">
        <v>19063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19308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38371</v>
      </c>
      <c r="W8" s="84">
        <v>19063</v>
      </c>
      <c r="X8" s="84">
        <v>19063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19308</v>
      </c>
    </row>
    <row r="9" spans="1:30" s="8" customFormat="1" ht="12" customHeight="1">
      <c r="A9" s="80" t="s">
        <v>213</v>
      </c>
      <c r="B9" s="83" t="s">
        <v>211</v>
      </c>
      <c r="C9" s="80" t="s">
        <v>212</v>
      </c>
      <c r="D9" s="84">
        <f>SUM(E9,+L9)</f>
        <v>43130</v>
      </c>
      <c r="E9" s="84">
        <v>21564</v>
      </c>
      <c r="F9" s="84">
        <v>21564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21566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43130</v>
      </c>
      <c r="W9" s="84">
        <v>21564</v>
      </c>
      <c r="X9" s="84">
        <v>21564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21566</v>
      </c>
    </row>
    <row r="10" spans="1:30" s="8" customFormat="1" ht="12" customHeight="1">
      <c r="A10" s="80" t="s">
        <v>213</v>
      </c>
      <c r="B10" s="83" t="s">
        <v>214</v>
      </c>
      <c r="C10" s="80" t="s">
        <v>215</v>
      </c>
      <c r="D10" s="84">
        <f>SUM(E10,+L10)</f>
        <v>111285</v>
      </c>
      <c r="E10" s="84">
        <v>55642</v>
      </c>
      <c r="F10" s="84">
        <v>55642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55643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111285</v>
      </c>
      <c r="W10" s="84">
        <v>55642</v>
      </c>
      <c r="X10" s="84">
        <v>55642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55643</v>
      </c>
    </row>
    <row r="11" spans="1:30" s="8" customFormat="1" ht="12" customHeight="1">
      <c r="A11" s="80" t="s">
        <v>200</v>
      </c>
      <c r="B11" s="83" t="s">
        <v>222</v>
      </c>
      <c r="C11" s="80" t="s">
        <v>221</v>
      </c>
      <c r="D11" s="84">
        <f>SUM(E11,+L11)</f>
        <v>15824</v>
      </c>
      <c r="E11" s="84">
        <v>7421</v>
      </c>
      <c r="F11" s="84">
        <v>7421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8403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15824</v>
      </c>
      <c r="W11" s="84">
        <v>7421</v>
      </c>
      <c r="X11" s="84">
        <v>7421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8403</v>
      </c>
    </row>
    <row r="12" spans="1:30" s="8" customFormat="1" ht="12" customHeight="1">
      <c r="A12" s="80" t="s">
        <v>228</v>
      </c>
      <c r="B12" s="83" t="s">
        <v>229</v>
      </c>
      <c r="C12" s="80" t="s">
        <v>227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230</v>
      </c>
      <c r="C13" s="80" t="s">
        <v>231</v>
      </c>
      <c r="D13" s="84">
        <f>SUM(E13,+L13)</f>
        <v>117421</v>
      </c>
      <c r="E13" s="84">
        <v>113430</v>
      </c>
      <c r="F13" s="84">
        <v>49266</v>
      </c>
      <c r="G13" s="84">
        <v>0</v>
      </c>
      <c r="H13" s="84">
        <v>63400</v>
      </c>
      <c r="I13" s="84">
        <v>0</v>
      </c>
      <c r="J13" s="94">
        <v>0</v>
      </c>
      <c r="K13" s="84">
        <v>764</v>
      </c>
      <c r="L13" s="84">
        <v>3991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117421</v>
      </c>
      <c r="W13" s="84">
        <v>113430</v>
      </c>
      <c r="X13" s="84">
        <v>49266</v>
      </c>
      <c r="Y13" s="84">
        <v>0</v>
      </c>
      <c r="Z13" s="84">
        <v>63400</v>
      </c>
      <c r="AA13" s="84">
        <v>0</v>
      </c>
      <c r="AB13" s="94">
        <v>0</v>
      </c>
      <c r="AC13" s="84">
        <v>764</v>
      </c>
      <c r="AD13" s="84">
        <v>3991</v>
      </c>
    </row>
    <row r="14" spans="1:30" s="8" customFormat="1" ht="12" customHeight="1">
      <c r="A14" s="80" t="s">
        <v>200</v>
      </c>
      <c r="B14" s="83" t="s">
        <v>234</v>
      </c>
      <c r="C14" s="80" t="s">
        <v>233</v>
      </c>
      <c r="D14" s="84">
        <f>SUM(E14,+L14)</f>
        <v>32016</v>
      </c>
      <c r="E14" s="84">
        <v>16008</v>
      </c>
      <c r="F14" s="84">
        <v>16008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16008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32016</v>
      </c>
      <c r="W14" s="84">
        <v>16008</v>
      </c>
      <c r="X14" s="84">
        <v>16008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16008</v>
      </c>
    </row>
    <row r="15" spans="1:30" s="8" customFormat="1" ht="12" customHeight="1">
      <c r="A15" s="80" t="s">
        <v>200</v>
      </c>
      <c r="B15" s="83" t="s">
        <v>235</v>
      </c>
      <c r="C15" s="80" t="s">
        <v>236</v>
      </c>
      <c r="D15" s="84">
        <f>SUM(E15,+L15)</f>
        <v>911</v>
      </c>
      <c r="E15" s="84">
        <v>434</v>
      </c>
      <c r="F15" s="84">
        <v>434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477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911</v>
      </c>
      <c r="W15" s="84">
        <v>434</v>
      </c>
      <c r="X15" s="84">
        <v>434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477</v>
      </c>
    </row>
    <row r="16" spans="1:30" s="8" customFormat="1" ht="12" customHeight="1">
      <c r="A16" s="80" t="s">
        <v>200</v>
      </c>
      <c r="B16" s="83" t="s">
        <v>237</v>
      </c>
      <c r="C16" s="80" t="s">
        <v>238</v>
      </c>
      <c r="D16" s="84">
        <f>SUM(E16,+L16)</f>
        <v>42279</v>
      </c>
      <c r="E16" s="84">
        <v>21139</v>
      </c>
      <c r="F16" s="84">
        <v>21139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21140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42279</v>
      </c>
      <c r="W16" s="84">
        <v>21139</v>
      </c>
      <c r="X16" s="84">
        <v>21139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21140</v>
      </c>
    </row>
    <row r="17" spans="1:30" s="8" customFormat="1" ht="12" customHeight="1">
      <c r="A17" s="80" t="s">
        <v>213</v>
      </c>
      <c r="B17" s="83" t="s">
        <v>240</v>
      </c>
      <c r="C17" s="80" t="s">
        <v>241</v>
      </c>
      <c r="D17" s="84">
        <f>SUM(E17,+L17)</f>
        <v>34938</v>
      </c>
      <c r="E17" s="84">
        <v>18678</v>
      </c>
      <c r="F17" s="84">
        <v>15354</v>
      </c>
      <c r="G17" s="84">
        <v>0</v>
      </c>
      <c r="H17" s="84">
        <v>0</v>
      </c>
      <c r="I17" s="84">
        <v>0</v>
      </c>
      <c r="J17" s="94">
        <v>0</v>
      </c>
      <c r="K17" s="84">
        <v>3324</v>
      </c>
      <c r="L17" s="84">
        <v>16260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34938</v>
      </c>
      <c r="W17" s="84">
        <v>18678</v>
      </c>
      <c r="X17" s="84">
        <v>15354</v>
      </c>
      <c r="Y17" s="84">
        <v>0</v>
      </c>
      <c r="Z17" s="84">
        <v>0</v>
      </c>
      <c r="AA17" s="84">
        <v>0</v>
      </c>
      <c r="AB17" s="94">
        <v>0</v>
      </c>
      <c r="AC17" s="84">
        <v>3324</v>
      </c>
      <c r="AD17" s="84">
        <v>16260</v>
      </c>
    </row>
    <row r="18" spans="1:30" s="8" customFormat="1" ht="12" customHeight="1">
      <c r="A18" s="80" t="s">
        <v>200</v>
      </c>
      <c r="B18" s="83" t="s">
        <v>242</v>
      </c>
      <c r="C18" s="80" t="s">
        <v>243</v>
      </c>
      <c r="D18" s="84">
        <f>SUM(E18,+L18)</f>
        <v>11456</v>
      </c>
      <c r="E18" s="84">
        <v>5675</v>
      </c>
      <c r="F18" s="84">
        <v>4968</v>
      </c>
      <c r="G18" s="84">
        <v>0</v>
      </c>
      <c r="H18" s="84">
        <v>0</v>
      </c>
      <c r="I18" s="84">
        <v>0</v>
      </c>
      <c r="J18" s="94">
        <v>0</v>
      </c>
      <c r="K18" s="84">
        <v>707</v>
      </c>
      <c r="L18" s="84">
        <v>5781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11456</v>
      </c>
      <c r="W18" s="84">
        <v>5675</v>
      </c>
      <c r="X18" s="84">
        <v>4968</v>
      </c>
      <c r="Y18" s="84">
        <v>0</v>
      </c>
      <c r="Z18" s="84">
        <v>0</v>
      </c>
      <c r="AA18" s="84">
        <v>0</v>
      </c>
      <c r="AB18" s="94">
        <v>0</v>
      </c>
      <c r="AC18" s="84">
        <v>707</v>
      </c>
      <c r="AD18" s="84">
        <v>5781</v>
      </c>
    </row>
    <row r="19" spans="1:30" s="8" customFormat="1" ht="12" customHeight="1">
      <c r="A19" s="80" t="s">
        <v>200</v>
      </c>
      <c r="B19" s="83" t="s">
        <v>244</v>
      </c>
      <c r="C19" s="80" t="s">
        <v>246</v>
      </c>
      <c r="D19" s="84">
        <f>SUM(E19,+L19)</f>
        <v>281276</v>
      </c>
      <c r="E19" s="84">
        <v>140539</v>
      </c>
      <c r="F19" s="84">
        <v>140529</v>
      </c>
      <c r="G19" s="84">
        <v>0</v>
      </c>
      <c r="H19" s="84">
        <v>0</v>
      </c>
      <c r="I19" s="84">
        <v>0</v>
      </c>
      <c r="J19" s="94">
        <v>0</v>
      </c>
      <c r="K19" s="84">
        <v>10</v>
      </c>
      <c r="L19" s="84">
        <v>140737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281276</v>
      </c>
      <c r="W19" s="84">
        <v>140539</v>
      </c>
      <c r="X19" s="84">
        <v>140529</v>
      </c>
      <c r="Y19" s="84">
        <v>0</v>
      </c>
      <c r="Z19" s="84">
        <v>0</v>
      </c>
      <c r="AA19" s="84">
        <v>0</v>
      </c>
      <c r="AB19" s="94">
        <v>0</v>
      </c>
      <c r="AC19" s="84">
        <v>10</v>
      </c>
      <c r="AD19" s="84">
        <v>140737</v>
      </c>
    </row>
    <row r="20" spans="1:30" s="8" customFormat="1" ht="12" customHeight="1">
      <c r="A20" s="80" t="s">
        <v>200</v>
      </c>
      <c r="B20" s="83" t="s">
        <v>249</v>
      </c>
      <c r="C20" s="80" t="s">
        <v>251</v>
      </c>
      <c r="D20" s="84">
        <f>SUM(E20,+L20)</f>
        <v>12076</v>
      </c>
      <c r="E20" s="84">
        <v>6038</v>
      </c>
      <c r="F20" s="84">
        <v>6038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6038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12076</v>
      </c>
      <c r="W20" s="84">
        <v>6038</v>
      </c>
      <c r="X20" s="84">
        <v>6038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6038</v>
      </c>
    </row>
    <row r="21" spans="1:30" s="8" customFormat="1" ht="12" customHeight="1">
      <c r="A21" s="80" t="s">
        <v>200</v>
      </c>
      <c r="B21" s="83" t="s">
        <v>254</v>
      </c>
      <c r="C21" s="80" t="s">
        <v>253</v>
      </c>
      <c r="D21" s="84">
        <f>SUM(E21,+L21)</f>
        <v>213037</v>
      </c>
      <c r="E21" s="84">
        <v>95411</v>
      </c>
      <c r="F21" s="84">
        <v>95411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117626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213037</v>
      </c>
      <c r="W21" s="84">
        <v>95411</v>
      </c>
      <c r="X21" s="84">
        <v>95411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117626</v>
      </c>
    </row>
    <row r="22" spans="1:30" s="8" customFormat="1" ht="12" customHeight="1">
      <c r="A22" s="80" t="s">
        <v>200</v>
      </c>
      <c r="B22" s="83" t="s">
        <v>255</v>
      </c>
      <c r="C22" s="80" t="s">
        <v>257</v>
      </c>
      <c r="D22" s="84">
        <f>SUM(E22,+L22)</f>
        <v>752</v>
      </c>
      <c r="E22" s="84">
        <v>376</v>
      </c>
      <c r="F22" s="84">
        <v>376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376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752</v>
      </c>
      <c r="W22" s="84">
        <v>376</v>
      </c>
      <c r="X22" s="84">
        <v>376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376</v>
      </c>
    </row>
    <row r="23" spans="1:30" s="8" customFormat="1" ht="12" customHeight="1">
      <c r="A23" s="80" t="s">
        <v>200</v>
      </c>
      <c r="B23" s="83" t="s">
        <v>261</v>
      </c>
      <c r="C23" s="80" t="s">
        <v>262</v>
      </c>
      <c r="D23" s="84">
        <f>SUM(E23,+L23)</f>
        <v>9772</v>
      </c>
      <c r="E23" s="84">
        <v>4287</v>
      </c>
      <c r="F23" s="84">
        <v>4287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5485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9772</v>
      </c>
      <c r="W23" s="84">
        <v>4287</v>
      </c>
      <c r="X23" s="84">
        <v>4287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5485</v>
      </c>
    </row>
    <row r="24" spans="1:30" s="8" customFormat="1" ht="12" customHeight="1">
      <c r="A24" s="80" t="s">
        <v>200</v>
      </c>
      <c r="B24" s="83" t="s">
        <v>265</v>
      </c>
      <c r="C24" s="80" t="s">
        <v>266</v>
      </c>
      <c r="D24" s="84">
        <f>SUM(E24,+L24)</f>
        <v>4505</v>
      </c>
      <c r="E24" s="84">
        <v>4505</v>
      </c>
      <c r="F24" s="84">
        <v>4505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4505</v>
      </c>
      <c r="W24" s="84">
        <v>4505</v>
      </c>
      <c r="X24" s="84">
        <v>4505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271</v>
      </c>
      <c r="C25" s="80" t="s">
        <v>270</v>
      </c>
      <c r="D25" s="84">
        <f>SUM(E25,+L25)</f>
        <v>32910</v>
      </c>
      <c r="E25" s="84">
        <v>16455</v>
      </c>
      <c r="F25" s="84">
        <v>16455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16455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32910</v>
      </c>
      <c r="W25" s="84">
        <v>16455</v>
      </c>
      <c r="X25" s="84">
        <v>16455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16455</v>
      </c>
    </row>
    <row r="26" spans="1:30" s="8" customFormat="1" ht="12" customHeight="1">
      <c r="A26" s="80" t="s">
        <v>200</v>
      </c>
      <c r="B26" s="83" t="s">
        <v>273</v>
      </c>
      <c r="C26" s="80" t="s">
        <v>274</v>
      </c>
      <c r="D26" s="84">
        <f>SUM(E26,+L26)</f>
        <v>10390</v>
      </c>
      <c r="E26" s="84">
        <v>5195</v>
      </c>
      <c r="F26" s="84">
        <v>5195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5195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10390</v>
      </c>
      <c r="W26" s="84">
        <v>5195</v>
      </c>
      <c r="X26" s="84">
        <v>5195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5195</v>
      </c>
    </row>
    <row r="27" spans="1:30" s="8" customFormat="1" ht="12" customHeight="1">
      <c r="A27" s="80" t="s">
        <v>200</v>
      </c>
      <c r="B27" s="83" t="s">
        <v>275</v>
      </c>
      <c r="C27" s="80" t="s">
        <v>277</v>
      </c>
      <c r="D27" s="84">
        <f>SUM(E27,+L27)</f>
        <v>53005</v>
      </c>
      <c r="E27" s="84">
        <v>13606</v>
      </c>
      <c r="F27" s="84">
        <v>13024</v>
      </c>
      <c r="G27" s="84">
        <v>0</v>
      </c>
      <c r="H27" s="84">
        <v>0</v>
      </c>
      <c r="I27" s="84">
        <v>0</v>
      </c>
      <c r="J27" s="94">
        <v>0</v>
      </c>
      <c r="K27" s="84">
        <v>582</v>
      </c>
      <c r="L27" s="84">
        <v>39399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53005</v>
      </c>
      <c r="W27" s="84">
        <v>13606</v>
      </c>
      <c r="X27" s="84">
        <v>13024</v>
      </c>
      <c r="Y27" s="84">
        <v>0</v>
      </c>
      <c r="Z27" s="84">
        <v>0</v>
      </c>
      <c r="AA27" s="84">
        <v>0</v>
      </c>
      <c r="AB27" s="94">
        <v>0</v>
      </c>
      <c r="AC27" s="84">
        <v>582</v>
      </c>
      <c r="AD27" s="84">
        <v>39399</v>
      </c>
    </row>
    <row r="28" spans="1:30" s="8" customFormat="1" ht="12" customHeight="1">
      <c r="A28" s="80" t="s">
        <v>200</v>
      </c>
      <c r="B28" s="83" t="s">
        <v>279</v>
      </c>
      <c r="C28" s="80" t="s">
        <v>281</v>
      </c>
      <c r="D28" s="84">
        <f>SUM(E28,+L28)</f>
        <v>7216</v>
      </c>
      <c r="E28" s="84">
        <v>2951</v>
      </c>
      <c r="F28" s="84">
        <v>2951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4265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7216</v>
      </c>
      <c r="W28" s="84">
        <v>2951</v>
      </c>
      <c r="X28" s="84">
        <v>2951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4265</v>
      </c>
    </row>
    <row r="29" spans="1:30" s="8" customFormat="1" ht="12" customHeight="1">
      <c r="A29" s="80" t="s">
        <v>213</v>
      </c>
      <c r="B29" s="83" t="s">
        <v>286</v>
      </c>
      <c r="C29" s="80" t="s">
        <v>288</v>
      </c>
      <c r="D29" s="84">
        <f>SUM(E29,+L29)</f>
        <v>404</v>
      </c>
      <c r="E29" s="84">
        <v>202</v>
      </c>
      <c r="F29" s="84">
        <v>202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202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404</v>
      </c>
      <c r="W29" s="84">
        <v>202</v>
      </c>
      <c r="X29" s="84">
        <v>202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202</v>
      </c>
    </row>
    <row r="30" spans="1:30" s="8" customFormat="1" ht="12" customHeight="1">
      <c r="A30" s="80" t="s">
        <v>200</v>
      </c>
      <c r="B30" s="83" t="s">
        <v>291</v>
      </c>
      <c r="C30" s="80" t="s">
        <v>293</v>
      </c>
      <c r="D30" s="84">
        <f>SUM(E30,+L30)</f>
        <v>8794</v>
      </c>
      <c r="E30" s="84">
        <v>4458</v>
      </c>
      <c r="F30" s="84">
        <v>4333</v>
      </c>
      <c r="G30" s="84">
        <v>0</v>
      </c>
      <c r="H30" s="84">
        <v>0</v>
      </c>
      <c r="I30" s="84">
        <v>0</v>
      </c>
      <c r="J30" s="94">
        <v>0</v>
      </c>
      <c r="K30" s="84">
        <v>125</v>
      </c>
      <c r="L30" s="84">
        <v>4336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8794</v>
      </c>
      <c r="W30" s="84">
        <v>4458</v>
      </c>
      <c r="X30" s="84">
        <v>4333</v>
      </c>
      <c r="Y30" s="84">
        <v>0</v>
      </c>
      <c r="Z30" s="84">
        <v>0</v>
      </c>
      <c r="AA30" s="84">
        <v>0</v>
      </c>
      <c r="AB30" s="94">
        <v>0</v>
      </c>
      <c r="AC30" s="84">
        <v>125</v>
      </c>
      <c r="AD30" s="84">
        <v>4336</v>
      </c>
    </row>
    <row r="31" spans="1:30" s="8" customFormat="1" ht="12" customHeight="1">
      <c r="A31" s="80" t="s">
        <v>200</v>
      </c>
      <c r="B31" s="83" t="s">
        <v>294</v>
      </c>
      <c r="C31" s="80" t="s">
        <v>295</v>
      </c>
      <c r="D31" s="84">
        <f>SUM(E31,+L31)</f>
        <v>30841</v>
      </c>
      <c r="E31" s="84">
        <v>14972</v>
      </c>
      <c r="F31" s="84">
        <v>14972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15869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30841</v>
      </c>
      <c r="W31" s="84">
        <v>14972</v>
      </c>
      <c r="X31" s="84">
        <v>14972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15869</v>
      </c>
    </row>
    <row r="32" spans="1:30" s="8" customFormat="1" ht="12" customHeight="1">
      <c r="A32" s="80" t="s">
        <v>298</v>
      </c>
      <c r="B32" s="83" t="s">
        <v>299</v>
      </c>
      <c r="C32" s="80" t="s">
        <v>297</v>
      </c>
      <c r="D32" s="84">
        <f>SUM(E32,+L32)</f>
        <v>13100</v>
      </c>
      <c r="E32" s="84">
        <v>6550</v>
      </c>
      <c r="F32" s="84">
        <v>6550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6550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13100</v>
      </c>
      <c r="W32" s="84">
        <v>6550</v>
      </c>
      <c r="X32" s="84">
        <v>6550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6550</v>
      </c>
    </row>
    <row r="33" spans="1:30" s="8" customFormat="1" ht="12" customHeight="1">
      <c r="A33" s="80" t="s">
        <v>200</v>
      </c>
      <c r="B33" s="83" t="s">
        <v>301</v>
      </c>
      <c r="C33" s="80" t="s">
        <v>302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304</v>
      </c>
      <c r="C34" s="80" t="s">
        <v>307</v>
      </c>
      <c r="D34" s="84">
        <f>SUM(E34,+L34)</f>
        <v>55732</v>
      </c>
      <c r="E34" s="84">
        <v>26465</v>
      </c>
      <c r="F34" s="84">
        <v>26465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29267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55732</v>
      </c>
      <c r="W34" s="84">
        <v>26465</v>
      </c>
      <c r="X34" s="84">
        <v>26465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29267</v>
      </c>
    </row>
    <row r="35" spans="1:30" s="8" customFormat="1" ht="12" customHeight="1">
      <c r="A35" s="80" t="s">
        <v>200</v>
      </c>
      <c r="B35" s="83" t="s">
        <v>311</v>
      </c>
      <c r="C35" s="80" t="s">
        <v>312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314</v>
      </c>
      <c r="C36" s="80" t="s">
        <v>315</v>
      </c>
      <c r="D36" s="84">
        <f>SUM(E36,+L36)</f>
        <v>1436</v>
      </c>
      <c r="E36" s="84">
        <v>710</v>
      </c>
      <c r="F36" s="84">
        <v>710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726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1436</v>
      </c>
      <c r="W36" s="84">
        <v>710</v>
      </c>
      <c r="X36" s="84">
        <v>710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726</v>
      </c>
    </row>
    <row r="37" spans="1:30" s="8" customFormat="1" ht="12" customHeight="1">
      <c r="A37" s="80" t="s">
        <v>200</v>
      </c>
      <c r="B37" s="83" t="s">
        <v>316</v>
      </c>
      <c r="C37" s="80" t="s">
        <v>317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319</v>
      </c>
      <c r="C38" s="80" t="s">
        <v>321</v>
      </c>
      <c r="D38" s="84">
        <f>SUM(E38,+L38)</f>
        <v>34714</v>
      </c>
      <c r="E38" s="84">
        <v>17357</v>
      </c>
      <c r="F38" s="84">
        <v>17357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17357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34714</v>
      </c>
      <c r="W38" s="84">
        <v>17357</v>
      </c>
      <c r="X38" s="84">
        <v>17357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17357</v>
      </c>
    </row>
    <row r="39" spans="1:30" s="8" customFormat="1" ht="12" customHeight="1">
      <c r="A39" s="80" t="s">
        <v>200</v>
      </c>
      <c r="B39" s="83" t="s">
        <v>324</v>
      </c>
      <c r="C39" s="80" t="s">
        <v>325</v>
      </c>
      <c r="D39" s="84">
        <f>SUM(E39,+L39)</f>
        <v>4808</v>
      </c>
      <c r="E39" s="84">
        <v>2044</v>
      </c>
      <c r="F39" s="84">
        <v>2044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2764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4808</v>
      </c>
      <c r="W39" s="84">
        <v>2044</v>
      </c>
      <c r="X39" s="84">
        <v>2044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2764</v>
      </c>
    </row>
    <row r="40" spans="1:30" s="8" customFormat="1" ht="12" customHeight="1">
      <c r="A40" s="80" t="s">
        <v>200</v>
      </c>
      <c r="B40" s="83" t="s">
        <v>330</v>
      </c>
      <c r="C40" s="80" t="s">
        <v>331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213</v>
      </c>
      <c r="B41" s="83" t="s">
        <v>334</v>
      </c>
      <c r="C41" s="80" t="s">
        <v>335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336</v>
      </c>
      <c r="C42" s="80" t="s">
        <v>337</v>
      </c>
      <c r="D42" s="84">
        <f>SUM(E42,+L42)</f>
        <v>13444</v>
      </c>
      <c r="E42" s="84">
        <v>6968</v>
      </c>
      <c r="F42" s="84">
        <v>6476</v>
      </c>
      <c r="G42" s="84">
        <v>0</v>
      </c>
      <c r="H42" s="84">
        <v>0</v>
      </c>
      <c r="I42" s="84">
        <v>0</v>
      </c>
      <c r="J42" s="94">
        <v>0</v>
      </c>
      <c r="K42" s="84">
        <v>492</v>
      </c>
      <c r="L42" s="84">
        <v>6476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13444</v>
      </c>
      <c r="W42" s="84">
        <v>6968</v>
      </c>
      <c r="X42" s="84">
        <v>6476</v>
      </c>
      <c r="Y42" s="84">
        <v>0</v>
      </c>
      <c r="Z42" s="84">
        <v>0</v>
      </c>
      <c r="AA42" s="84">
        <v>0</v>
      </c>
      <c r="AB42" s="94">
        <v>0</v>
      </c>
      <c r="AC42" s="84">
        <v>492</v>
      </c>
      <c r="AD42" s="84">
        <v>6476</v>
      </c>
    </row>
    <row r="43" spans="1:30" s="8" customFormat="1" ht="12" customHeight="1">
      <c r="A43" s="80" t="s">
        <v>213</v>
      </c>
      <c r="B43" s="83" t="s">
        <v>340</v>
      </c>
      <c r="C43" s="80" t="s">
        <v>341</v>
      </c>
      <c r="D43" s="84">
        <f>SUM(E43,+L43)</f>
        <v>31136</v>
      </c>
      <c r="E43" s="84">
        <v>28022</v>
      </c>
      <c r="F43" s="84">
        <v>15567</v>
      </c>
      <c r="G43" s="84">
        <v>0</v>
      </c>
      <c r="H43" s="84">
        <v>0</v>
      </c>
      <c r="I43" s="84">
        <v>0</v>
      </c>
      <c r="J43" s="94">
        <v>0</v>
      </c>
      <c r="K43" s="84">
        <v>12455</v>
      </c>
      <c r="L43" s="84">
        <v>3114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31136</v>
      </c>
      <c r="W43" s="84">
        <v>28022</v>
      </c>
      <c r="X43" s="84">
        <v>15567</v>
      </c>
      <c r="Y43" s="84">
        <v>0</v>
      </c>
      <c r="Z43" s="84">
        <v>0</v>
      </c>
      <c r="AA43" s="84">
        <v>0</v>
      </c>
      <c r="AB43" s="94">
        <v>0</v>
      </c>
      <c r="AC43" s="84">
        <v>12455</v>
      </c>
      <c r="AD43" s="84">
        <v>3114</v>
      </c>
    </row>
    <row r="44" spans="1:30" s="8" customFormat="1" ht="12" customHeight="1">
      <c r="A44" s="80" t="s">
        <v>200</v>
      </c>
      <c r="B44" s="83" t="s">
        <v>343</v>
      </c>
      <c r="C44" s="80" t="s">
        <v>345</v>
      </c>
      <c r="D44" s="84">
        <f>SUM(E44,+L44)</f>
        <v>9002</v>
      </c>
      <c r="E44" s="84">
        <v>4126</v>
      </c>
      <c r="F44" s="84">
        <v>4126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4876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9002</v>
      </c>
      <c r="W44" s="84">
        <v>4126</v>
      </c>
      <c r="X44" s="84">
        <v>4126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4876</v>
      </c>
    </row>
    <row r="45" spans="1:30" s="8" customFormat="1" ht="12" customHeight="1">
      <c r="A45" s="80" t="s">
        <v>200</v>
      </c>
      <c r="B45" s="83" t="s">
        <v>347</v>
      </c>
      <c r="C45" s="80" t="s">
        <v>349</v>
      </c>
      <c r="D45" s="84">
        <f>SUM(E45,+L45)</f>
        <v>9720</v>
      </c>
      <c r="E45" s="84">
        <v>4594</v>
      </c>
      <c r="F45" s="84">
        <v>4594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5126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9720</v>
      </c>
      <c r="W45" s="84">
        <v>4594</v>
      </c>
      <c r="X45" s="84">
        <v>4594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5126</v>
      </c>
    </row>
    <row r="46" spans="1:30" s="8" customFormat="1" ht="12" customHeight="1">
      <c r="A46" s="80" t="s">
        <v>200</v>
      </c>
      <c r="B46" s="83" t="s">
        <v>350</v>
      </c>
      <c r="C46" s="80" t="s">
        <v>351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353</v>
      </c>
      <c r="C47" s="80" t="s">
        <v>354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357</v>
      </c>
      <c r="C48" s="80" t="s">
        <v>356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200</v>
      </c>
      <c r="B49" s="83" t="s">
        <v>358</v>
      </c>
      <c r="C49" s="80" t="s">
        <v>359</v>
      </c>
      <c r="D49" s="84">
        <f>SUM(E49,+L49)</f>
        <v>2413</v>
      </c>
      <c r="E49" s="84">
        <v>2413</v>
      </c>
      <c r="F49" s="84">
        <v>977</v>
      </c>
      <c r="G49" s="84">
        <v>0</v>
      </c>
      <c r="H49" s="84">
        <v>0</v>
      </c>
      <c r="I49" s="84">
        <v>0</v>
      </c>
      <c r="J49" s="94">
        <f>市町村分担金内訳!D8</f>
        <v>979</v>
      </c>
      <c r="K49" s="84">
        <v>1436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市町村分担金内訳!E8</f>
        <v>0</v>
      </c>
      <c r="T49" s="84">
        <v>0</v>
      </c>
      <c r="U49" s="84">
        <v>0</v>
      </c>
      <c r="V49" s="84">
        <v>2413</v>
      </c>
      <c r="W49" s="84">
        <v>2413</v>
      </c>
      <c r="X49" s="84">
        <v>977</v>
      </c>
      <c r="Y49" s="84">
        <v>0</v>
      </c>
      <c r="Z49" s="84">
        <v>0</v>
      </c>
      <c r="AA49" s="84">
        <v>0</v>
      </c>
      <c r="AB49" s="94">
        <v>3570</v>
      </c>
      <c r="AC49" s="84">
        <v>1436</v>
      </c>
      <c r="AD49" s="84">
        <v>0</v>
      </c>
    </row>
    <row r="50" spans="1:30" s="8" customFormat="1" ht="12" customHeight="1">
      <c r="A50" s="80" t="s">
        <v>200</v>
      </c>
      <c r="B50" s="83" t="s">
        <v>362</v>
      </c>
      <c r="C50" s="80" t="s">
        <v>363</v>
      </c>
      <c r="D50" s="84">
        <f>SUM(E50,+L50)</f>
        <v>16257</v>
      </c>
      <c r="E50" s="84">
        <v>16257</v>
      </c>
      <c r="F50" s="84">
        <v>8030</v>
      </c>
      <c r="G50" s="84">
        <v>0</v>
      </c>
      <c r="H50" s="84">
        <v>0</v>
      </c>
      <c r="I50" s="84">
        <v>0</v>
      </c>
      <c r="J50" s="94">
        <f>市町村分担金内訳!D9</f>
        <v>0</v>
      </c>
      <c r="K50" s="84">
        <v>8227</v>
      </c>
      <c r="L50" s="84">
        <v>0</v>
      </c>
      <c r="M50" s="84">
        <f>SUM(N50,+U50)</f>
        <v>2334</v>
      </c>
      <c r="N50" s="84">
        <v>2334</v>
      </c>
      <c r="O50" s="84">
        <v>1041</v>
      </c>
      <c r="P50" s="84">
        <v>0</v>
      </c>
      <c r="Q50" s="84">
        <v>0</v>
      </c>
      <c r="R50" s="84">
        <v>0</v>
      </c>
      <c r="S50" s="94">
        <f>市町村分担金内訳!E9</f>
        <v>0</v>
      </c>
      <c r="T50" s="84">
        <v>1293</v>
      </c>
      <c r="U50" s="84">
        <v>0</v>
      </c>
      <c r="V50" s="84">
        <v>18591</v>
      </c>
      <c r="W50" s="84">
        <v>18591</v>
      </c>
      <c r="X50" s="84">
        <v>9071</v>
      </c>
      <c r="Y50" s="84">
        <v>0</v>
      </c>
      <c r="Z50" s="84">
        <v>0</v>
      </c>
      <c r="AA50" s="84">
        <v>0</v>
      </c>
      <c r="AB50" s="94">
        <v>0</v>
      </c>
      <c r="AC50" s="84">
        <v>9520</v>
      </c>
      <c r="AD50" s="84">
        <v>0</v>
      </c>
    </row>
    <row r="51" spans="1:30" s="8" customFormat="1" ht="12" customHeight="1">
      <c r="A51" s="80" t="s">
        <v>200</v>
      </c>
      <c r="B51" s="83" t="s">
        <v>364</v>
      </c>
      <c r="C51" s="80" t="s">
        <v>365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市町村分担金内訳!D10</f>
        <v>147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市町村分担金内訳!E10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213</v>
      </c>
      <c r="B52" s="83" t="s">
        <v>366</v>
      </c>
      <c r="C52" s="80" t="s">
        <v>367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市町村分担金内訳!D11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市町村分担金内訳!E11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200</v>
      </c>
      <c r="B53" s="83" t="s">
        <v>369</v>
      </c>
      <c r="C53" s="80" t="s">
        <v>371</v>
      </c>
      <c r="D53" s="84">
        <f>SUM(E53,+L53)</f>
        <v>30425</v>
      </c>
      <c r="E53" s="84">
        <v>9830</v>
      </c>
      <c r="F53" s="84">
        <v>9830</v>
      </c>
      <c r="G53" s="84">
        <v>0</v>
      </c>
      <c r="H53" s="84">
        <v>0</v>
      </c>
      <c r="I53" s="84">
        <v>0</v>
      </c>
      <c r="J53" s="94">
        <f>市町村分担金内訳!D12</f>
        <v>0</v>
      </c>
      <c r="K53" s="84">
        <v>0</v>
      </c>
      <c r="L53" s="84">
        <v>20595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市町村分担金内訳!E12</f>
        <v>0</v>
      </c>
      <c r="T53" s="84">
        <v>0</v>
      </c>
      <c r="U53" s="84">
        <v>0</v>
      </c>
      <c r="V53" s="84">
        <v>30425</v>
      </c>
      <c r="W53" s="84">
        <v>9830</v>
      </c>
      <c r="X53" s="84">
        <v>9830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20595</v>
      </c>
    </row>
    <row r="54" spans="1:30" s="8" customFormat="1" ht="12" customHeight="1">
      <c r="A54" s="80" t="s">
        <v>200</v>
      </c>
      <c r="B54" s="83" t="s">
        <v>374</v>
      </c>
      <c r="C54" s="80" t="s">
        <v>373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市町村分担金内訳!D13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市町村分担金内訳!E13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200</v>
      </c>
      <c r="B55" s="83" t="s">
        <v>378</v>
      </c>
      <c r="C55" s="80" t="s">
        <v>379</v>
      </c>
      <c r="D55" s="84">
        <f>SUM(E55,+L55)</f>
        <v>14009</v>
      </c>
      <c r="E55" s="84">
        <v>14009</v>
      </c>
      <c r="F55" s="84">
        <v>14009</v>
      </c>
      <c r="G55" s="84">
        <v>0</v>
      </c>
      <c r="H55" s="84">
        <v>0</v>
      </c>
      <c r="I55" s="84">
        <v>0</v>
      </c>
      <c r="J55" s="94">
        <f>市町村分担金内訳!D14</f>
        <v>10673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市町村分担金内訳!E14</f>
        <v>0</v>
      </c>
      <c r="T55" s="84">
        <v>0</v>
      </c>
      <c r="U55" s="84">
        <v>0</v>
      </c>
      <c r="V55" s="84">
        <v>14009</v>
      </c>
      <c r="W55" s="84">
        <v>14009</v>
      </c>
      <c r="X55" s="84">
        <v>14009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213</v>
      </c>
      <c r="B56" s="83" t="s">
        <v>382</v>
      </c>
      <c r="C56" s="80" t="s">
        <v>381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市町村分担金内訳!D15</f>
        <v>60329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市町村分担金内訳!E15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200</v>
      </c>
      <c r="B57" s="83" t="s">
        <v>383</v>
      </c>
      <c r="C57" s="80" t="s">
        <v>385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市町村分担金内訳!D16</f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市町村分担金内訳!E16</f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8:AD995">
    <cfRule type="expression" dxfId="535" priority="54" stopIfTrue="1">
      <formula>$A58&lt;&gt;""</formula>
    </cfRule>
  </conditionalFormatting>
  <conditionalFormatting sqref="A57:AD57">
    <cfRule type="expression" dxfId="534" priority="2" stopIfTrue="1">
      <formula>$A57&lt;&gt;""</formula>
    </cfRule>
  </conditionalFormatting>
  <conditionalFormatting sqref="A8:AD8">
    <cfRule type="expression" dxfId="533" priority="52" stopIfTrue="1">
      <formula>$A8&lt;&gt;""</formula>
    </cfRule>
  </conditionalFormatting>
  <conditionalFormatting sqref="A9:AD9">
    <cfRule type="expression" dxfId="532" priority="51" stopIfTrue="1">
      <formula>$A9&lt;&gt;""</formula>
    </cfRule>
  </conditionalFormatting>
  <conditionalFormatting sqref="A10:AD10">
    <cfRule type="expression" dxfId="531" priority="50" stopIfTrue="1">
      <formula>$A10&lt;&gt;""</formula>
    </cfRule>
  </conditionalFormatting>
  <conditionalFormatting sqref="A11:AD11">
    <cfRule type="expression" dxfId="530" priority="49" stopIfTrue="1">
      <formula>$A11&lt;&gt;""</formula>
    </cfRule>
  </conditionalFormatting>
  <conditionalFormatting sqref="A12:AD12">
    <cfRule type="expression" dxfId="529" priority="48" stopIfTrue="1">
      <formula>$A12&lt;&gt;""</formula>
    </cfRule>
  </conditionalFormatting>
  <conditionalFormatting sqref="A13:AD13">
    <cfRule type="expression" dxfId="528" priority="47" stopIfTrue="1">
      <formula>$A13&lt;&gt;""</formula>
    </cfRule>
  </conditionalFormatting>
  <conditionalFormatting sqref="A14:AD14">
    <cfRule type="expression" dxfId="527" priority="46" stopIfTrue="1">
      <formula>$A14&lt;&gt;""</formula>
    </cfRule>
  </conditionalFormatting>
  <conditionalFormatting sqref="A15:AD15">
    <cfRule type="expression" dxfId="526" priority="45" stopIfTrue="1">
      <formula>$A15&lt;&gt;""</formula>
    </cfRule>
  </conditionalFormatting>
  <conditionalFormatting sqref="A16:AD16">
    <cfRule type="expression" dxfId="525" priority="44" stopIfTrue="1">
      <formula>$A16&lt;&gt;""</formula>
    </cfRule>
  </conditionalFormatting>
  <conditionalFormatting sqref="A17:AD17">
    <cfRule type="expression" dxfId="524" priority="43" stopIfTrue="1">
      <formula>$A17&lt;&gt;""</formula>
    </cfRule>
  </conditionalFormatting>
  <conditionalFormatting sqref="A18:AD18">
    <cfRule type="expression" dxfId="523" priority="42" stopIfTrue="1">
      <formula>$A18&lt;&gt;""</formula>
    </cfRule>
  </conditionalFormatting>
  <conditionalFormatting sqref="A19:AD19">
    <cfRule type="expression" dxfId="522" priority="41" stopIfTrue="1">
      <formula>$A19&lt;&gt;""</formula>
    </cfRule>
  </conditionalFormatting>
  <conditionalFormatting sqref="A20:AD20">
    <cfRule type="expression" dxfId="521" priority="40" stopIfTrue="1">
      <formula>$A20&lt;&gt;""</formula>
    </cfRule>
  </conditionalFormatting>
  <conditionalFormatting sqref="A21:AD21">
    <cfRule type="expression" dxfId="520" priority="39" stopIfTrue="1">
      <formula>$A21&lt;&gt;""</formula>
    </cfRule>
  </conditionalFormatting>
  <conditionalFormatting sqref="A22:AD22">
    <cfRule type="expression" dxfId="519" priority="38" stopIfTrue="1">
      <formula>$A22&lt;&gt;""</formula>
    </cfRule>
  </conditionalFormatting>
  <conditionalFormatting sqref="A23:AD23">
    <cfRule type="expression" dxfId="518" priority="37" stopIfTrue="1">
      <formula>$A23&lt;&gt;""</formula>
    </cfRule>
  </conditionalFormatting>
  <conditionalFormatting sqref="A24:AD24">
    <cfRule type="expression" dxfId="517" priority="36" stopIfTrue="1">
      <formula>$A24&lt;&gt;""</formula>
    </cfRule>
  </conditionalFormatting>
  <conditionalFormatting sqref="A25:AD25">
    <cfRule type="expression" dxfId="516" priority="35" stopIfTrue="1">
      <formula>$A25&lt;&gt;""</formula>
    </cfRule>
  </conditionalFormatting>
  <conditionalFormatting sqref="A26:AD26">
    <cfRule type="expression" dxfId="515" priority="34" stopIfTrue="1">
      <formula>$A26&lt;&gt;""</formula>
    </cfRule>
  </conditionalFormatting>
  <conditionalFormatting sqref="A27:AD27">
    <cfRule type="expression" dxfId="514" priority="33" stopIfTrue="1">
      <formula>$A27&lt;&gt;""</formula>
    </cfRule>
  </conditionalFormatting>
  <conditionalFormatting sqref="A28:AD28">
    <cfRule type="expression" dxfId="513" priority="32" stopIfTrue="1">
      <formula>$A28&lt;&gt;""</formula>
    </cfRule>
  </conditionalFormatting>
  <conditionalFormatting sqref="A29:AD29">
    <cfRule type="expression" dxfId="512" priority="31" stopIfTrue="1">
      <formula>$A29&lt;&gt;""</formula>
    </cfRule>
  </conditionalFormatting>
  <conditionalFormatting sqref="A30:AD30">
    <cfRule type="expression" dxfId="511" priority="30" stopIfTrue="1">
      <formula>$A30&lt;&gt;""</formula>
    </cfRule>
  </conditionalFormatting>
  <conditionalFormatting sqref="A31:AD31">
    <cfRule type="expression" dxfId="510" priority="29" stopIfTrue="1">
      <formula>$A31&lt;&gt;""</formula>
    </cfRule>
  </conditionalFormatting>
  <conditionalFormatting sqref="A32:AD32">
    <cfRule type="expression" dxfId="509" priority="28" stopIfTrue="1">
      <formula>$A32&lt;&gt;""</formula>
    </cfRule>
  </conditionalFormatting>
  <conditionalFormatting sqref="A33:AD33">
    <cfRule type="expression" dxfId="508" priority="27" stopIfTrue="1">
      <formula>$A33&lt;&gt;""</formula>
    </cfRule>
  </conditionalFormatting>
  <conditionalFormatting sqref="A34:AD34">
    <cfRule type="expression" dxfId="507" priority="26" stopIfTrue="1">
      <formula>$A34&lt;&gt;""</formula>
    </cfRule>
  </conditionalFormatting>
  <conditionalFormatting sqref="A35:AD35">
    <cfRule type="expression" dxfId="506" priority="25" stopIfTrue="1">
      <formula>$A35&lt;&gt;""</formula>
    </cfRule>
  </conditionalFormatting>
  <conditionalFormatting sqref="A36:AD36">
    <cfRule type="expression" dxfId="505" priority="24" stopIfTrue="1">
      <formula>$A36&lt;&gt;""</formula>
    </cfRule>
  </conditionalFormatting>
  <conditionalFormatting sqref="A37:AD37">
    <cfRule type="expression" dxfId="504" priority="23" stopIfTrue="1">
      <formula>$A37&lt;&gt;""</formula>
    </cfRule>
  </conditionalFormatting>
  <conditionalFormatting sqref="A38:AD38">
    <cfRule type="expression" dxfId="503" priority="22" stopIfTrue="1">
      <formula>$A38&lt;&gt;""</formula>
    </cfRule>
  </conditionalFormatting>
  <conditionalFormatting sqref="A39:AD39">
    <cfRule type="expression" dxfId="502" priority="21" stopIfTrue="1">
      <formula>$A39&lt;&gt;""</formula>
    </cfRule>
  </conditionalFormatting>
  <conditionalFormatting sqref="A40:AD40">
    <cfRule type="expression" dxfId="501" priority="20" stopIfTrue="1">
      <formula>$A40&lt;&gt;""</formula>
    </cfRule>
  </conditionalFormatting>
  <conditionalFormatting sqref="A41:AD41">
    <cfRule type="expression" dxfId="500" priority="19" stopIfTrue="1">
      <formula>$A41&lt;&gt;""</formula>
    </cfRule>
  </conditionalFormatting>
  <conditionalFormatting sqref="A42:AD42">
    <cfRule type="expression" dxfId="499" priority="18" stopIfTrue="1">
      <formula>$A42&lt;&gt;""</formula>
    </cfRule>
  </conditionalFormatting>
  <conditionalFormatting sqref="A43:AD43">
    <cfRule type="expression" dxfId="498" priority="17" stopIfTrue="1">
      <formula>$A43&lt;&gt;""</formula>
    </cfRule>
  </conditionalFormatting>
  <conditionalFormatting sqref="A44:AD44">
    <cfRule type="expression" dxfId="497" priority="16" stopIfTrue="1">
      <formula>$A44&lt;&gt;""</formula>
    </cfRule>
  </conditionalFormatting>
  <conditionalFormatting sqref="A45:AD45">
    <cfRule type="expression" dxfId="496" priority="15" stopIfTrue="1">
      <formula>$A45&lt;&gt;""</formula>
    </cfRule>
  </conditionalFormatting>
  <conditionalFormatting sqref="A46:AD46">
    <cfRule type="expression" dxfId="495" priority="14" stopIfTrue="1">
      <formula>$A46&lt;&gt;""</formula>
    </cfRule>
  </conditionalFormatting>
  <conditionalFormatting sqref="A47:AD47">
    <cfRule type="expression" dxfId="494" priority="13" stopIfTrue="1">
      <formula>$A47&lt;&gt;""</formula>
    </cfRule>
  </conditionalFormatting>
  <conditionalFormatting sqref="A48:AD48">
    <cfRule type="expression" dxfId="493" priority="12" stopIfTrue="1">
      <formula>$A48&lt;&gt;""</formula>
    </cfRule>
  </conditionalFormatting>
  <conditionalFormatting sqref="A7:AD7">
    <cfRule type="expression" dxfId="492" priority="1" stopIfTrue="1">
      <formula>$A7&lt;&gt;""</formula>
    </cfRule>
  </conditionalFormatting>
  <conditionalFormatting sqref="A49:AD49">
    <cfRule type="expression" dxfId="491" priority="10" stopIfTrue="1">
      <formula>$A49&lt;&gt;""</formula>
    </cfRule>
  </conditionalFormatting>
  <conditionalFormatting sqref="A50:AD50">
    <cfRule type="expression" dxfId="490" priority="9" stopIfTrue="1">
      <formula>$A50&lt;&gt;""</formula>
    </cfRule>
  </conditionalFormatting>
  <conditionalFormatting sqref="A51:AD51">
    <cfRule type="expression" dxfId="489" priority="8" stopIfTrue="1">
      <formula>$A51&lt;&gt;""</formula>
    </cfRule>
  </conditionalFormatting>
  <conditionalFormatting sqref="A52:AD52">
    <cfRule type="expression" dxfId="488" priority="7" stopIfTrue="1">
      <formula>$A52&lt;&gt;""</formula>
    </cfRule>
  </conditionalFormatting>
  <conditionalFormatting sqref="A53:AD53">
    <cfRule type="expression" dxfId="487" priority="6" stopIfTrue="1">
      <formula>$A53&lt;&gt;""</formula>
    </cfRule>
  </conditionalFormatting>
  <conditionalFormatting sqref="A54:AD54">
    <cfRule type="expression" dxfId="486" priority="5" stopIfTrue="1">
      <formula>$A54&lt;&gt;""</formula>
    </cfRule>
  </conditionalFormatting>
  <conditionalFormatting sqref="A55:AD55">
    <cfRule type="expression" dxfId="485" priority="4" stopIfTrue="1">
      <formula>$A55&lt;&gt;""</formula>
    </cfRule>
  </conditionalFormatting>
  <conditionalFormatting sqref="A56:AD56">
    <cfRule type="expression" dxfId="484" priority="3" stopIfTrue="1">
      <formula>$A56&lt;&gt;""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56" man="1"/>
    <brk id="21" min="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388</v>
      </c>
      <c r="C7" s="78" t="s">
        <v>192</v>
      </c>
      <c r="D7" s="79">
        <f>SUM($D$8:$D$57)</f>
        <v>175556</v>
      </c>
      <c r="E7" s="79">
        <f>SUM($E$8:$E$57)</f>
        <v>175556</v>
      </c>
      <c r="F7" s="79">
        <f>SUM($F$8:$F$57)</f>
        <v>0</v>
      </c>
      <c r="G7" s="79">
        <f>SUM($G$8:$G$57)</f>
        <v>170843</v>
      </c>
      <c r="H7" s="79">
        <f>SUM($H$8:$H$57)</f>
        <v>4697</v>
      </c>
      <c r="I7" s="79">
        <f>SUM($I$8:$I$57)</f>
        <v>16</v>
      </c>
      <c r="J7" s="79">
        <f>SUM($J$8:$J$57)</f>
        <v>0</v>
      </c>
      <c r="K7" s="79">
        <f>SUM($K$8:$K$57)</f>
        <v>0</v>
      </c>
      <c r="L7" s="79">
        <f>SUM($L$8:$L$57)</f>
        <v>1147293</v>
      </c>
      <c r="M7" s="79">
        <f>SUM($M$8:$M$57)</f>
        <v>25645</v>
      </c>
      <c r="N7" s="79">
        <f>SUM($N$8:$N$57)</f>
        <v>5942</v>
      </c>
      <c r="O7" s="79">
        <f>SUM($O$8:$O$57)</f>
        <v>0</v>
      </c>
      <c r="P7" s="79">
        <f>SUM($P$8:$P$57)</f>
        <v>19597</v>
      </c>
      <c r="Q7" s="79">
        <f>SUM($Q$8:$Q$57)</f>
        <v>106</v>
      </c>
      <c r="R7" s="79">
        <f>SUM($R$8:$R$57)</f>
        <v>152252</v>
      </c>
      <c r="S7" s="79">
        <f>SUM($S$8:$S$57)</f>
        <v>5091</v>
      </c>
      <c r="T7" s="79">
        <f>SUM($T$8:$T$57)</f>
        <v>146331</v>
      </c>
      <c r="U7" s="79">
        <f>SUM($U$8:$U$57)</f>
        <v>830</v>
      </c>
      <c r="V7" s="79">
        <f>SUM($V$8:$V$57)</f>
        <v>85</v>
      </c>
      <c r="W7" s="79">
        <f>SUM($W$8:$W$57)</f>
        <v>969277</v>
      </c>
      <c r="X7" s="79">
        <f>SUM($X$8:$X$57)</f>
        <v>252496</v>
      </c>
      <c r="Y7" s="79">
        <f>SUM($Y$8:$Y$57)</f>
        <v>403622</v>
      </c>
      <c r="Z7" s="79">
        <f>SUM($Z$8:$Z$57)</f>
        <v>184890</v>
      </c>
      <c r="AA7" s="79">
        <f>SUM($AA$8:$AA$57)</f>
        <v>128269</v>
      </c>
      <c r="AB7" s="79">
        <f>SUM($AB$8:$AB$57)</f>
        <v>72128</v>
      </c>
      <c r="AC7" s="79">
        <f>SUM($AC$8:$AC$57)</f>
        <v>34</v>
      </c>
      <c r="AD7" s="79">
        <f>SUM($AD$8:$AD$57)</f>
        <v>25956</v>
      </c>
      <c r="AE7" s="79">
        <f>SUM($AE$8:$AE$57)</f>
        <v>1348805</v>
      </c>
      <c r="AF7" s="79">
        <f>SUM($AF$8:$AF$57)</f>
        <v>0</v>
      </c>
      <c r="AG7" s="79">
        <f>SUM($AG$8:$AG$57)</f>
        <v>0</v>
      </c>
      <c r="AH7" s="79">
        <f>SUM($AH$8:$AH$57)</f>
        <v>0</v>
      </c>
      <c r="AI7" s="79">
        <f>SUM($AI$8:$AI$57)</f>
        <v>0</v>
      </c>
      <c r="AJ7" s="79">
        <f>SUM($AJ$8:$AJ$57)</f>
        <v>0</v>
      </c>
      <c r="AK7" s="79">
        <f>SUM($AK$8:$AK$57)</f>
        <v>0</v>
      </c>
      <c r="AL7" s="79">
        <f>SUM($AL$8:$AL$57)</f>
        <v>0</v>
      </c>
      <c r="AM7" s="79">
        <f>SUM($AM$8:$AM$57)</f>
        <v>0</v>
      </c>
      <c r="AN7" s="79">
        <f>SUM($AN$8:$AN$57)</f>
        <v>2334</v>
      </c>
      <c r="AO7" s="79">
        <f>SUM($AO$8:$AO$57)</f>
        <v>0</v>
      </c>
      <c r="AP7" s="79">
        <f>SUM($AP$8:$AP$57)</f>
        <v>0</v>
      </c>
      <c r="AQ7" s="79">
        <f>SUM($AQ$8:$AQ$57)</f>
        <v>0</v>
      </c>
      <c r="AR7" s="79">
        <f>SUM($AR$8:$AR$57)</f>
        <v>0</v>
      </c>
      <c r="AS7" s="79">
        <f>SUM($AS$8:$AS$57)</f>
        <v>0</v>
      </c>
      <c r="AT7" s="79">
        <f>SUM($AT$8:$AT$57)</f>
        <v>2334</v>
      </c>
      <c r="AU7" s="79">
        <f>SUM($AU$8:$AU$57)</f>
        <v>0</v>
      </c>
      <c r="AV7" s="79">
        <f>SUM($AV$8:$AV$57)</f>
        <v>2334</v>
      </c>
      <c r="AW7" s="79">
        <f>SUM($AW$8:$AW$57)</f>
        <v>0</v>
      </c>
      <c r="AX7" s="79">
        <f>SUM($AX$8:$AX$57)</f>
        <v>0</v>
      </c>
      <c r="AY7" s="79">
        <f>SUM($AY$8:$AY$57)</f>
        <v>0</v>
      </c>
      <c r="AZ7" s="79">
        <f>SUM($AZ$8:$AZ$57)</f>
        <v>0</v>
      </c>
      <c r="BA7" s="79">
        <f>SUM($BA$8:$BA$57)</f>
        <v>0</v>
      </c>
      <c r="BB7" s="79">
        <f>SUM($BB$8:$BB$57)</f>
        <v>0</v>
      </c>
      <c r="BC7" s="79">
        <f>SUM($BC$8:$BC$57)</f>
        <v>0</v>
      </c>
      <c r="BD7" s="79">
        <f>SUM($BD$8:$BD$57)</f>
        <v>0</v>
      </c>
      <c r="BE7" s="79">
        <f>SUM($BE$8:$BE$57)</f>
        <v>0</v>
      </c>
      <c r="BF7" s="79">
        <f>SUM($BF$8:$BF$57)</f>
        <v>0</v>
      </c>
      <c r="BG7" s="79">
        <f>SUM($BG$8:$BG$57)</f>
        <v>2334</v>
      </c>
      <c r="BH7" s="79">
        <f>SUM($BH$8:$BH$57)</f>
        <v>175556</v>
      </c>
      <c r="BI7" s="79">
        <f>SUM($BI$8:$BI$57)</f>
        <v>175556</v>
      </c>
      <c r="BJ7" s="79">
        <f>SUM($BJ$8:$BJ$57)</f>
        <v>0</v>
      </c>
      <c r="BK7" s="79">
        <f>SUM($BK$8:$BK$57)</f>
        <v>170843</v>
      </c>
      <c r="BL7" s="79">
        <f>SUM($BL$8:$BL$57)</f>
        <v>4697</v>
      </c>
      <c r="BM7" s="79">
        <f>SUM($BM$8:$BM$57)</f>
        <v>16</v>
      </c>
      <c r="BN7" s="79">
        <f>SUM($BN$8:$BN$57)</f>
        <v>0</v>
      </c>
      <c r="BO7" s="79">
        <f>SUM($BO$8:$BO$57)</f>
        <v>0</v>
      </c>
      <c r="BP7" s="79">
        <f>SUM($BP$8:$BP$57)</f>
        <v>1149627</v>
      </c>
      <c r="BQ7" s="79">
        <f>SUM($BQ$8:$BQ$57)</f>
        <v>25645</v>
      </c>
      <c r="BR7" s="79">
        <f>SUM($BR$8:$BR$57)</f>
        <v>5942</v>
      </c>
      <c r="BS7" s="79">
        <f>SUM($BS$8:$BS$57)</f>
        <v>0</v>
      </c>
      <c r="BT7" s="79">
        <f>SUM($BT$8:$BT$57)</f>
        <v>19597</v>
      </c>
      <c r="BU7" s="79">
        <f>SUM($BU$8:$BU$57)</f>
        <v>106</v>
      </c>
      <c r="BV7" s="79">
        <f>SUM($BV$8:$BV$57)</f>
        <v>154586</v>
      </c>
      <c r="BW7" s="79">
        <f>SUM($BW$8:$BW$57)</f>
        <v>5091</v>
      </c>
      <c r="BX7" s="79">
        <f>SUM($BX$8:$BX$57)</f>
        <v>148665</v>
      </c>
      <c r="BY7" s="79">
        <f>SUM($BY$8:$BY$57)</f>
        <v>830</v>
      </c>
      <c r="BZ7" s="79">
        <f>SUM($BZ$8:$BZ$57)</f>
        <v>85</v>
      </c>
      <c r="CA7" s="79">
        <f>SUM($CA$8:$CA$57)</f>
        <v>969277</v>
      </c>
      <c r="CB7" s="79">
        <f>SUM($CB$8:$CB$57)</f>
        <v>252496</v>
      </c>
      <c r="CC7" s="79">
        <f>SUM($CC$8:$CC$57)</f>
        <v>403622</v>
      </c>
      <c r="CD7" s="79">
        <f>SUM($CD$8:$CD$57)</f>
        <v>184890</v>
      </c>
      <c r="CE7" s="79">
        <f>SUM($CE$8:$CE$57)</f>
        <v>128269</v>
      </c>
      <c r="CF7" s="79">
        <f>SUM($CF$8:$CF$57)</f>
        <v>72128</v>
      </c>
      <c r="CG7" s="79">
        <f>SUM($CG$8:$CG$57)</f>
        <v>34</v>
      </c>
      <c r="CH7" s="79">
        <f>SUM($CH$8:$CH$57)</f>
        <v>25956</v>
      </c>
      <c r="CI7" s="79">
        <f>SUM($CI$8:$CI$57)</f>
        <v>1351139</v>
      </c>
    </row>
    <row r="8" spans="1:87" s="8" customFormat="1" ht="12" customHeight="1">
      <c r="A8" s="80" t="s">
        <v>200</v>
      </c>
      <c r="B8" s="83" t="s">
        <v>206</v>
      </c>
      <c r="C8" s="80" t="s">
        <v>208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1411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1411</v>
      </c>
      <c r="S8" s="84">
        <v>1411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36960</v>
      </c>
      <c r="AC8" s="84">
        <v>0</v>
      </c>
      <c r="AD8" s="84">
        <v>0</v>
      </c>
      <c r="AE8" s="84">
        <v>1411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7" si="0">SUM(D8,AF8)</f>
        <v>0</v>
      </c>
      <c r="BI8" s="84">
        <f t="shared" ref="BI8:BI57" si="1">SUM(E8,AG8)</f>
        <v>0</v>
      </c>
      <c r="BJ8" s="84">
        <f t="shared" ref="BJ8:BJ57" si="2">SUM(F8,AH8)</f>
        <v>0</v>
      </c>
      <c r="BK8" s="84">
        <f t="shared" ref="BK8:BK57" si="3">SUM(G8,AI8)</f>
        <v>0</v>
      </c>
      <c r="BL8" s="84">
        <f t="shared" ref="BL8:BL57" si="4">SUM(H8,AJ8)</f>
        <v>0</v>
      </c>
      <c r="BM8" s="84">
        <f t="shared" ref="BM8:BM57" si="5">SUM(I8,AK8)</f>
        <v>0</v>
      </c>
      <c r="BN8" s="84">
        <f t="shared" ref="BN8:BN57" si="6">SUM(J8,AL8)</f>
        <v>0</v>
      </c>
      <c r="BO8" s="94">
        <f t="shared" ref="BO8:BO48" si="7">SUM(K8,AM8)</f>
        <v>0</v>
      </c>
      <c r="BP8" s="84">
        <f t="shared" ref="BP8:BP57" si="8">SUM(L8,AN8)</f>
        <v>1411</v>
      </c>
      <c r="BQ8" s="84">
        <f t="shared" ref="BQ8:BQ57" si="9">SUM(M8,AO8)</f>
        <v>0</v>
      </c>
      <c r="BR8" s="84">
        <f t="shared" ref="BR8:BR57" si="10">SUM(N8,AP8)</f>
        <v>0</v>
      </c>
      <c r="BS8" s="84">
        <f t="shared" ref="BS8:BS57" si="11">SUM(O8,AQ8)</f>
        <v>0</v>
      </c>
      <c r="BT8" s="84">
        <f t="shared" ref="BT8:BT57" si="12">SUM(P8,AR8)</f>
        <v>0</v>
      </c>
      <c r="BU8" s="84">
        <f t="shared" ref="BU8:BU57" si="13">SUM(Q8,AS8)</f>
        <v>0</v>
      </c>
      <c r="BV8" s="84">
        <f t="shared" ref="BV8:BV57" si="14">SUM(R8,AT8)</f>
        <v>1411</v>
      </c>
      <c r="BW8" s="84">
        <f t="shared" ref="BW8:BW57" si="15">SUM(S8,AU8)</f>
        <v>1411</v>
      </c>
      <c r="BX8" s="84">
        <f t="shared" ref="BX8:BX57" si="16">SUM(T8,AV8)</f>
        <v>0</v>
      </c>
      <c r="BY8" s="84">
        <f t="shared" ref="BY8:BY57" si="17">SUM(U8,AW8)</f>
        <v>0</v>
      </c>
      <c r="BZ8" s="84">
        <f t="shared" ref="BZ8:BZ57" si="18">SUM(V8,AX8)</f>
        <v>0</v>
      </c>
      <c r="CA8" s="84">
        <f t="shared" ref="CA8:CA57" si="19">SUM(W8,AY8)</f>
        <v>0</v>
      </c>
      <c r="CB8" s="84">
        <f t="shared" ref="CB8:CB57" si="20">SUM(X8,AZ8)</f>
        <v>0</v>
      </c>
      <c r="CC8" s="84">
        <f t="shared" ref="CC8:CC57" si="21">SUM(Y8,BA8)</f>
        <v>0</v>
      </c>
      <c r="CD8" s="84">
        <f t="shared" ref="CD8:CD57" si="22">SUM(Z8,BB8)</f>
        <v>0</v>
      </c>
      <c r="CE8" s="84">
        <f t="shared" ref="CE8:CE57" si="23">SUM(AA8,BC8)</f>
        <v>0</v>
      </c>
      <c r="CF8" s="94">
        <f t="shared" ref="CF8:CF48" si="24">SUM(AB8,BD8)</f>
        <v>36960</v>
      </c>
      <c r="CG8" s="84">
        <f t="shared" ref="CG8:CG57" si="25">SUM(AC8,BE8)</f>
        <v>0</v>
      </c>
      <c r="CH8" s="84">
        <f t="shared" ref="CH8:CH57" si="26">SUM(AD8,BF8)</f>
        <v>0</v>
      </c>
      <c r="CI8" s="84">
        <f t="shared" ref="CI8:CI57" si="27">SUM(AE8,BG8)</f>
        <v>1411</v>
      </c>
    </row>
    <row r="9" spans="1:87" s="8" customFormat="1" ht="12" customHeight="1">
      <c r="A9" s="80" t="s">
        <v>213</v>
      </c>
      <c r="B9" s="83" t="s">
        <v>211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43130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5679</v>
      </c>
      <c r="S9" s="84">
        <v>1097</v>
      </c>
      <c r="T9" s="84">
        <v>4582</v>
      </c>
      <c r="U9" s="84">
        <v>0</v>
      </c>
      <c r="V9" s="84">
        <v>0</v>
      </c>
      <c r="W9" s="84">
        <v>37451</v>
      </c>
      <c r="X9" s="84">
        <v>23466</v>
      </c>
      <c r="Y9" s="84">
        <v>817</v>
      </c>
      <c r="Z9" s="84">
        <v>5463</v>
      </c>
      <c r="AA9" s="84">
        <v>7705</v>
      </c>
      <c r="AB9" s="94">
        <f>組合分担金内訳!E9</f>
        <v>0</v>
      </c>
      <c r="AC9" s="84">
        <v>0</v>
      </c>
      <c r="AD9" s="84">
        <v>0</v>
      </c>
      <c r="AE9" s="84">
        <v>43130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43130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5679</v>
      </c>
      <c r="BW9" s="84">
        <f t="shared" si="15"/>
        <v>1097</v>
      </c>
      <c r="BX9" s="84">
        <f t="shared" si="16"/>
        <v>4582</v>
      </c>
      <c r="BY9" s="84">
        <f t="shared" si="17"/>
        <v>0</v>
      </c>
      <c r="BZ9" s="84">
        <f t="shared" si="18"/>
        <v>0</v>
      </c>
      <c r="CA9" s="84">
        <f t="shared" si="19"/>
        <v>37451</v>
      </c>
      <c r="CB9" s="84">
        <f t="shared" si="20"/>
        <v>23466</v>
      </c>
      <c r="CC9" s="84">
        <f t="shared" si="21"/>
        <v>817</v>
      </c>
      <c r="CD9" s="84">
        <f t="shared" si="22"/>
        <v>5463</v>
      </c>
      <c r="CE9" s="84">
        <f t="shared" si="23"/>
        <v>7705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43130</v>
      </c>
    </row>
    <row r="10" spans="1:87" s="8" customFormat="1" ht="12" customHeight="1">
      <c r="A10" s="80" t="s">
        <v>216</v>
      </c>
      <c r="B10" s="83" t="s">
        <v>214</v>
      </c>
      <c r="C10" s="80" t="s">
        <v>215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111285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700</v>
      </c>
      <c r="S10" s="84">
        <v>619</v>
      </c>
      <c r="T10" s="84">
        <v>81</v>
      </c>
      <c r="U10" s="84">
        <v>0</v>
      </c>
      <c r="V10" s="84">
        <v>0</v>
      </c>
      <c r="W10" s="84">
        <v>110585</v>
      </c>
      <c r="X10" s="84">
        <v>22051</v>
      </c>
      <c r="Y10" s="84">
        <v>85196</v>
      </c>
      <c r="Z10" s="84">
        <v>3338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111285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111285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700</v>
      </c>
      <c r="BW10" s="84">
        <f t="shared" si="15"/>
        <v>619</v>
      </c>
      <c r="BX10" s="84">
        <f t="shared" si="16"/>
        <v>81</v>
      </c>
      <c r="BY10" s="84">
        <f t="shared" si="17"/>
        <v>0</v>
      </c>
      <c r="BZ10" s="84">
        <f t="shared" si="18"/>
        <v>0</v>
      </c>
      <c r="CA10" s="84">
        <f t="shared" si="19"/>
        <v>110585</v>
      </c>
      <c r="CB10" s="84">
        <f t="shared" si="20"/>
        <v>22051</v>
      </c>
      <c r="CC10" s="84">
        <f t="shared" si="21"/>
        <v>85196</v>
      </c>
      <c r="CD10" s="84">
        <f t="shared" si="22"/>
        <v>3338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111285</v>
      </c>
    </row>
    <row r="11" spans="1:87" s="8" customFormat="1" ht="12" customHeight="1">
      <c r="A11" s="80" t="s">
        <v>223</v>
      </c>
      <c r="B11" s="83" t="s">
        <v>222</v>
      </c>
      <c r="C11" s="80" t="s">
        <v>221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14845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944</v>
      </c>
      <c r="S11" s="84">
        <v>944</v>
      </c>
      <c r="T11" s="84">
        <v>0</v>
      </c>
      <c r="U11" s="84">
        <v>0</v>
      </c>
      <c r="V11" s="84">
        <v>0</v>
      </c>
      <c r="W11" s="84">
        <v>13901</v>
      </c>
      <c r="X11" s="84">
        <v>0</v>
      </c>
      <c r="Y11" s="84">
        <v>0</v>
      </c>
      <c r="Z11" s="84">
        <v>709</v>
      </c>
      <c r="AA11" s="84">
        <v>13192</v>
      </c>
      <c r="AB11" s="94">
        <f>組合分担金内訳!E11</f>
        <v>979</v>
      </c>
      <c r="AC11" s="84">
        <v>0</v>
      </c>
      <c r="AD11" s="84">
        <v>0</v>
      </c>
      <c r="AE11" s="84">
        <v>14845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14845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944</v>
      </c>
      <c r="BW11" s="84">
        <f t="shared" si="15"/>
        <v>944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13901</v>
      </c>
      <c r="CB11" s="84">
        <f t="shared" si="20"/>
        <v>0</v>
      </c>
      <c r="CC11" s="84">
        <f t="shared" si="21"/>
        <v>0</v>
      </c>
      <c r="CD11" s="84">
        <f t="shared" si="22"/>
        <v>709</v>
      </c>
      <c r="CE11" s="84">
        <f t="shared" si="23"/>
        <v>13192</v>
      </c>
      <c r="CF11" s="94">
        <f t="shared" si="24"/>
        <v>979</v>
      </c>
      <c r="CG11" s="84">
        <f t="shared" si="25"/>
        <v>0</v>
      </c>
      <c r="CH11" s="84">
        <f t="shared" si="26"/>
        <v>0</v>
      </c>
      <c r="CI11" s="84">
        <f t="shared" si="27"/>
        <v>14845</v>
      </c>
    </row>
    <row r="12" spans="1:87" s="8" customFormat="1" ht="12" customHeight="1">
      <c r="A12" s="80" t="s">
        <v>200</v>
      </c>
      <c r="B12" s="83" t="s">
        <v>229</v>
      </c>
      <c r="C12" s="80" t="s">
        <v>227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230</v>
      </c>
      <c r="C13" s="80" t="s">
        <v>231</v>
      </c>
      <c r="D13" s="84">
        <v>108000</v>
      </c>
      <c r="E13" s="84">
        <v>108000</v>
      </c>
      <c r="F13" s="84">
        <v>0</v>
      </c>
      <c r="G13" s="84">
        <v>107984</v>
      </c>
      <c r="H13" s="84">
        <v>0</v>
      </c>
      <c r="I13" s="84">
        <v>16</v>
      </c>
      <c r="J13" s="84">
        <v>0</v>
      </c>
      <c r="K13" s="94">
        <f>組合分担金内訳!D13</f>
        <v>0</v>
      </c>
      <c r="L13" s="84">
        <v>9421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9421</v>
      </c>
      <c r="X13" s="84">
        <v>750</v>
      </c>
      <c r="Y13" s="84">
        <v>8671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117421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108000</v>
      </c>
      <c r="BI13" s="84">
        <f t="shared" si="1"/>
        <v>108000</v>
      </c>
      <c r="BJ13" s="84">
        <f t="shared" si="2"/>
        <v>0</v>
      </c>
      <c r="BK13" s="84">
        <f t="shared" si="3"/>
        <v>107984</v>
      </c>
      <c r="BL13" s="84">
        <f t="shared" si="4"/>
        <v>0</v>
      </c>
      <c r="BM13" s="84">
        <f t="shared" si="5"/>
        <v>16</v>
      </c>
      <c r="BN13" s="84">
        <f t="shared" si="6"/>
        <v>0</v>
      </c>
      <c r="BO13" s="94">
        <f t="shared" si="7"/>
        <v>0</v>
      </c>
      <c r="BP13" s="84">
        <f t="shared" si="8"/>
        <v>9421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9421</v>
      </c>
      <c r="CB13" s="84">
        <f t="shared" si="20"/>
        <v>750</v>
      </c>
      <c r="CC13" s="84">
        <f t="shared" si="21"/>
        <v>8671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117421</v>
      </c>
    </row>
    <row r="14" spans="1:87" s="8" customFormat="1" ht="12" customHeight="1">
      <c r="A14" s="80" t="s">
        <v>200</v>
      </c>
      <c r="B14" s="83" t="s">
        <v>234</v>
      </c>
      <c r="C14" s="80" t="s">
        <v>233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32016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109</v>
      </c>
      <c r="S14" s="84">
        <v>109</v>
      </c>
      <c r="T14" s="84">
        <v>0</v>
      </c>
      <c r="U14" s="84">
        <v>0</v>
      </c>
      <c r="V14" s="84">
        <v>85</v>
      </c>
      <c r="W14" s="84">
        <v>31822</v>
      </c>
      <c r="X14" s="84">
        <v>0</v>
      </c>
      <c r="Y14" s="84">
        <v>0</v>
      </c>
      <c r="Z14" s="84">
        <v>0</v>
      </c>
      <c r="AA14" s="84">
        <v>31822</v>
      </c>
      <c r="AB14" s="94">
        <f>組合分担金内訳!E14</f>
        <v>0</v>
      </c>
      <c r="AC14" s="84">
        <v>0</v>
      </c>
      <c r="AD14" s="84">
        <v>0</v>
      </c>
      <c r="AE14" s="84">
        <v>32016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32016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109</v>
      </c>
      <c r="BW14" s="84">
        <f t="shared" si="15"/>
        <v>109</v>
      </c>
      <c r="BX14" s="84">
        <f t="shared" si="16"/>
        <v>0</v>
      </c>
      <c r="BY14" s="84">
        <f t="shared" si="17"/>
        <v>0</v>
      </c>
      <c r="BZ14" s="84">
        <f t="shared" si="18"/>
        <v>85</v>
      </c>
      <c r="CA14" s="84">
        <f t="shared" si="19"/>
        <v>31822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31822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32016</v>
      </c>
    </row>
    <row r="15" spans="1:87" s="8" customFormat="1" ht="12" customHeight="1">
      <c r="A15" s="80" t="s">
        <v>200</v>
      </c>
      <c r="B15" s="83" t="s">
        <v>235</v>
      </c>
      <c r="C15" s="80" t="s">
        <v>236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911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475</v>
      </c>
      <c r="S15" s="84">
        <v>0</v>
      </c>
      <c r="T15" s="84">
        <v>475</v>
      </c>
      <c r="U15" s="84">
        <v>0</v>
      </c>
      <c r="V15" s="84">
        <v>0</v>
      </c>
      <c r="W15" s="84">
        <v>436</v>
      </c>
      <c r="X15" s="84">
        <v>436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911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911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475</v>
      </c>
      <c r="BW15" s="84">
        <f t="shared" si="15"/>
        <v>0</v>
      </c>
      <c r="BX15" s="84">
        <f t="shared" si="16"/>
        <v>475</v>
      </c>
      <c r="BY15" s="84">
        <f t="shared" si="17"/>
        <v>0</v>
      </c>
      <c r="BZ15" s="84">
        <f t="shared" si="18"/>
        <v>0</v>
      </c>
      <c r="CA15" s="84">
        <f t="shared" si="19"/>
        <v>436</v>
      </c>
      <c r="CB15" s="84">
        <f t="shared" si="20"/>
        <v>436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911</v>
      </c>
    </row>
    <row r="16" spans="1:87" s="8" customFormat="1" ht="12" customHeight="1">
      <c r="A16" s="80" t="s">
        <v>239</v>
      </c>
      <c r="B16" s="83" t="s">
        <v>237</v>
      </c>
      <c r="C16" s="80" t="s">
        <v>238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41798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41798</v>
      </c>
      <c r="X16" s="84">
        <v>41798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481</v>
      </c>
      <c r="AE16" s="84">
        <v>42279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41798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41798</v>
      </c>
      <c r="CB16" s="84">
        <f t="shared" si="20"/>
        <v>41798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481</v>
      </c>
      <c r="CI16" s="84">
        <f t="shared" si="27"/>
        <v>42279</v>
      </c>
    </row>
    <row r="17" spans="1:87" s="8" customFormat="1" ht="12" customHeight="1">
      <c r="A17" s="80" t="s">
        <v>200</v>
      </c>
      <c r="B17" s="83" t="s">
        <v>240</v>
      </c>
      <c r="C17" s="80" t="s">
        <v>241</v>
      </c>
      <c r="D17" s="84">
        <v>8415</v>
      </c>
      <c r="E17" s="84">
        <v>8415</v>
      </c>
      <c r="F17" s="84">
        <v>0</v>
      </c>
      <c r="G17" s="84">
        <v>8415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26523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26523</v>
      </c>
      <c r="X17" s="84">
        <v>3102</v>
      </c>
      <c r="Y17" s="84">
        <v>0</v>
      </c>
      <c r="Z17" s="84">
        <v>19440</v>
      </c>
      <c r="AA17" s="84">
        <v>3981</v>
      </c>
      <c r="AB17" s="94">
        <f>組合分担金内訳!E17</f>
        <v>0</v>
      </c>
      <c r="AC17" s="84">
        <v>0</v>
      </c>
      <c r="AD17" s="84">
        <v>0</v>
      </c>
      <c r="AE17" s="84">
        <v>34938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8415</v>
      </c>
      <c r="BI17" s="84">
        <f t="shared" si="1"/>
        <v>8415</v>
      </c>
      <c r="BJ17" s="84">
        <f t="shared" si="2"/>
        <v>0</v>
      </c>
      <c r="BK17" s="84">
        <f t="shared" si="3"/>
        <v>8415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26523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26523</v>
      </c>
      <c r="CB17" s="84">
        <f t="shared" si="20"/>
        <v>3102</v>
      </c>
      <c r="CC17" s="84">
        <f t="shared" si="21"/>
        <v>0</v>
      </c>
      <c r="CD17" s="84">
        <f t="shared" si="22"/>
        <v>19440</v>
      </c>
      <c r="CE17" s="84">
        <f t="shared" si="23"/>
        <v>3981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34938</v>
      </c>
    </row>
    <row r="18" spans="1:87" s="8" customFormat="1" ht="12" customHeight="1">
      <c r="A18" s="80" t="s">
        <v>200</v>
      </c>
      <c r="B18" s="83" t="s">
        <v>242</v>
      </c>
      <c r="C18" s="80" t="s">
        <v>243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11456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335</v>
      </c>
      <c r="S18" s="84">
        <v>0</v>
      </c>
      <c r="T18" s="84">
        <v>335</v>
      </c>
      <c r="U18" s="84">
        <v>0</v>
      </c>
      <c r="V18" s="84">
        <v>0</v>
      </c>
      <c r="W18" s="84">
        <v>11121</v>
      </c>
      <c r="X18" s="84">
        <v>3333</v>
      </c>
      <c r="Y18" s="84">
        <v>6003</v>
      </c>
      <c r="Z18" s="84">
        <v>1785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11456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11456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335</v>
      </c>
      <c r="BW18" s="84">
        <f t="shared" si="15"/>
        <v>0</v>
      </c>
      <c r="BX18" s="84">
        <f t="shared" si="16"/>
        <v>335</v>
      </c>
      <c r="BY18" s="84">
        <f t="shared" si="17"/>
        <v>0</v>
      </c>
      <c r="BZ18" s="84">
        <f t="shared" si="18"/>
        <v>0</v>
      </c>
      <c r="CA18" s="84">
        <f t="shared" si="19"/>
        <v>11121</v>
      </c>
      <c r="CB18" s="84">
        <f t="shared" si="20"/>
        <v>3333</v>
      </c>
      <c r="CC18" s="84">
        <f t="shared" si="21"/>
        <v>6003</v>
      </c>
      <c r="CD18" s="84">
        <f t="shared" si="22"/>
        <v>1785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11456</v>
      </c>
    </row>
    <row r="19" spans="1:87" s="8" customFormat="1" ht="12" customHeight="1">
      <c r="A19" s="80" t="s">
        <v>200</v>
      </c>
      <c r="B19" s="83" t="s">
        <v>247</v>
      </c>
      <c r="C19" s="80" t="s">
        <v>246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281276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86655</v>
      </c>
      <c r="S19" s="84">
        <v>0</v>
      </c>
      <c r="T19" s="84">
        <v>86655</v>
      </c>
      <c r="U19" s="84">
        <v>0</v>
      </c>
      <c r="V19" s="84">
        <v>0</v>
      </c>
      <c r="W19" s="84">
        <v>194621</v>
      </c>
      <c r="X19" s="84">
        <v>24286</v>
      </c>
      <c r="Y19" s="84">
        <v>75742</v>
      </c>
      <c r="Z19" s="84">
        <v>94593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281276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281276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86655</v>
      </c>
      <c r="BW19" s="84">
        <f t="shared" si="15"/>
        <v>0</v>
      </c>
      <c r="BX19" s="84">
        <f t="shared" si="16"/>
        <v>86655</v>
      </c>
      <c r="BY19" s="84">
        <f t="shared" si="17"/>
        <v>0</v>
      </c>
      <c r="BZ19" s="84">
        <f t="shared" si="18"/>
        <v>0</v>
      </c>
      <c r="CA19" s="84">
        <f t="shared" si="19"/>
        <v>194621</v>
      </c>
      <c r="CB19" s="84">
        <f t="shared" si="20"/>
        <v>24286</v>
      </c>
      <c r="CC19" s="84">
        <f t="shared" si="21"/>
        <v>75742</v>
      </c>
      <c r="CD19" s="84">
        <f t="shared" si="22"/>
        <v>94593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281276</v>
      </c>
    </row>
    <row r="20" spans="1:87" s="8" customFormat="1" ht="12" customHeight="1">
      <c r="A20" s="80" t="s">
        <v>216</v>
      </c>
      <c r="B20" s="83" t="s">
        <v>249</v>
      </c>
      <c r="C20" s="80" t="s">
        <v>251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544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198</v>
      </c>
      <c r="S20" s="84">
        <v>198</v>
      </c>
      <c r="T20" s="84">
        <v>0</v>
      </c>
      <c r="U20" s="84">
        <v>0</v>
      </c>
      <c r="V20" s="84">
        <v>0</v>
      </c>
      <c r="W20" s="84">
        <v>346</v>
      </c>
      <c r="X20" s="84">
        <v>115</v>
      </c>
      <c r="Y20" s="84">
        <v>231</v>
      </c>
      <c r="Z20" s="84">
        <v>0</v>
      </c>
      <c r="AA20" s="84">
        <v>0</v>
      </c>
      <c r="AB20" s="94">
        <f>組合分担金内訳!E20</f>
        <v>11532</v>
      </c>
      <c r="AC20" s="84">
        <v>0</v>
      </c>
      <c r="AD20" s="84">
        <v>0</v>
      </c>
      <c r="AE20" s="84">
        <v>544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544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198</v>
      </c>
      <c r="BW20" s="84">
        <f t="shared" si="15"/>
        <v>198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346</v>
      </c>
      <c r="CB20" s="84">
        <f t="shared" si="20"/>
        <v>115</v>
      </c>
      <c r="CC20" s="84">
        <f t="shared" si="21"/>
        <v>231</v>
      </c>
      <c r="CD20" s="84">
        <f t="shared" si="22"/>
        <v>0</v>
      </c>
      <c r="CE20" s="84">
        <f t="shared" si="23"/>
        <v>0</v>
      </c>
      <c r="CF20" s="94">
        <f t="shared" si="24"/>
        <v>11532</v>
      </c>
      <c r="CG20" s="84">
        <f t="shared" si="25"/>
        <v>0</v>
      </c>
      <c r="CH20" s="84">
        <f t="shared" si="26"/>
        <v>0</v>
      </c>
      <c r="CI20" s="84">
        <f t="shared" si="27"/>
        <v>544</v>
      </c>
    </row>
    <row r="21" spans="1:87" s="8" customFormat="1" ht="12" customHeight="1">
      <c r="A21" s="80" t="s">
        <v>213</v>
      </c>
      <c r="B21" s="83" t="s">
        <v>254</v>
      </c>
      <c r="C21" s="80" t="s">
        <v>253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213037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128</v>
      </c>
      <c r="S21" s="84">
        <v>128</v>
      </c>
      <c r="T21" s="84">
        <v>0</v>
      </c>
      <c r="U21" s="84">
        <v>0</v>
      </c>
      <c r="V21" s="84">
        <v>0</v>
      </c>
      <c r="W21" s="84">
        <v>212909</v>
      </c>
      <c r="X21" s="84">
        <v>55322</v>
      </c>
      <c r="Y21" s="84">
        <v>104045</v>
      </c>
      <c r="Z21" s="84">
        <v>0</v>
      </c>
      <c r="AA21" s="84">
        <v>53542</v>
      </c>
      <c r="AB21" s="94">
        <f>組合分担金内訳!E21</f>
        <v>0</v>
      </c>
      <c r="AC21" s="84">
        <v>0</v>
      </c>
      <c r="AD21" s="84">
        <v>0</v>
      </c>
      <c r="AE21" s="84">
        <v>213037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213037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128</v>
      </c>
      <c r="BW21" s="84">
        <f t="shared" si="15"/>
        <v>128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212909</v>
      </c>
      <c r="CB21" s="84">
        <f t="shared" si="20"/>
        <v>55322</v>
      </c>
      <c r="CC21" s="84">
        <f t="shared" si="21"/>
        <v>104045</v>
      </c>
      <c r="CD21" s="84">
        <f t="shared" si="22"/>
        <v>0</v>
      </c>
      <c r="CE21" s="84">
        <f t="shared" si="23"/>
        <v>53542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213037</v>
      </c>
    </row>
    <row r="22" spans="1:87" s="8" customFormat="1" ht="12" customHeight="1">
      <c r="A22" s="80" t="s">
        <v>200</v>
      </c>
      <c r="B22" s="83" t="s">
        <v>255</v>
      </c>
      <c r="C22" s="80" t="s">
        <v>256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752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752</v>
      </c>
      <c r="X22" s="84">
        <v>252</v>
      </c>
      <c r="Y22" s="84">
        <v>0</v>
      </c>
      <c r="Z22" s="84">
        <v>210</v>
      </c>
      <c r="AA22" s="84">
        <v>290</v>
      </c>
      <c r="AB22" s="94">
        <f>組合分担金内訳!E22</f>
        <v>0</v>
      </c>
      <c r="AC22" s="84">
        <v>0</v>
      </c>
      <c r="AD22" s="84">
        <v>0</v>
      </c>
      <c r="AE22" s="84">
        <v>752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752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752</v>
      </c>
      <c r="CB22" s="84">
        <f t="shared" si="20"/>
        <v>252</v>
      </c>
      <c r="CC22" s="84">
        <f t="shared" si="21"/>
        <v>0</v>
      </c>
      <c r="CD22" s="84">
        <f t="shared" si="22"/>
        <v>210</v>
      </c>
      <c r="CE22" s="84">
        <f t="shared" si="23"/>
        <v>290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752</v>
      </c>
    </row>
    <row r="23" spans="1:87" s="8" customFormat="1" ht="12" customHeight="1">
      <c r="A23" s="80" t="s">
        <v>200</v>
      </c>
      <c r="B23" s="83" t="s">
        <v>261</v>
      </c>
      <c r="C23" s="80" t="s">
        <v>262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9772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1104</v>
      </c>
      <c r="S23" s="84">
        <v>0</v>
      </c>
      <c r="T23" s="84">
        <v>1104</v>
      </c>
      <c r="U23" s="84">
        <v>0</v>
      </c>
      <c r="V23" s="84">
        <v>0</v>
      </c>
      <c r="W23" s="84">
        <v>8668</v>
      </c>
      <c r="X23" s="84">
        <v>1006</v>
      </c>
      <c r="Y23" s="84">
        <v>3430</v>
      </c>
      <c r="Z23" s="84">
        <v>4232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9772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9772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1104</v>
      </c>
      <c r="BW23" s="84">
        <f t="shared" si="15"/>
        <v>0</v>
      </c>
      <c r="BX23" s="84">
        <f t="shared" si="16"/>
        <v>1104</v>
      </c>
      <c r="BY23" s="84">
        <f t="shared" si="17"/>
        <v>0</v>
      </c>
      <c r="BZ23" s="84">
        <f t="shared" si="18"/>
        <v>0</v>
      </c>
      <c r="CA23" s="84">
        <f t="shared" si="19"/>
        <v>8668</v>
      </c>
      <c r="CB23" s="84">
        <f t="shared" si="20"/>
        <v>1006</v>
      </c>
      <c r="CC23" s="84">
        <f t="shared" si="21"/>
        <v>3430</v>
      </c>
      <c r="CD23" s="84">
        <f t="shared" si="22"/>
        <v>4232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9772</v>
      </c>
    </row>
    <row r="24" spans="1:87" s="8" customFormat="1" ht="12" customHeight="1">
      <c r="A24" s="80" t="s">
        <v>200</v>
      </c>
      <c r="B24" s="83" t="s">
        <v>263</v>
      </c>
      <c r="C24" s="80" t="s">
        <v>266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4505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4505</v>
      </c>
      <c r="X24" s="84">
        <v>38</v>
      </c>
      <c r="Y24" s="84">
        <v>0</v>
      </c>
      <c r="Z24" s="84">
        <v>33</v>
      </c>
      <c r="AA24" s="84">
        <v>4434</v>
      </c>
      <c r="AB24" s="94">
        <f>組合分担金内訳!E24</f>
        <v>0</v>
      </c>
      <c r="AC24" s="84">
        <v>0</v>
      </c>
      <c r="AD24" s="84">
        <v>0</v>
      </c>
      <c r="AE24" s="84">
        <v>4505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4505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4505</v>
      </c>
      <c r="CB24" s="84">
        <f t="shared" si="20"/>
        <v>38</v>
      </c>
      <c r="CC24" s="84">
        <f t="shared" si="21"/>
        <v>0</v>
      </c>
      <c r="CD24" s="84">
        <f t="shared" si="22"/>
        <v>33</v>
      </c>
      <c r="CE24" s="84">
        <f t="shared" si="23"/>
        <v>4434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4505</v>
      </c>
    </row>
    <row r="25" spans="1:87" s="8" customFormat="1" ht="12" customHeight="1">
      <c r="A25" s="80" t="s">
        <v>213</v>
      </c>
      <c r="B25" s="83" t="s">
        <v>268</v>
      </c>
      <c r="C25" s="80" t="s">
        <v>272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21073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21073</v>
      </c>
      <c r="X25" s="84">
        <v>5200</v>
      </c>
      <c r="Y25" s="84">
        <v>15873</v>
      </c>
      <c r="Z25" s="84">
        <v>0</v>
      </c>
      <c r="AA25" s="84">
        <v>0</v>
      </c>
      <c r="AB25" s="94">
        <f>組合分担金内訳!E25</f>
        <v>11837</v>
      </c>
      <c r="AC25" s="84">
        <v>0</v>
      </c>
      <c r="AD25" s="84">
        <v>0</v>
      </c>
      <c r="AE25" s="84">
        <v>21073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21073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21073</v>
      </c>
      <c r="CB25" s="84">
        <f t="shared" si="20"/>
        <v>5200</v>
      </c>
      <c r="CC25" s="84">
        <f t="shared" si="21"/>
        <v>15873</v>
      </c>
      <c r="CD25" s="84">
        <f t="shared" si="22"/>
        <v>0</v>
      </c>
      <c r="CE25" s="84">
        <f t="shared" si="23"/>
        <v>0</v>
      </c>
      <c r="CF25" s="94">
        <f t="shared" si="24"/>
        <v>11837</v>
      </c>
      <c r="CG25" s="84">
        <f t="shared" si="25"/>
        <v>0</v>
      </c>
      <c r="CH25" s="84">
        <f t="shared" si="26"/>
        <v>0</v>
      </c>
      <c r="CI25" s="84">
        <f t="shared" si="27"/>
        <v>21073</v>
      </c>
    </row>
    <row r="26" spans="1:87" s="8" customFormat="1" ht="12" customHeight="1">
      <c r="A26" s="80" t="s">
        <v>200</v>
      </c>
      <c r="B26" s="83" t="s">
        <v>273</v>
      </c>
      <c r="C26" s="80" t="s">
        <v>274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10390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10390</v>
      </c>
      <c r="X26" s="84">
        <v>9382</v>
      </c>
      <c r="Y26" s="84">
        <v>1008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10390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10390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10390</v>
      </c>
      <c r="CB26" s="84">
        <f t="shared" si="20"/>
        <v>9382</v>
      </c>
      <c r="CC26" s="84">
        <f t="shared" si="21"/>
        <v>1008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10390</v>
      </c>
    </row>
    <row r="27" spans="1:87" s="8" customFormat="1" ht="12" customHeight="1">
      <c r="A27" s="80" t="s">
        <v>200</v>
      </c>
      <c r="B27" s="83" t="s">
        <v>275</v>
      </c>
      <c r="C27" s="80" t="s">
        <v>276</v>
      </c>
      <c r="D27" s="84">
        <v>49062</v>
      </c>
      <c r="E27" s="84">
        <v>49062</v>
      </c>
      <c r="F27" s="84">
        <v>0</v>
      </c>
      <c r="G27" s="84">
        <v>44365</v>
      </c>
      <c r="H27" s="84">
        <v>4697</v>
      </c>
      <c r="I27" s="84">
        <v>0</v>
      </c>
      <c r="J27" s="84">
        <v>0</v>
      </c>
      <c r="K27" s="94">
        <f>組合分担金内訳!D27</f>
        <v>0</v>
      </c>
      <c r="L27" s="84">
        <v>3463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327</v>
      </c>
      <c r="S27" s="84">
        <v>72</v>
      </c>
      <c r="T27" s="84">
        <v>255</v>
      </c>
      <c r="U27" s="84">
        <v>0</v>
      </c>
      <c r="V27" s="84">
        <v>0</v>
      </c>
      <c r="W27" s="84">
        <v>3136</v>
      </c>
      <c r="X27" s="84">
        <v>0</v>
      </c>
      <c r="Y27" s="84">
        <v>2598</v>
      </c>
      <c r="Z27" s="84">
        <v>538</v>
      </c>
      <c r="AA27" s="84">
        <v>0</v>
      </c>
      <c r="AB27" s="94">
        <f>組合分担金内訳!E27</f>
        <v>0</v>
      </c>
      <c r="AC27" s="84">
        <v>0</v>
      </c>
      <c r="AD27" s="84">
        <v>480</v>
      </c>
      <c r="AE27" s="84">
        <v>53005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49062</v>
      </c>
      <c r="BI27" s="84">
        <f t="shared" si="1"/>
        <v>49062</v>
      </c>
      <c r="BJ27" s="84">
        <f t="shared" si="2"/>
        <v>0</v>
      </c>
      <c r="BK27" s="84">
        <f t="shared" si="3"/>
        <v>44365</v>
      </c>
      <c r="BL27" s="84">
        <f t="shared" si="4"/>
        <v>4697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3463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327</v>
      </c>
      <c r="BW27" s="84">
        <f t="shared" si="15"/>
        <v>72</v>
      </c>
      <c r="BX27" s="84">
        <f t="shared" si="16"/>
        <v>255</v>
      </c>
      <c r="BY27" s="84">
        <f t="shared" si="17"/>
        <v>0</v>
      </c>
      <c r="BZ27" s="84">
        <f t="shared" si="18"/>
        <v>0</v>
      </c>
      <c r="CA27" s="84">
        <f t="shared" si="19"/>
        <v>3136</v>
      </c>
      <c r="CB27" s="84">
        <f t="shared" si="20"/>
        <v>0</v>
      </c>
      <c r="CC27" s="84">
        <f t="shared" si="21"/>
        <v>2598</v>
      </c>
      <c r="CD27" s="84">
        <f t="shared" si="22"/>
        <v>538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480</v>
      </c>
      <c r="CI27" s="84">
        <f t="shared" si="27"/>
        <v>53005</v>
      </c>
    </row>
    <row r="28" spans="1:87" s="8" customFormat="1" ht="12" customHeight="1">
      <c r="A28" s="80" t="s">
        <v>200</v>
      </c>
      <c r="B28" s="83" t="s">
        <v>282</v>
      </c>
      <c r="C28" s="80" t="s">
        <v>281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7193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7193</v>
      </c>
      <c r="X28" s="84">
        <v>7193</v>
      </c>
      <c r="Y28" s="84">
        <v>0</v>
      </c>
      <c r="Z28" s="84">
        <v>0</v>
      </c>
      <c r="AA28" s="84">
        <v>0</v>
      </c>
      <c r="AB28" s="94">
        <f>組合分担金内訳!E28</f>
        <v>23</v>
      </c>
      <c r="AC28" s="84">
        <v>0</v>
      </c>
      <c r="AD28" s="84">
        <v>0</v>
      </c>
      <c r="AE28" s="84">
        <v>7193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7193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7193</v>
      </c>
      <c r="CB28" s="84">
        <f t="shared" si="20"/>
        <v>7193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23</v>
      </c>
      <c r="CG28" s="84">
        <f t="shared" si="25"/>
        <v>0</v>
      </c>
      <c r="CH28" s="84">
        <f t="shared" si="26"/>
        <v>0</v>
      </c>
      <c r="CI28" s="84">
        <f t="shared" si="27"/>
        <v>7193</v>
      </c>
    </row>
    <row r="29" spans="1:87" s="8" customFormat="1" ht="12" customHeight="1">
      <c r="A29" s="80" t="s">
        <v>213</v>
      </c>
      <c r="B29" s="83" t="s">
        <v>286</v>
      </c>
      <c r="C29" s="80" t="s">
        <v>289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280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218</v>
      </c>
      <c r="S29" s="84">
        <v>0</v>
      </c>
      <c r="T29" s="84">
        <v>0</v>
      </c>
      <c r="U29" s="84">
        <v>218</v>
      </c>
      <c r="V29" s="84">
        <v>0</v>
      </c>
      <c r="W29" s="84">
        <v>62</v>
      </c>
      <c r="X29" s="84">
        <v>62</v>
      </c>
      <c r="Y29" s="84">
        <v>0</v>
      </c>
      <c r="Z29" s="84">
        <v>0</v>
      </c>
      <c r="AA29" s="84">
        <v>0</v>
      </c>
      <c r="AB29" s="94">
        <f>組合分担金内訳!E29</f>
        <v>124</v>
      </c>
      <c r="AC29" s="84">
        <v>0</v>
      </c>
      <c r="AD29" s="84">
        <v>0</v>
      </c>
      <c r="AE29" s="84">
        <v>280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280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218</v>
      </c>
      <c r="BW29" s="84">
        <f t="shared" si="15"/>
        <v>0</v>
      </c>
      <c r="BX29" s="84">
        <f t="shared" si="16"/>
        <v>0</v>
      </c>
      <c r="BY29" s="84">
        <f t="shared" si="17"/>
        <v>218</v>
      </c>
      <c r="BZ29" s="84">
        <f t="shared" si="18"/>
        <v>0</v>
      </c>
      <c r="CA29" s="84">
        <f t="shared" si="19"/>
        <v>62</v>
      </c>
      <c r="CB29" s="84">
        <f t="shared" si="20"/>
        <v>62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124</v>
      </c>
      <c r="CG29" s="84">
        <f t="shared" si="25"/>
        <v>0</v>
      </c>
      <c r="CH29" s="84">
        <f t="shared" si="26"/>
        <v>0</v>
      </c>
      <c r="CI29" s="84">
        <f t="shared" si="27"/>
        <v>280</v>
      </c>
    </row>
    <row r="30" spans="1:87" s="8" customFormat="1" ht="12" customHeight="1">
      <c r="A30" s="80" t="s">
        <v>200</v>
      </c>
      <c r="B30" s="83" t="s">
        <v>291</v>
      </c>
      <c r="C30" s="80" t="s">
        <v>292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8794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100</v>
      </c>
      <c r="S30" s="84">
        <v>100</v>
      </c>
      <c r="T30" s="84">
        <v>0</v>
      </c>
      <c r="U30" s="84">
        <v>0</v>
      </c>
      <c r="V30" s="84">
        <v>0</v>
      </c>
      <c r="W30" s="84">
        <v>8694</v>
      </c>
      <c r="X30" s="84">
        <v>1658</v>
      </c>
      <c r="Y30" s="84">
        <v>6964</v>
      </c>
      <c r="Z30" s="84">
        <v>72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8794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8794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100</v>
      </c>
      <c r="BW30" s="84">
        <f t="shared" si="15"/>
        <v>100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8694</v>
      </c>
      <c r="CB30" s="84">
        <f t="shared" si="20"/>
        <v>1658</v>
      </c>
      <c r="CC30" s="84">
        <f t="shared" si="21"/>
        <v>6964</v>
      </c>
      <c r="CD30" s="84">
        <f t="shared" si="22"/>
        <v>72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8794</v>
      </c>
    </row>
    <row r="31" spans="1:87" s="8" customFormat="1" ht="12" customHeight="1">
      <c r="A31" s="80" t="s">
        <v>200</v>
      </c>
      <c r="B31" s="83" t="s">
        <v>294</v>
      </c>
      <c r="C31" s="80" t="s">
        <v>295</v>
      </c>
      <c r="D31" s="84">
        <v>10079</v>
      </c>
      <c r="E31" s="84">
        <v>10079</v>
      </c>
      <c r="F31" s="84">
        <v>0</v>
      </c>
      <c r="G31" s="84">
        <v>10079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20762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20762</v>
      </c>
      <c r="X31" s="84">
        <v>0</v>
      </c>
      <c r="Y31" s="84">
        <v>15924</v>
      </c>
      <c r="Z31" s="84">
        <v>4838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30841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10079</v>
      </c>
      <c r="BI31" s="84">
        <f t="shared" si="1"/>
        <v>10079</v>
      </c>
      <c r="BJ31" s="84">
        <f t="shared" si="2"/>
        <v>0</v>
      </c>
      <c r="BK31" s="84">
        <f t="shared" si="3"/>
        <v>10079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20762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20762</v>
      </c>
      <c r="CB31" s="84">
        <f t="shared" si="20"/>
        <v>0</v>
      </c>
      <c r="CC31" s="84">
        <f t="shared" si="21"/>
        <v>15924</v>
      </c>
      <c r="CD31" s="84">
        <f t="shared" si="22"/>
        <v>4838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30841</v>
      </c>
    </row>
    <row r="32" spans="1:87" s="8" customFormat="1" ht="12" customHeight="1">
      <c r="A32" s="80" t="s">
        <v>200</v>
      </c>
      <c r="B32" s="83" t="s">
        <v>299</v>
      </c>
      <c r="C32" s="80" t="s">
        <v>300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13100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13100</v>
      </c>
      <c r="X32" s="84">
        <v>165</v>
      </c>
      <c r="Y32" s="84">
        <v>0</v>
      </c>
      <c r="Z32" s="84">
        <v>0</v>
      </c>
      <c r="AA32" s="84">
        <v>12935</v>
      </c>
      <c r="AB32" s="94">
        <f>組合分担金内訳!E32</f>
        <v>0</v>
      </c>
      <c r="AC32" s="84">
        <v>0</v>
      </c>
      <c r="AD32" s="84">
        <v>0</v>
      </c>
      <c r="AE32" s="84">
        <v>13100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13100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13100</v>
      </c>
      <c r="CB32" s="84">
        <f t="shared" si="20"/>
        <v>165</v>
      </c>
      <c r="CC32" s="84">
        <f t="shared" si="21"/>
        <v>0</v>
      </c>
      <c r="CD32" s="84">
        <f t="shared" si="22"/>
        <v>0</v>
      </c>
      <c r="CE32" s="84">
        <f t="shared" si="23"/>
        <v>12935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13100</v>
      </c>
    </row>
    <row r="33" spans="1:87" s="8" customFormat="1" ht="12" customHeight="1">
      <c r="A33" s="80" t="s">
        <v>200</v>
      </c>
      <c r="B33" s="83" t="s">
        <v>301</v>
      </c>
      <c r="C33" s="80" t="s">
        <v>302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304</v>
      </c>
      <c r="C34" s="80" t="s">
        <v>308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45741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122</v>
      </c>
      <c r="S34" s="84">
        <v>0</v>
      </c>
      <c r="T34" s="84">
        <v>122</v>
      </c>
      <c r="U34" s="84">
        <v>0</v>
      </c>
      <c r="V34" s="84">
        <v>0</v>
      </c>
      <c r="W34" s="84">
        <v>45619</v>
      </c>
      <c r="X34" s="84">
        <v>5403</v>
      </c>
      <c r="Y34" s="84">
        <v>40216</v>
      </c>
      <c r="Z34" s="84">
        <v>0</v>
      </c>
      <c r="AA34" s="84">
        <v>0</v>
      </c>
      <c r="AB34" s="94">
        <f>組合分担金内訳!E34</f>
        <v>9678</v>
      </c>
      <c r="AC34" s="84">
        <v>0</v>
      </c>
      <c r="AD34" s="84">
        <v>313</v>
      </c>
      <c r="AE34" s="84">
        <v>46054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45741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122</v>
      </c>
      <c r="BW34" s="84">
        <f t="shared" si="15"/>
        <v>0</v>
      </c>
      <c r="BX34" s="84">
        <f t="shared" si="16"/>
        <v>122</v>
      </c>
      <c r="BY34" s="84">
        <f t="shared" si="17"/>
        <v>0</v>
      </c>
      <c r="BZ34" s="84">
        <f t="shared" si="18"/>
        <v>0</v>
      </c>
      <c r="CA34" s="84">
        <f t="shared" si="19"/>
        <v>45619</v>
      </c>
      <c r="CB34" s="84">
        <f t="shared" si="20"/>
        <v>5403</v>
      </c>
      <c r="CC34" s="84">
        <f t="shared" si="21"/>
        <v>40216</v>
      </c>
      <c r="CD34" s="84">
        <f t="shared" si="22"/>
        <v>0</v>
      </c>
      <c r="CE34" s="84">
        <f t="shared" si="23"/>
        <v>0</v>
      </c>
      <c r="CF34" s="94">
        <f t="shared" si="24"/>
        <v>9678</v>
      </c>
      <c r="CG34" s="84">
        <f t="shared" si="25"/>
        <v>0</v>
      </c>
      <c r="CH34" s="84">
        <f t="shared" si="26"/>
        <v>313</v>
      </c>
      <c r="CI34" s="84">
        <f t="shared" si="27"/>
        <v>46054</v>
      </c>
    </row>
    <row r="35" spans="1:87" s="8" customFormat="1" ht="12" customHeight="1">
      <c r="A35" s="80" t="s">
        <v>216</v>
      </c>
      <c r="B35" s="83" t="s">
        <v>313</v>
      </c>
      <c r="C35" s="80" t="s">
        <v>312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213</v>
      </c>
      <c r="B36" s="83" t="s">
        <v>314</v>
      </c>
      <c r="C36" s="80" t="s">
        <v>315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1436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1436</v>
      </c>
      <c r="X36" s="84">
        <v>383</v>
      </c>
      <c r="Y36" s="84">
        <v>0</v>
      </c>
      <c r="Z36" s="84">
        <v>1002</v>
      </c>
      <c r="AA36" s="84">
        <v>51</v>
      </c>
      <c r="AB36" s="94">
        <f>組合分担金内訳!E36</f>
        <v>0</v>
      </c>
      <c r="AC36" s="84">
        <v>0</v>
      </c>
      <c r="AD36" s="84">
        <v>0</v>
      </c>
      <c r="AE36" s="84">
        <v>1436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1436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1436</v>
      </c>
      <c r="CB36" s="84">
        <f t="shared" si="20"/>
        <v>383</v>
      </c>
      <c r="CC36" s="84">
        <f t="shared" si="21"/>
        <v>0</v>
      </c>
      <c r="CD36" s="84">
        <f t="shared" si="22"/>
        <v>1002</v>
      </c>
      <c r="CE36" s="84">
        <f t="shared" si="23"/>
        <v>51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1436</v>
      </c>
    </row>
    <row r="37" spans="1:87" s="8" customFormat="1" ht="12" customHeight="1">
      <c r="A37" s="80" t="s">
        <v>200</v>
      </c>
      <c r="B37" s="83" t="s">
        <v>316</v>
      </c>
      <c r="C37" s="80" t="s">
        <v>317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322</v>
      </c>
      <c r="C38" s="80" t="s">
        <v>323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33719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33719</v>
      </c>
      <c r="X38" s="84">
        <v>13959</v>
      </c>
      <c r="Y38" s="84">
        <v>0</v>
      </c>
      <c r="Z38" s="84">
        <v>19443</v>
      </c>
      <c r="AA38" s="84">
        <v>317</v>
      </c>
      <c r="AB38" s="94">
        <f>組合分担金内訳!E38</f>
        <v>995</v>
      </c>
      <c r="AC38" s="84">
        <v>0</v>
      </c>
      <c r="AD38" s="84">
        <v>0</v>
      </c>
      <c r="AE38" s="84">
        <v>33719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33719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33719</v>
      </c>
      <c r="CB38" s="84">
        <f t="shared" si="20"/>
        <v>13959</v>
      </c>
      <c r="CC38" s="84">
        <f t="shared" si="21"/>
        <v>0</v>
      </c>
      <c r="CD38" s="84">
        <f t="shared" si="22"/>
        <v>19443</v>
      </c>
      <c r="CE38" s="84">
        <f t="shared" si="23"/>
        <v>317</v>
      </c>
      <c r="CF38" s="94">
        <f t="shared" si="24"/>
        <v>995</v>
      </c>
      <c r="CG38" s="84">
        <f t="shared" si="25"/>
        <v>0</v>
      </c>
      <c r="CH38" s="84">
        <f t="shared" si="26"/>
        <v>0</v>
      </c>
      <c r="CI38" s="84">
        <f t="shared" si="27"/>
        <v>33719</v>
      </c>
    </row>
    <row r="39" spans="1:87" s="8" customFormat="1" ht="12" customHeight="1">
      <c r="A39" s="80" t="s">
        <v>200</v>
      </c>
      <c r="B39" s="83" t="s">
        <v>324</v>
      </c>
      <c r="C39" s="80" t="s">
        <v>325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4808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4808</v>
      </c>
      <c r="X39" s="84">
        <v>4701</v>
      </c>
      <c r="Y39" s="84">
        <v>0</v>
      </c>
      <c r="Z39" s="84">
        <v>107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4808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4808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4808</v>
      </c>
      <c r="CB39" s="84">
        <f t="shared" si="20"/>
        <v>4701</v>
      </c>
      <c r="CC39" s="84">
        <f t="shared" si="21"/>
        <v>0</v>
      </c>
      <c r="CD39" s="84">
        <f t="shared" si="22"/>
        <v>107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4808</v>
      </c>
    </row>
    <row r="40" spans="1:87" s="8" customFormat="1" ht="12" customHeight="1">
      <c r="A40" s="80" t="s">
        <v>200</v>
      </c>
      <c r="B40" s="83" t="s">
        <v>328</v>
      </c>
      <c r="C40" s="80" t="s">
        <v>332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298</v>
      </c>
      <c r="B41" s="83" t="s">
        <v>334</v>
      </c>
      <c r="C41" s="80" t="s">
        <v>335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338</v>
      </c>
      <c r="C42" s="80" t="s">
        <v>337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13444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13444</v>
      </c>
      <c r="X42" s="84">
        <v>7477</v>
      </c>
      <c r="Y42" s="84">
        <v>0</v>
      </c>
      <c r="Z42" s="84">
        <v>5967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13444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13444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13444</v>
      </c>
      <c r="CB42" s="84">
        <f t="shared" si="20"/>
        <v>7477</v>
      </c>
      <c r="CC42" s="84">
        <f t="shared" si="21"/>
        <v>0</v>
      </c>
      <c r="CD42" s="84">
        <f t="shared" si="22"/>
        <v>5967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13444</v>
      </c>
    </row>
    <row r="43" spans="1:87" s="8" customFormat="1" ht="12" customHeight="1">
      <c r="A43" s="80" t="s">
        <v>200</v>
      </c>
      <c r="B43" s="83" t="s">
        <v>340</v>
      </c>
      <c r="C43" s="80" t="s">
        <v>342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31136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1939</v>
      </c>
      <c r="S43" s="84">
        <v>0</v>
      </c>
      <c r="T43" s="84">
        <v>1939</v>
      </c>
      <c r="U43" s="84">
        <v>0</v>
      </c>
      <c r="V43" s="84">
        <v>0</v>
      </c>
      <c r="W43" s="84">
        <v>29197</v>
      </c>
      <c r="X43" s="84">
        <v>14131</v>
      </c>
      <c r="Y43" s="84">
        <v>15066</v>
      </c>
      <c r="Z43" s="84">
        <v>0</v>
      </c>
      <c r="AA43" s="84" t="s">
        <v>339</v>
      </c>
      <c r="AB43" s="94">
        <f>組合分担金内訳!E43</f>
        <v>0</v>
      </c>
      <c r="AC43" s="84">
        <v>0</v>
      </c>
      <c r="AD43" s="84">
        <v>0</v>
      </c>
      <c r="AE43" s="84">
        <v>31136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31136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1939</v>
      </c>
      <c r="BW43" s="84">
        <f t="shared" si="15"/>
        <v>0</v>
      </c>
      <c r="BX43" s="84">
        <f t="shared" si="16"/>
        <v>1939</v>
      </c>
      <c r="BY43" s="84">
        <f t="shared" si="17"/>
        <v>0</v>
      </c>
      <c r="BZ43" s="84">
        <f t="shared" si="18"/>
        <v>0</v>
      </c>
      <c r="CA43" s="84">
        <f t="shared" si="19"/>
        <v>29197</v>
      </c>
      <c r="CB43" s="84">
        <f t="shared" si="20"/>
        <v>14131</v>
      </c>
      <c r="CC43" s="84">
        <f t="shared" si="21"/>
        <v>15066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31136</v>
      </c>
    </row>
    <row r="44" spans="1:87" s="8" customFormat="1" ht="12" customHeight="1">
      <c r="A44" s="80" t="s">
        <v>346</v>
      </c>
      <c r="B44" s="83" t="s">
        <v>343</v>
      </c>
      <c r="C44" s="80" t="s">
        <v>345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9002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9002</v>
      </c>
      <c r="X44" s="84">
        <v>3423</v>
      </c>
      <c r="Y44" s="84">
        <v>5579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9002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9002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9002</v>
      </c>
      <c r="CB44" s="84">
        <f t="shared" si="20"/>
        <v>3423</v>
      </c>
      <c r="CC44" s="84">
        <f t="shared" si="21"/>
        <v>5579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9002</v>
      </c>
    </row>
    <row r="45" spans="1:87" s="8" customFormat="1" ht="12" customHeight="1">
      <c r="A45" s="80" t="s">
        <v>200</v>
      </c>
      <c r="B45" s="83" t="s">
        <v>347</v>
      </c>
      <c r="C45" s="80" t="s">
        <v>349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9720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9720</v>
      </c>
      <c r="X45" s="84">
        <v>0</v>
      </c>
      <c r="Y45" s="84">
        <v>9720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9720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9720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9720</v>
      </c>
      <c r="CB45" s="84">
        <f t="shared" si="20"/>
        <v>0</v>
      </c>
      <c r="CC45" s="84">
        <f t="shared" si="21"/>
        <v>9720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9720</v>
      </c>
    </row>
    <row r="46" spans="1:87" s="8" customFormat="1" ht="12" customHeight="1">
      <c r="A46" s="80" t="s">
        <v>200</v>
      </c>
      <c r="B46" s="83" t="s">
        <v>352</v>
      </c>
      <c r="C46" s="80" t="s">
        <v>351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353</v>
      </c>
      <c r="C47" s="80" t="s">
        <v>354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357</v>
      </c>
      <c r="C48" s="80" t="s">
        <v>356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200</v>
      </c>
      <c r="B49" s="83" t="s">
        <v>358</v>
      </c>
      <c r="C49" s="80" t="s">
        <v>359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3392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413</v>
      </c>
      <c r="S49" s="84">
        <v>413</v>
      </c>
      <c r="T49" s="84">
        <v>0</v>
      </c>
      <c r="U49" s="84">
        <v>0</v>
      </c>
      <c r="V49" s="84">
        <v>0</v>
      </c>
      <c r="W49" s="84">
        <v>2979</v>
      </c>
      <c r="X49" s="84">
        <v>0</v>
      </c>
      <c r="Y49" s="84">
        <v>447</v>
      </c>
      <c r="Z49" s="84">
        <v>2532</v>
      </c>
      <c r="AA49" s="84">
        <v>0</v>
      </c>
      <c r="AB49" s="94">
        <v>0</v>
      </c>
      <c r="AC49" s="84">
        <v>0</v>
      </c>
      <c r="AD49" s="84">
        <v>0</v>
      </c>
      <c r="AE49" s="84">
        <v>3392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3392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413</v>
      </c>
      <c r="BW49" s="84">
        <f t="shared" si="15"/>
        <v>413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2979</v>
      </c>
      <c r="CB49" s="84">
        <f t="shared" si="20"/>
        <v>0</v>
      </c>
      <c r="CC49" s="84">
        <f t="shared" si="21"/>
        <v>447</v>
      </c>
      <c r="CD49" s="84">
        <f t="shared" si="22"/>
        <v>2532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3392</v>
      </c>
    </row>
    <row r="50" spans="1:87" s="8" customFormat="1" ht="12" customHeight="1">
      <c r="A50" s="80" t="s">
        <v>200</v>
      </c>
      <c r="B50" s="83" t="s">
        <v>362</v>
      </c>
      <c r="C50" s="80" t="s">
        <v>363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16257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16257</v>
      </c>
      <c r="S50" s="84">
        <v>0</v>
      </c>
      <c r="T50" s="84">
        <v>16257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16257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2334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2334</v>
      </c>
      <c r="AU50" s="84">
        <v>0</v>
      </c>
      <c r="AV50" s="84">
        <v>2334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2334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18591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18591</v>
      </c>
      <c r="BW50" s="84">
        <f t="shared" si="15"/>
        <v>0</v>
      </c>
      <c r="BX50" s="84">
        <f t="shared" si="16"/>
        <v>18591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18591</v>
      </c>
    </row>
    <row r="51" spans="1:87" s="8" customFormat="1" ht="12" customHeight="1">
      <c r="A51" s="80" t="s">
        <v>213</v>
      </c>
      <c r="B51" s="83" t="s">
        <v>364</v>
      </c>
      <c r="C51" s="80" t="s">
        <v>365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147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147</v>
      </c>
      <c r="S51" s="84">
        <v>0</v>
      </c>
      <c r="T51" s="84">
        <v>147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147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147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147</v>
      </c>
      <c r="BW51" s="84">
        <f t="shared" si="15"/>
        <v>0</v>
      </c>
      <c r="BX51" s="84">
        <f t="shared" si="16"/>
        <v>147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147</v>
      </c>
    </row>
    <row r="52" spans="1:87" s="8" customFormat="1" ht="12" customHeight="1">
      <c r="A52" s="80" t="s">
        <v>200</v>
      </c>
      <c r="B52" s="83" t="s">
        <v>366</v>
      </c>
      <c r="C52" s="80" t="s">
        <v>367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200</v>
      </c>
      <c r="B53" s="83" t="s">
        <v>369</v>
      </c>
      <c r="C53" s="80" t="s">
        <v>371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30425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3202</v>
      </c>
      <c r="S53" s="84">
        <v>0</v>
      </c>
      <c r="T53" s="84">
        <v>3202</v>
      </c>
      <c r="U53" s="84">
        <v>0</v>
      </c>
      <c r="V53" s="84">
        <v>0</v>
      </c>
      <c r="W53" s="84">
        <v>27223</v>
      </c>
      <c r="X53" s="84">
        <v>3404</v>
      </c>
      <c r="Y53" s="84">
        <v>4609</v>
      </c>
      <c r="Z53" s="84">
        <v>19210</v>
      </c>
      <c r="AA53" s="84">
        <v>0</v>
      </c>
      <c r="AB53" s="94">
        <v>0</v>
      </c>
      <c r="AC53" s="84">
        <v>0</v>
      </c>
      <c r="AD53" s="84">
        <v>0</v>
      </c>
      <c r="AE53" s="84">
        <v>30425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30425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3202</v>
      </c>
      <c r="BW53" s="84">
        <f t="shared" si="15"/>
        <v>0</v>
      </c>
      <c r="BX53" s="84">
        <f t="shared" si="16"/>
        <v>3202</v>
      </c>
      <c r="BY53" s="84">
        <f t="shared" si="17"/>
        <v>0</v>
      </c>
      <c r="BZ53" s="84">
        <f t="shared" si="18"/>
        <v>0</v>
      </c>
      <c r="CA53" s="84">
        <f t="shared" si="19"/>
        <v>27223</v>
      </c>
      <c r="CB53" s="84">
        <f t="shared" si="20"/>
        <v>3404</v>
      </c>
      <c r="CC53" s="84">
        <f t="shared" si="21"/>
        <v>4609</v>
      </c>
      <c r="CD53" s="84">
        <f t="shared" si="22"/>
        <v>19210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30425</v>
      </c>
    </row>
    <row r="54" spans="1:87" s="8" customFormat="1" ht="12" customHeight="1">
      <c r="A54" s="80" t="s">
        <v>200</v>
      </c>
      <c r="B54" s="83" t="s">
        <v>374</v>
      </c>
      <c r="C54" s="80" t="s">
        <v>375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200</v>
      </c>
      <c r="B55" s="83" t="s">
        <v>378</v>
      </c>
      <c r="C55" s="80" t="s">
        <v>379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24682</v>
      </c>
      <c r="AE55" s="84">
        <v>24682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24682</v>
      </c>
      <c r="CI55" s="84">
        <f t="shared" si="27"/>
        <v>24682</v>
      </c>
    </row>
    <row r="56" spans="1:87" s="8" customFormat="1" ht="12" customHeight="1">
      <c r="A56" s="80" t="s">
        <v>200</v>
      </c>
      <c r="B56" s="83" t="s">
        <v>382</v>
      </c>
      <c r="C56" s="80" t="s">
        <v>381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60329</v>
      </c>
      <c r="M56" s="84">
        <v>25645</v>
      </c>
      <c r="N56" s="84">
        <v>5942</v>
      </c>
      <c r="O56" s="84">
        <v>0</v>
      </c>
      <c r="P56" s="84">
        <v>19597</v>
      </c>
      <c r="Q56" s="84">
        <v>106</v>
      </c>
      <c r="R56" s="84">
        <v>31789</v>
      </c>
      <c r="S56" s="84">
        <v>0</v>
      </c>
      <c r="T56" s="84">
        <v>31177</v>
      </c>
      <c r="U56" s="84">
        <v>612</v>
      </c>
      <c r="V56" s="84">
        <v>0</v>
      </c>
      <c r="W56" s="84">
        <v>2861</v>
      </c>
      <c r="X56" s="84">
        <v>0</v>
      </c>
      <c r="Y56" s="84">
        <v>1483</v>
      </c>
      <c r="Z56" s="84">
        <v>1378</v>
      </c>
      <c r="AA56" s="84">
        <v>0</v>
      </c>
      <c r="AB56" s="94">
        <v>0</v>
      </c>
      <c r="AC56" s="84">
        <v>34</v>
      </c>
      <c r="AD56" s="84">
        <v>0</v>
      </c>
      <c r="AE56" s="84">
        <v>60329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60329</v>
      </c>
      <c r="BQ56" s="84">
        <f t="shared" si="9"/>
        <v>25645</v>
      </c>
      <c r="BR56" s="84">
        <f t="shared" si="10"/>
        <v>5942</v>
      </c>
      <c r="BS56" s="84">
        <f t="shared" si="11"/>
        <v>0</v>
      </c>
      <c r="BT56" s="84">
        <f t="shared" si="12"/>
        <v>19597</v>
      </c>
      <c r="BU56" s="84">
        <f t="shared" si="13"/>
        <v>106</v>
      </c>
      <c r="BV56" s="84">
        <f t="shared" si="14"/>
        <v>31789</v>
      </c>
      <c r="BW56" s="84">
        <f t="shared" si="15"/>
        <v>0</v>
      </c>
      <c r="BX56" s="84">
        <f t="shared" si="16"/>
        <v>31177</v>
      </c>
      <c r="BY56" s="84">
        <f t="shared" si="17"/>
        <v>612</v>
      </c>
      <c r="BZ56" s="84">
        <f t="shared" si="18"/>
        <v>0</v>
      </c>
      <c r="CA56" s="84">
        <f t="shared" si="19"/>
        <v>2861</v>
      </c>
      <c r="CB56" s="84">
        <f t="shared" si="20"/>
        <v>0</v>
      </c>
      <c r="CC56" s="84">
        <f t="shared" si="21"/>
        <v>1483</v>
      </c>
      <c r="CD56" s="84">
        <f t="shared" si="22"/>
        <v>1378</v>
      </c>
      <c r="CE56" s="84">
        <f t="shared" si="23"/>
        <v>0</v>
      </c>
      <c r="CF56" s="94">
        <v>0</v>
      </c>
      <c r="CG56" s="84">
        <f t="shared" si="25"/>
        <v>34</v>
      </c>
      <c r="CH56" s="84">
        <f t="shared" si="26"/>
        <v>0</v>
      </c>
      <c r="CI56" s="84">
        <f t="shared" si="27"/>
        <v>60329</v>
      </c>
    </row>
    <row r="57" spans="1:87" s="8" customFormat="1" ht="12" customHeight="1">
      <c r="A57" s="80" t="s">
        <v>200</v>
      </c>
      <c r="B57" s="83" t="s">
        <v>383</v>
      </c>
      <c r="C57" s="80" t="s">
        <v>385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8:CI995">
    <cfRule type="expression" dxfId="481" priority="54" stopIfTrue="1">
      <formula>$A58&lt;&gt;""</formula>
    </cfRule>
  </conditionalFormatting>
  <conditionalFormatting sqref="A57:CI57">
    <cfRule type="expression" dxfId="480" priority="2" stopIfTrue="1">
      <formula>$A57&lt;&gt;""</formula>
    </cfRule>
  </conditionalFormatting>
  <conditionalFormatting sqref="A8:CI8">
    <cfRule type="expression" dxfId="479" priority="52" stopIfTrue="1">
      <formula>$A8&lt;&gt;""</formula>
    </cfRule>
  </conditionalFormatting>
  <conditionalFormatting sqref="A9:CI9">
    <cfRule type="expression" dxfId="478" priority="51" stopIfTrue="1">
      <formula>$A9&lt;&gt;""</formula>
    </cfRule>
  </conditionalFormatting>
  <conditionalFormatting sqref="A10:CI10">
    <cfRule type="expression" dxfId="477" priority="50" stopIfTrue="1">
      <formula>$A10&lt;&gt;""</formula>
    </cfRule>
  </conditionalFormatting>
  <conditionalFormatting sqref="A11:CI11">
    <cfRule type="expression" dxfId="476" priority="49" stopIfTrue="1">
      <formula>$A11&lt;&gt;""</formula>
    </cfRule>
  </conditionalFormatting>
  <conditionalFormatting sqref="A12:CI12">
    <cfRule type="expression" dxfId="475" priority="48" stopIfTrue="1">
      <formula>$A12&lt;&gt;""</formula>
    </cfRule>
  </conditionalFormatting>
  <conditionalFormatting sqref="A13:CI13">
    <cfRule type="expression" dxfId="474" priority="47" stopIfTrue="1">
      <formula>$A13&lt;&gt;""</formula>
    </cfRule>
  </conditionalFormatting>
  <conditionalFormatting sqref="A14:CI14">
    <cfRule type="expression" dxfId="473" priority="46" stopIfTrue="1">
      <formula>$A14&lt;&gt;""</formula>
    </cfRule>
  </conditionalFormatting>
  <conditionalFormatting sqref="A15:CI15">
    <cfRule type="expression" dxfId="472" priority="45" stopIfTrue="1">
      <formula>$A15&lt;&gt;""</formula>
    </cfRule>
  </conditionalFormatting>
  <conditionalFormatting sqref="A16:CI16">
    <cfRule type="expression" dxfId="471" priority="44" stopIfTrue="1">
      <formula>$A16&lt;&gt;""</formula>
    </cfRule>
  </conditionalFormatting>
  <conditionalFormatting sqref="A17:CI17">
    <cfRule type="expression" dxfId="470" priority="43" stopIfTrue="1">
      <formula>$A17&lt;&gt;""</formula>
    </cfRule>
  </conditionalFormatting>
  <conditionalFormatting sqref="A18:CI18">
    <cfRule type="expression" dxfId="469" priority="42" stopIfTrue="1">
      <formula>$A18&lt;&gt;""</formula>
    </cfRule>
  </conditionalFormatting>
  <conditionalFormatting sqref="A19:CI19">
    <cfRule type="expression" dxfId="468" priority="41" stopIfTrue="1">
      <formula>$A19&lt;&gt;""</formula>
    </cfRule>
  </conditionalFormatting>
  <conditionalFormatting sqref="A20:CI20">
    <cfRule type="expression" dxfId="467" priority="40" stopIfTrue="1">
      <formula>$A20&lt;&gt;""</formula>
    </cfRule>
  </conditionalFormatting>
  <conditionalFormatting sqref="A21:CI21">
    <cfRule type="expression" dxfId="466" priority="39" stopIfTrue="1">
      <formula>$A21&lt;&gt;""</formula>
    </cfRule>
  </conditionalFormatting>
  <conditionalFormatting sqref="A22:CI22">
    <cfRule type="expression" dxfId="465" priority="38" stopIfTrue="1">
      <formula>$A22&lt;&gt;""</formula>
    </cfRule>
  </conditionalFormatting>
  <conditionalFormatting sqref="A23:CI23">
    <cfRule type="expression" dxfId="464" priority="37" stopIfTrue="1">
      <formula>$A23&lt;&gt;""</formula>
    </cfRule>
  </conditionalFormatting>
  <conditionalFormatting sqref="A24:CI24">
    <cfRule type="expression" dxfId="463" priority="36" stopIfTrue="1">
      <formula>$A24&lt;&gt;""</formula>
    </cfRule>
  </conditionalFormatting>
  <conditionalFormatting sqref="A25:CI25">
    <cfRule type="expression" dxfId="462" priority="35" stopIfTrue="1">
      <formula>$A25&lt;&gt;""</formula>
    </cfRule>
  </conditionalFormatting>
  <conditionalFormatting sqref="A26:CI26">
    <cfRule type="expression" dxfId="461" priority="34" stopIfTrue="1">
      <formula>$A26&lt;&gt;""</formula>
    </cfRule>
  </conditionalFormatting>
  <conditionalFormatting sqref="A27:CI27">
    <cfRule type="expression" dxfId="460" priority="33" stopIfTrue="1">
      <formula>$A27&lt;&gt;""</formula>
    </cfRule>
  </conditionalFormatting>
  <conditionalFormatting sqref="A28:CI28">
    <cfRule type="expression" dxfId="459" priority="32" stopIfTrue="1">
      <formula>$A28&lt;&gt;""</formula>
    </cfRule>
  </conditionalFormatting>
  <conditionalFormatting sqref="A29:CI29">
    <cfRule type="expression" dxfId="458" priority="31" stopIfTrue="1">
      <formula>$A29&lt;&gt;""</formula>
    </cfRule>
  </conditionalFormatting>
  <conditionalFormatting sqref="A30:CI30">
    <cfRule type="expression" dxfId="457" priority="30" stopIfTrue="1">
      <formula>$A30&lt;&gt;""</formula>
    </cfRule>
  </conditionalFormatting>
  <conditionalFormatting sqref="A31:CI31">
    <cfRule type="expression" dxfId="456" priority="29" stopIfTrue="1">
      <formula>$A31&lt;&gt;""</formula>
    </cfRule>
  </conditionalFormatting>
  <conditionalFormatting sqref="A32:CI32">
    <cfRule type="expression" dxfId="455" priority="28" stopIfTrue="1">
      <formula>$A32&lt;&gt;""</formula>
    </cfRule>
  </conditionalFormatting>
  <conditionalFormatting sqref="A33:CI33">
    <cfRule type="expression" dxfId="454" priority="27" stopIfTrue="1">
      <formula>$A33&lt;&gt;""</formula>
    </cfRule>
  </conditionalFormatting>
  <conditionalFormatting sqref="A34:CI34">
    <cfRule type="expression" dxfId="453" priority="26" stopIfTrue="1">
      <formula>$A34&lt;&gt;""</formula>
    </cfRule>
  </conditionalFormatting>
  <conditionalFormatting sqref="A35:CI35">
    <cfRule type="expression" dxfId="452" priority="25" stopIfTrue="1">
      <formula>$A35&lt;&gt;""</formula>
    </cfRule>
  </conditionalFormatting>
  <conditionalFormatting sqref="A36:CI36">
    <cfRule type="expression" dxfId="451" priority="24" stopIfTrue="1">
      <formula>$A36&lt;&gt;""</formula>
    </cfRule>
  </conditionalFormatting>
  <conditionalFormatting sqref="A37:CI37">
    <cfRule type="expression" dxfId="450" priority="23" stopIfTrue="1">
      <formula>$A37&lt;&gt;""</formula>
    </cfRule>
  </conditionalFormatting>
  <conditionalFormatting sqref="A38:CI38">
    <cfRule type="expression" dxfId="449" priority="22" stopIfTrue="1">
      <formula>$A38&lt;&gt;""</formula>
    </cfRule>
  </conditionalFormatting>
  <conditionalFormatting sqref="A39:CI39">
    <cfRule type="expression" dxfId="448" priority="21" stopIfTrue="1">
      <formula>$A39&lt;&gt;""</formula>
    </cfRule>
  </conditionalFormatting>
  <conditionalFormatting sqref="A40:CI40">
    <cfRule type="expression" dxfId="447" priority="20" stopIfTrue="1">
      <formula>$A40&lt;&gt;""</formula>
    </cfRule>
  </conditionalFormatting>
  <conditionalFormatting sqref="A41:CI41">
    <cfRule type="expression" dxfId="446" priority="19" stopIfTrue="1">
      <formula>$A41&lt;&gt;""</formula>
    </cfRule>
  </conditionalFormatting>
  <conditionalFormatting sqref="A42:CI42">
    <cfRule type="expression" dxfId="445" priority="18" stopIfTrue="1">
      <formula>$A42&lt;&gt;""</formula>
    </cfRule>
  </conditionalFormatting>
  <conditionalFormatting sqref="A43:CI43">
    <cfRule type="expression" dxfId="444" priority="17" stopIfTrue="1">
      <formula>$A43&lt;&gt;""</formula>
    </cfRule>
  </conditionalFormatting>
  <conditionalFormatting sqref="A44:CI44">
    <cfRule type="expression" dxfId="443" priority="16" stopIfTrue="1">
      <formula>$A44&lt;&gt;""</formula>
    </cfRule>
  </conditionalFormatting>
  <conditionalFormatting sqref="A45:CI45">
    <cfRule type="expression" dxfId="442" priority="15" stopIfTrue="1">
      <formula>$A45&lt;&gt;""</formula>
    </cfRule>
  </conditionalFormatting>
  <conditionalFormatting sqref="A46:CI46">
    <cfRule type="expression" dxfId="441" priority="14" stopIfTrue="1">
      <formula>$A46&lt;&gt;""</formula>
    </cfRule>
  </conditionalFormatting>
  <conditionalFormatting sqref="A47:CI47">
    <cfRule type="expression" dxfId="440" priority="13" stopIfTrue="1">
      <formula>$A47&lt;&gt;""</formula>
    </cfRule>
  </conditionalFormatting>
  <conditionalFormatting sqref="A48:CI48">
    <cfRule type="expression" dxfId="439" priority="12" stopIfTrue="1">
      <formula>$A48&lt;&gt;""</formula>
    </cfRule>
  </conditionalFormatting>
  <conditionalFormatting sqref="A7:CI7">
    <cfRule type="expression" dxfId="438" priority="1" stopIfTrue="1">
      <formula>$A7&lt;&gt;""</formula>
    </cfRule>
  </conditionalFormatting>
  <conditionalFormatting sqref="A49:CI49">
    <cfRule type="expression" dxfId="437" priority="10" stopIfTrue="1">
      <formula>$A49&lt;&gt;""</formula>
    </cfRule>
  </conditionalFormatting>
  <conditionalFormatting sqref="A50:CI50">
    <cfRule type="expression" dxfId="436" priority="9" stopIfTrue="1">
      <formula>$A50&lt;&gt;""</formula>
    </cfRule>
  </conditionalFormatting>
  <conditionalFormatting sqref="A51:CI51">
    <cfRule type="expression" dxfId="435" priority="8" stopIfTrue="1">
      <formula>$A51&lt;&gt;""</formula>
    </cfRule>
  </conditionalFormatting>
  <conditionalFormatting sqref="A52:CI52">
    <cfRule type="expression" dxfId="434" priority="7" stopIfTrue="1">
      <formula>$A52&lt;&gt;""</formula>
    </cfRule>
  </conditionalFormatting>
  <conditionalFormatting sqref="A53:CI53">
    <cfRule type="expression" dxfId="433" priority="6" stopIfTrue="1">
      <formula>$A53&lt;&gt;""</formula>
    </cfRule>
  </conditionalFormatting>
  <conditionalFormatting sqref="A54:CI54">
    <cfRule type="expression" dxfId="432" priority="5" stopIfTrue="1">
      <formula>$A54&lt;&gt;""</formula>
    </cfRule>
  </conditionalFormatting>
  <conditionalFormatting sqref="A55:CI55">
    <cfRule type="expression" dxfId="431" priority="4" stopIfTrue="1">
      <formula>$A55&lt;&gt;""</formula>
    </cfRule>
  </conditionalFormatting>
  <conditionalFormatting sqref="A56:CI56">
    <cfRule type="expression" dxfId="430" priority="3" stopIfTrue="1">
      <formula>$A56&lt;&gt;""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56" man="1"/>
    <brk id="67" min="1" max="5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388</v>
      </c>
      <c r="C7" s="78" t="s">
        <v>192</v>
      </c>
      <c r="D7" s="101">
        <f>SUM($D$8:$D$48)</f>
        <v>0</v>
      </c>
      <c r="E7" s="101">
        <f>SUM($E$8:$E$48)</f>
        <v>72128</v>
      </c>
      <c r="F7" s="101">
        <f>SUM($F$8:$F$48)</f>
        <v>72128</v>
      </c>
      <c r="G7" s="101">
        <f>SUM($G$8:$G$48)</f>
        <v>0</v>
      </c>
      <c r="H7" s="101">
        <f>SUM($H$8:$H$48)</f>
        <v>0</v>
      </c>
      <c r="I7" s="101">
        <f>SUM($I$8:$I$48)</f>
        <v>0</v>
      </c>
      <c r="J7" s="101">
        <f>COUNTIF($J$8:$J$48,"&lt;&gt;") - COUNTIF($J$8:$J$48,"&lt; &gt;")</f>
        <v>8</v>
      </c>
      <c r="K7" s="101">
        <f>COUNTIF($K$8:$K$48,"&lt;&gt;") - COUNTIF($K$8:$K$48,"&lt; &gt;")</f>
        <v>8</v>
      </c>
      <c r="L7" s="101">
        <f>SUM($L$8:$L$48)</f>
        <v>0</v>
      </c>
      <c r="M7" s="101">
        <f>SUM($M$8:$M$48)</f>
        <v>72128</v>
      </c>
      <c r="N7" s="101">
        <f>SUM($N$8:$N$48)</f>
        <v>72128</v>
      </c>
      <c r="O7" s="101">
        <f>SUM($O$8:$O$48)</f>
        <v>0</v>
      </c>
      <c r="P7" s="101">
        <f>SUM($P$8:$P$48)</f>
        <v>0</v>
      </c>
      <c r="Q7" s="101">
        <f>SUM($Q$8:$Q$48)</f>
        <v>0</v>
      </c>
      <c r="R7" s="101">
        <f>COUNTIF($R$8:$R$48,"&lt;&gt;") - COUNTIF($R$8:$R$48,"&lt; &gt;")</f>
        <v>0</v>
      </c>
      <c r="S7" s="101">
        <f>COUNTIF($S$8:$S$48,"&lt;&gt;") - COUNTIF($S$8:$S$48,"&lt; &gt;")</f>
        <v>0</v>
      </c>
      <c r="T7" s="101">
        <f>SUM($T$8:$T$48)</f>
        <v>0</v>
      </c>
      <c r="U7" s="101">
        <f>SUM($U$8:$U$48)</f>
        <v>0</v>
      </c>
      <c r="V7" s="101">
        <f>SUM($V$8:$V$48)</f>
        <v>0</v>
      </c>
      <c r="W7" s="101">
        <f>SUM($W$8:$W$48)</f>
        <v>0</v>
      </c>
      <c r="X7" s="101">
        <f>SUM($X$8:$X$48)</f>
        <v>0</v>
      </c>
      <c r="Y7" s="101">
        <f>SUM($Y$8:$Y$48)</f>
        <v>0</v>
      </c>
      <c r="Z7" s="101">
        <f>COUNTIF($Z$8:$Z$48,"&lt;&gt;") - COUNTIF($Z$8:$Z$48,"&lt; &gt;")</f>
        <v>0</v>
      </c>
      <c r="AA7" s="101">
        <f>COUNTIF($AA$8:$AA$48,"&lt;&gt;") - COUNTIF($AA$8:$AA$48,"&lt; &gt;")</f>
        <v>0</v>
      </c>
      <c r="AB7" s="101">
        <f>SUM($AB$8:$AB$48)</f>
        <v>0</v>
      </c>
      <c r="AC7" s="101">
        <f>SUM($AC$8:$AC$48)</f>
        <v>0</v>
      </c>
      <c r="AD7" s="101">
        <f>SUM($AD$8:$AD$48)</f>
        <v>0</v>
      </c>
      <c r="AE7" s="101">
        <f>SUM($AE$8:$AE$48)</f>
        <v>0</v>
      </c>
      <c r="AF7" s="101">
        <f>SUM($AF$8:$AF$48)</f>
        <v>0</v>
      </c>
      <c r="AG7" s="101">
        <f>SUM($AG$8:$AG$48)</f>
        <v>0</v>
      </c>
      <c r="AH7" s="101">
        <f>COUNTIF($AH$8:$AH$48,"&lt;&gt;") - COUNTIF($AH$8:$AH$48,"&lt; &gt;")</f>
        <v>0</v>
      </c>
      <c r="AI7" s="101">
        <f>COUNTIF($AI$8:$AI$48,"&lt;&gt;") - COUNTIF($AI$8:$AI$48,"&lt; &gt;")</f>
        <v>0</v>
      </c>
      <c r="AJ7" s="101">
        <f>SUM($AJ$8:$AJ$48)</f>
        <v>0</v>
      </c>
      <c r="AK7" s="101">
        <f>SUM($AK$8:$AK$48)</f>
        <v>0</v>
      </c>
      <c r="AL7" s="101">
        <f>SUM($AL$8:$AL$48)</f>
        <v>0</v>
      </c>
      <c r="AM7" s="101">
        <f>SUM($AM$8:$AM$48)</f>
        <v>0</v>
      </c>
      <c r="AN7" s="101">
        <f>SUM($AN$8:$AN$48)</f>
        <v>0</v>
      </c>
      <c r="AO7" s="101">
        <f>SUM($AO$8:$AO$48)</f>
        <v>0</v>
      </c>
      <c r="AP7" s="101">
        <f>COUNTIF($AP$8:$AP$48,"&lt;&gt;") - COUNTIF($AP$8:$AP$48,"&lt; &gt;")</f>
        <v>0</v>
      </c>
      <c r="AQ7" s="101">
        <f>COUNTIF($AQ$8:$AQ$48,"&lt;&gt;") - COUNTIF($AQ$8:$AQ$48,"&lt; &gt;")</f>
        <v>0</v>
      </c>
      <c r="AR7" s="101">
        <f>SUM($AR$8:$AR$48)</f>
        <v>0</v>
      </c>
      <c r="AS7" s="101">
        <f>SUM($AS$8:$AS$48)</f>
        <v>0</v>
      </c>
      <c r="AT7" s="101">
        <f>SUM($AT$8:$AT$48)</f>
        <v>0</v>
      </c>
      <c r="AU7" s="101">
        <f>SUM($AU$8:$AU$48)</f>
        <v>0</v>
      </c>
      <c r="AV7" s="101">
        <f>SUM($AV$8:$AV$48)</f>
        <v>0</v>
      </c>
      <c r="AW7" s="101">
        <f>SUM($AW$8:$AW$48)</f>
        <v>0</v>
      </c>
      <c r="AX7" s="101">
        <f>COUNTIF($AX$8:$AX$48,"&lt;&gt;") - COUNTIF($AX$8:$AX$48,"&lt; &gt;")</f>
        <v>0</v>
      </c>
      <c r="AY7" s="101">
        <f>COUNTIF($AY$8:$AY$48,"&lt;&gt;") - COUNTIF($AY$8:$AY$48,"&lt; &gt;")</f>
        <v>0</v>
      </c>
      <c r="AZ7" s="101">
        <f>SUM($AZ$8:$AZ$48)</f>
        <v>0</v>
      </c>
      <c r="BA7" s="101">
        <f>SUM($BA$8:$BA$48)</f>
        <v>0</v>
      </c>
      <c r="BB7" s="101">
        <f>SUM($BB$8:$BB$48)</f>
        <v>0</v>
      </c>
      <c r="BC7" s="101">
        <f>SUM($BC$8:$BC$48)</f>
        <v>0</v>
      </c>
      <c r="BD7" s="101">
        <f>SUM($BD$8:$BD$48)</f>
        <v>0</v>
      </c>
      <c r="BE7" s="101">
        <f>SUM($BE$8:$BE$48)</f>
        <v>0</v>
      </c>
    </row>
    <row r="8" spans="1:57" s="8" customFormat="1" ht="12" customHeight="1">
      <c r="A8" s="80" t="s">
        <v>200</v>
      </c>
      <c r="B8" s="83" t="s">
        <v>202</v>
      </c>
      <c r="C8" s="80" t="s">
        <v>204</v>
      </c>
      <c r="D8" s="81">
        <f>SUM(L8,T8,AB8,AJ8,AR8,AZ8)</f>
        <v>0</v>
      </c>
      <c r="E8" s="81">
        <f>SUM(M8,U8,AC8,AK8,AS8,BA8)</f>
        <v>36960</v>
      </c>
      <c r="F8" s="81">
        <f>SUM(D8:E8)</f>
        <v>36960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209</v>
      </c>
      <c r="K8" s="82" t="s">
        <v>210</v>
      </c>
      <c r="L8" s="81">
        <v>0</v>
      </c>
      <c r="M8" s="81">
        <v>36960</v>
      </c>
      <c r="N8" s="81">
        <f>SUM(L8,+M8)</f>
        <v>36960</v>
      </c>
      <c r="O8" s="81">
        <v>0</v>
      </c>
      <c r="P8" s="81">
        <v>0</v>
      </c>
      <c r="Q8" s="81">
        <f>SUM(O8,+P8)</f>
        <v>0</v>
      </c>
      <c r="R8" s="82" t="s">
        <v>205</v>
      </c>
      <c r="S8" s="82" t="s">
        <v>205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205</v>
      </c>
      <c r="AA8" s="82" t="s">
        <v>205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205</v>
      </c>
      <c r="AI8" s="82" t="s">
        <v>205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205</v>
      </c>
      <c r="AQ8" s="82" t="s">
        <v>205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205</v>
      </c>
      <c r="AY8" s="82" t="s">
        <v>205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200</v>
      </c>
      <c r="B9" s="83" t="s">
        <v>211</v>
      </c>
      <c r="C9" s="80" t="s">
        <v>212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205</v>
      </c>
      <c r="K9" s="82" t="s">
        <v>205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205</v>
      </c>
      <c r="S9" s="82" t="s">
        <v>205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205</v>
      </c>
      <c r="AA9" s="82" t="s">
        <v>205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205</v>
      </c>
      <c r="AI9" s="82" t="s">
        <v>205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205</v>
      </c>
      <c r="AQ9" s="82" t="s">
        <v>205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205</v>
      </c>
      <c r="AY9" s="82" t="s">
        <v>205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217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205</v>
      </c>
      <c r="K10" s="82" t="s">
        <v>205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205</v>
      </c>
      <c r="S10" s="82" t="s">
        <v>205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205</v>
      </c>
      <c r="AA10" s="82" t="s">
        <v>205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205</v>
      </c>
      <c r="AI10" s="82" t="s">
        <v>205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205</v>
      </c>
      <c r="AQ10" s="82" t="s">
        <v>205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205</v>
      </c>
      <c r="AY10" s="82" t="s">
        <v>205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222</v>
      </c>
      <c r="C11" s="80" t="s">
        <v>221</v>
      </c>
      <c r="D11" s="81">
        <f>SUM(L11,T11,AB11,AJ11,AR11,AZ11)</f>
        <v>0</v>
      </c>
      <c r="E11" s="81">
        <f>SUM(M11,U11,AC11,AK11,AS11,BA11)</f>
        <v>979</v>
      </c>
      <c r="F11" s="81">
        <f>SUM(D11:E11)</f>
        <v>979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224</v>
      </c>
      <c r="K11" s="82" t="s">
        <v>225</v>
      </c>
      <c r="L11" s="81">
        <v>0</v>
      </c>
      <c r="M11" s="81">
        <v>979</v>
      </c>
      <c r="N11" s="81">
        <f>SUM(L11,+M11)</f>
        <v>979</v>
      </c>
      <c r="O11" s="81">
        <v>0</v>
      </c>
      <c r="P11" s="81">
        <v>0</v>
      </c>
      <c r="Q11" s="81">
        <f>SUM(O11,+P11)</f>
        <v>0</v>
      </c>
      <c r="R11" s="82" t="s">
        <v>205</v>
      </c>
      <c r="S11" s="82" t="s">
        <v>205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205</v>
      </c>
      <c r="AA11" s="82" t="s">
        <v>205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205</v>
      </c>
      <c r="AI11" s="82" t="s">
        <v>205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205</v>
      </c>
      <c r="AQ11" s="82" t="s">
        <v>205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205</v>
      </c>
      <c r="AY11" s="82" t="s">
        <v>205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229</v>
      </c>
      <c r="C12" s="80" t="s">
        <v>227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205</v>
      </c>
      <c r="K12" s="82" t="s">
        <v>205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205</v>
      </c>
      <c r="S12" s="82" t="s">
        <v>205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205</v>
      </c>
      <c r="AA12" s="82" t="s">
        <v>205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205</v>
      </c>
      <c r="AI12" s="82" t="s">
        <v>205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205</v>
      </c>
      <c r="AQ12" s="82" t="s">
        <v>205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205</v>
      </c>
      <c r="AY12" s="82" t="s">
        <v>205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230</v>
      </c>
      <c r="C13" s="80" t="s">
        <v>231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205</v>
      </c>
      <c r="K13" s="82" t="s">
        <v>205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205</v>
      </c>
      <c r="S13" s="82" t="s">
        <v>205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205</v>
      </c>
      <c r="AA13" s="82" t="s">
        <v>205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205</v>
      </c>
      <c r="AI13" s="82" t="s">
        <v>205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205</v>
      </c>
      <c r="AQ13" s="82" t="s">
        <v>205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205</v>
      </c>
      <c r="AY13" s="82" t="s">
        <v>205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234</v>
      </c>
      <c r="C14" s="80" t="s">
        <v>233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205</v>
      </c>
      <c r="K14" s="82" t="s">
        <v>205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205</v>
      </c>
      <c r="S14" s="82" t="s">
        <v>205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205</v>
      </c>
      <c r="AA14" s="82" t="s">
        <v>205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205</v>
      </c>
      <c r="AI14" s="82" t="s">
        <v>205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205</v>
      </c>
      <c r="AQ14" s="82" t="s">
        <v>205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205</v>
      </c>
      <c r="AY14" s="82" t="s">
        <v>205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235</v>
      </c>
      <c r="C15" s="80" t="s">
        <v>236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205</v>
      </c>
      <c r="K15" s="82" t="s">
        <v>205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205</v>
      </c>
      <c r="S15" s="82" t="s">
        <v>205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205</v>
      </c>
      <c r="AA15" s="82" t="s">
        <v>205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205</v>
      </c>
      <c r="AI15" s="82" t="s">
        <v>205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205</v>
      </c>
      <c r="AQ15" s="82" t="s">
        <v>205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205</v>
      </c>
      <c r="AY15" s="82" t="s">
        <v>205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205</v>
      </c>
      <c r="K16" s="82" t="s">
        <v>205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205</v>
      </c>
      <c r="S16" s="82" t="s">
        <v>205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205</v>
      </c>
      <c r="AA16" s="82" t="s">
        <v>205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205</v>
      </c>
      <c r="AI16" s="82" t="s">
        <v>205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205</v>
      </c>
      <c r="AQ16" s="82" t="s">
        <v>205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205</v>
      </c>
      <c r="AY16" s="82" t="s">
        <v>205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240</v>
      </c>
      <c r="C17" s="80" t="s">
        <v>241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205</v>
      </c>
      <c r="K17" s="82" t="s">
        <v>205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205</v>
      </c>
      <c r="S17" s="82" t="s">
        <v>205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205</v>
      </c>
      <c r="AA17" s="82" t="s">
        <v>205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205</v>
      </c>
      <c r="AI17" s="82" t="s">
        <v>205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205</v>
      </c>
      <c r="AQ17" s="82" t="s">
        <v>205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205</v>
      </c>
      <c r="AY17" s="82" t="s">
        <v>205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242</v>
      </c>
      <c r="C18" s="80" t="s">
        <v>243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205</v>
      </c>
      <c r="K18" s="82" t="s">
        <v>205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205</v>
      </c>
      <c r="S18" s="82" t="s">
        <v>205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205</v>
      </c>
      <c r="AA18" s="82" t="s">
        <v>205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205</v>
      </c>
      <c r="AI18" s="82" t="s">
        <v>205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205</v>
      </c>
      <c r="AQ18" s="82" t="s">
        <v>205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205</v>
      </c>
      <c r="AY18" s="82" t="s">
        <v>205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244</v>
      </c>
      <c r="C19" s="80" t="s">
        <v>246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205</v>
      </c>
      <c r="K19" s="82" t="s">
        <v>205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205</v>
      </c>
      <c r="S19" s="82" t="s">
        <v>205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205</v>
      </c>
      <c r="AA19" s="82" t="s">
        <v>205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205</v>
      </c>
      <c r="AI19" s="82" t="s">
        <v>205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205</v>
      </c>
      <c r="AQ19" s="82" t="s">
        <v>205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205</v>
      </c>
      <c r="AY19" s="82" t="s">
        <v>205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249</v>
      </c>
      <c r="C20" s="80" t="s">
        <v>251</v>
      </c>
      <c r="D20" s="81">
        <f>SUM(L20,T20,AB20,AJ20,AR20,AZ20)</f>
        <v>0</v>
      </c>
      <c r="E20" s="81">
        <f>SUM(M20,U20,AC20,AK20,AS20,BA20)</f>
        <v>11532</v>
      </c>
      <c r="F20" s="81">
        <f>SUM(D20:E20)</f>
        <v>11532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209</v>
      </c>
      <c r="K20" s="82" t="s">
        <v>210</v>
      </c>
      <c r="L20" s="81">
        <v>0</v>
      </c>
      <c r="M20" s="81">
        <v>11532</v>
      </c>
      <c r="N20" s="81">
        <f>SUM(L20,+M20)</f>
        <v>11532</v>
      </c>
      <c r="O20" s="81">
        <v>0</v>
      </c>
      <c r="P20" s="81">
        <v>0</v>
      </c>
      <c r="Q20" s="81">
        <f>SUM(O20,+P20)</f>
        <v>0</v>
      </c>
      <c r="R20" s="82" t="s">
        <v>205</v>
      </c>
      <c r="S20" s="82" t="s">
        <v>205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205</v>
      </c>
      <c r="AA20" s="82" t="s">
        <v>205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205</v>
      </c>
      <c r="AI20" s="82" t="s">
        <v>205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205</v>
      </c>
      <c r="AQ20" s="82" t="s">
        <v>205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205</v>
      </c>
      <c r="AY20" s="82" t="s">
        <v>205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254</v>
      </c>
      <c r="C21" s="80" t="s">
        <v>253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205</v>
      </c>
      <c r="K21" s="82" t="s">
        <v>205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205</v>
      </c>
      <c r="S21" s="82" t="s">
        <v>205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205</v>
      </c>
      <c r="AA21" s="82" t="s">
        <v>205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205</v>
      </c>
      <c r="AI21" s="82" t="s">
        <v>205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205</v>
      </c>
      <c r="AQ21" s="82" t="s">
        <v>205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205</v>
      </c>
      <c r="AY21" s="82" t="s">
        <v>205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255</v>
      </c>
      <c r="C22" s="80" t="s">
        <v>256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205</v>
      </c>
      <c r="K22" s="82" t="s">
        <v>205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205</v>
      </c>
      <c r="S22" s="82" t="s">
        <v>205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205</v>
      </c>
      <c r="AA22" s="82" t="s">
        <v>205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205</v>
      </c>
      <c r="AI22" s="82" t="s">
        <v>205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205</v>
      </c>
      <c r="AQ22" s="82" t="s">
        <v>205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205</v>
      </c>
      <c r="AY22" s="82" t="s">
        <v>205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261</v>
      </c>
      <c r="C23" s="80" t="s">
        <v>262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205</v>
      </c>
      <c r="K23" s="82" t="s">
        <v>205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205</v>
      </c>
      <c r="S23" s="82" t="s">
        <v>205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205</v>
      </c>
      <c r="AA23" s="82" t="s">
        <v>205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205</v>
      </c>
      <c r="AI23" s="82" t="s">
        <v>205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205</v>
      </c>
      <c r="AQ23" s="82" t="s">
        <v>205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205</v>
      </c>
      <c r="AY23" s="82" t="s">
        <v>205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265</v>
      </c>
      <c r="C24" s="80" t="s">
        <v>266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205</v>
      </c>
      <c r="K24" s="82" t="s">
        <v>205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205</v>
      </c>
      <c r="S24" s="82" t="s">
        <v>205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205</v>
      </c>
      <c r="AA24" s="82" t="s">
        <v>205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205</v>
      </c>
      <c r="AI24" s="82" t="s">
        <v>205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205</v>
      </c>
      <c r="AQ24" s="82" t="s">
        <v>205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205</v>
      </c>
      <c r="AY24" s="82" t="s">
        <v>205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268</v>
      </c>
      <c r="C25" s="80" t="s">
        <v>270</v>
      </c>
      <c r="D25" s="81">
        <f>SUM(L25,T25,AB25,AJ25,AR25,AZ25)</f>
        <v>0</v>
      </c>
      <c r="E25" s="81">
        <f>SUM(M25,U25,AC25,AK25,AS25,BA25)</f>
        <v>11837</v>
      </c>
      <c r="F25" s="81">
        <f>SUM(D25:E25)</f>
        <v>11837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209</v>
      </c>
      <c r="K25" s="82" t="s">
        <v>210</v>
      </c>
      <c r="L25" s="81">
        <v>0</v>
      </c>
      <c r="M25" s="81">
        <v>11837</v>
      </c>
      <c r="N25" s="81">
        <f>SUM(L25,+M25)</f>
        <v>11837</v>
      </c>
      <c r="O25" s="81">
        <v>0</v>
      </c>
      <c r="P25" s="81">
        <v>0</v>
      </c>
      <c r="Q25" s="81">
        <f>SUM(O25,+P25)</f>
        <v>0</v>
      </c>
      <c r="R25" s="82" t="s">
        <v>205</v>
      </c>
      <c r="S25" s="82" t="s">
        <v>205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205</v>
      </c>
      <c r="AA25" s="82" t="s">
        <v>205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205</v>
      </c>
      <c r="AI25" s="82" t="s">
        <v>205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205</v>
      </c>
      <c r="AQ25" s="82" t="s">
        <v>205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205</v>
      </c>
      <c r="AY25" s="82" t="s">
        <v>205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273</v>
      </c>
      <c r="C26" s="80" t="s">
        <v>274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205</v>
      </c>
      <c r="K26" s="82" t="s">
        <v>205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205</v>
      </c>
      <c r="S26" s="82" t="s">
        <v>205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205</v>
      </c>
      <c r="AA26" s="82" t="s">
        <v>205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205</v>
      </c>
      <c r="AI26" s="82" t="s">
        <v>205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205</v>
      </c>
      <c r="AQ26" s="82" t="s">
        <v>205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205</v>
      </c>
      <c r="AY26" s="82" t="s">
        <v>205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200</v>
      </c>
      <c r="B27" s="83" t="s">
        <v>275</v>
      </c>
      <c r="C27" s="80" t="s">
        <v>276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205</v>
      </c>
      <c r="K27" s="82" t="s">
        <v>205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205</v>
      </c>
      <c r="S27" s="82" t="s">
        <v>205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205</v>
      </c>
      <c r="AA27" s="82" t="s">
        <v>205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205</v>
      </c>
      <c r="AI27" s="82" t="s">
        <v>205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205</v>
      </c>
      <c r="AQ27" s="82" t="s">
        <v>205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205</v>
      </c>
      <c r="AY27" s="82" t="s">
        <v>205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279</v>
      </c>
      <c r="C28" s="80" t="s">
        <v>281</v>
      </c>
      <c r="D28" s="81">
        <f>SUM(L28,T28,AB28,AJ28,AR28,AZ28)</f>
        <v>0</v>
      </c>
      <c r="E28" s="81">
        <f>SUM(M28,U28,AC28,AK28,AS28,BA28)</f>
        <v>23</v>
      </c>
      <c r="F28" s="81">
        <f>SUM(D28:E28)</f>
        <v>23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283</v>
      </c>
      <c r="K28" s="82" t="s">
        <v>284</v>
      </c>
      <c r="L28" s="81">
        <v>0</v>
      </c>
      <c r="M28" s="81">
        <v>23</v>
      </c>
      <c r="N28" s="81">
        <f>SUM(L28,+M28)</f>
        <v>23</v>
      </c>
      <c r="O28" s="81">
        <v>0</v>
      </c>
      <c r="P28" s="81">
        <v>0</v>
      </c>
      <c r="Q28" s="81">
        <f>SUM(O28,+P28)</f>
        <v>0</v>
      </c>
      <c r="R28" s="82" t="s">
        <v>205</v>
      </c>
      <c r="S28" s="82" t="s">
        <v>205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205</v>
      </c>
      <c r="AA28" s="82" t="s">
        <v>205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205</v>
      </c>
      <c r="AI28" s="82" t="s">
        <v>205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205</v>
      </c>
      <c r="AQ28" s="82" t="s">
        <v>205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205</v>
      </c>
      <c r="AY28" s="82" t="s">
        <v>205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200</v>
      </c>
      <c r="B29" s="83" t="s">
        <v>290</v>
      </c>
      <c r="C29" s="80" t="s">
        <v>288</v>
      </c>
      <c r="D29" s="81">
        <f>SUM(L29,T29,AB29,AJ29,AR29,AZ29)</f>
        <v>0</v>
      </c>
      <c r="E29" s="81">
        <f>SUM(M29,U29,AC29,AK29,AS29,BA29)</f>
        <v>124</v>
      </c>
      <c r="F29" s="81">
        <f>SUM(D29:E29)</f>
        <v>124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283</v>
      </c>
      <c r="K29" s="82" t="s">
        <v>284</v>
      </c>
      <c r="L29" s="81">
        <v>0</v>
      </c>
      <c r="M29" s="81">
        <v>124</v>
      </c>
      <c r="N29" s="81">
        <f>SUM(L29,+M29)</f>
        <v>124</v>
      </c>
      <c r="O29" s="81">
        <v>0</v>
      </c>
      <c r="P29" s="81">
        <v>0</v>
      </c>
      <c r="Q29" s="81">
        <f>SUM(O29,+P29)</f>
        <v>0</v>
      </c>
      <c r="R29" s="82" t="s">
        <v>205</v>
      </c>
      <c r="S29" s="82" t="s">
        <v>205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205</v>
      </c>
      <c r="AA29" s="82" t="s">
        <v>205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205</v>
      </c>
      <c r="AI29" s="82" t="s">
        <v>205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205</v>
      </c>
      <c r="AQ29" s="82" t="s">
        <v>205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205</v>
      </c>
      <c r="AY29" s="82" t="s">
        <v>205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200</v>
      </c>
      <c r="B30" s="83" t="s">
        <v>291</v>
      </c>
      <c r="C30" s="80" t="s">
        <v>292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205</v>
      </c>
      <c r="K30" s="82" t="s">
        <v>205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205</v>
      </c>
      <c r="S30" s="82" t="s">
        <v>205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205</v>
      </c>
      <c r="AA30" s="82" t="s">
        <v>205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205</v>
      </c>
      <c r="AI30" s="82" t="s">
        <v>205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205</v>
      </c>
      <c r="AQ30" s="82" t="s">
        <v>205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205</v>
      </c>
      <c r="AY30" s="82" t="s">
        <v>205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294</v>
      </c>
      <c r="C31" s="80" t="s">
        <v>295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205</v>
      </c>
      <c r="K31" s="82" t="s">
        <v>205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205</v>
      </c>
      <c r="S31" s="82" t="s">
        <v>205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205</v>
      </c>
      <c r="AA31" s="82" t="s">
        <v>205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205</v>
      </c>
      <c r="AI31" s="82" t="s">
        <v>205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205</v>
      </c>
      <c r="AQ31" s="82" t="s">
        <v>205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205</v>
      </c>
      <c r="AY31" s="82" t="s">
        <v>205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200</v>
      </c>
      <c r="B32" s="83" t="s">
        <v>299</v>
      </c>
      <c r="C32" s="80" t="s">
        <v>300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205</v>
      </c>
      <c r="K32" s="82" t="s">
        <v>205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205</v>
      </c>
      <c r="S32" s="82" t="s">
        <v>205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205</v>
      </c>
      <c r="AA32" s="82" t="s">
        <v>205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205</v>
      </c>
      <c r="AI32" s="82" t="s">
        <v>205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205</v>
      </c>
      <c r="AQ32" s="82" t="s">
        <v>205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205</v>
      </c>
      <c r="AY32" s="82" t="s">
        <v>205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200</v>
      </c>
      <c r="B33" s="83" t="s">
        <v>301</v>
      </c>
      <c r="C33" s="80" t="s">
        <v>302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205</v>
      </c>
      <c r="K33" s="82" t="s">
        <v>205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205</v>
      </c>
      <c r="S33" s="82" t="s">
        <v>205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205</v>
      </c>
      <c r="AA33" s="82" t="s">
        <v>205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205</v>
      </c>
      <c r="AI33" s="82" t="s">
        <v>205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205</v>
      </c>
      <c r="AQ33" s="82" t="s">
        <v>205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205</v>
      </c>
      <c r="AY33" s="82" t="s">
        <v>205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200</v>
      </c>
      <c r="B34" s="83" t="s">
        <v>304</v>
      </c>
      <c r="C34" s="80" t="s">
        <v>307</v>
      </c>
      <c r="D34" s="81">
        <f>SUM(L34,T34,AB34,AJ34,AR34,AZ34)</f>
        <v>0</v>
      </c>
      <c r="E34" s="81">
        <f>SUM(M34,U34,AC34,AK34,AS34,BA34)</f>
        <v>9678</v>
      </c>
      <c r="F34" s="81">
        <f>SUM(D34:E34)</f>
        <v>9678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309</v>
      </c>
      <c r="K34" s="82" t="s">
        <v>310</v>
      </c>
      <c r="L34" s="81">
        <v>0</v>
      </c>
      <c r="M34" s="81">
        <v>9678</v>
      </c>
      <c r="N34" s="81">
        <f>SUM(L34,+M34)</f>
        <v>9678</v>
      </c>
      <c r="O34" s="81">
        <v>0</v>
      </c>
      <c r="P34" s="81">
        <v>0</v>
      </c>
      <c r="Q34" s="81">
        <f>SUM(O34,+P34)</f>
        <v>0</v>
      </c>
      <c r="R34" s="82" t="s">
        <v>205</v>
      </c>
      <c r="S34" s="82" t="s">
        <v>205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205</v>
      </c>
      <c r="AA34" s="82" t="s">
        <v>205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205</v>
      </c>
      <c r="AI34" s="82" t="s">
        <v>205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205</v>
      </c>
      <c r="AQ34" s="82" t="s">
        <v>205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205</v>
      </c>
      <c r="AY34" s="82" t="s">
        <v>205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200</v>
      </c>
      <c r="B35" s="83" t="s">
        <v>311</v>
      </c>
      <c r="C35" s="80" t="s">
        <v>312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205</v>
      </c>
      <c r="K35" s="82" t="s">
        <v>205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205</v>
      </c>
      <c r="S35" s="82" t="s">
        <v>205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205</v>
      </c>
      <c r="AA35" s="82" t="s">
        <v>205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205</v>
      </c>
      <c r="AI35" s="82" t="s">
        <v>205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205</v>
      </c>
      <c r="AQ35" s="82" t="s">
        <v>205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205</v>
      </c>
      <c r="AY35" s="82" t="s">
        <v>205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200</v>
      </c>
      <c r="B36" s="83" t="s">
        <v>314</v>
      </c>
      <c r="C36" s="80" t="s">
        <v>315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205</v>
      </c>
      <c r="K36" s="82" t="s">
        <v>205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205</v>
      </c>
      <c r="S36" s="82" t="s">
        <v>205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205</v>
      </c>
      <c r="AA36" s="82" t="s">
        <v>205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205</v>
      </c>
      <c r="AI36" s="82" t="s">
        <v>205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205</v>
      </c>
      <c r="AQ36" s="82" t="s">
        <v>205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205</v>
      </c>
      <c r="AY36" s="82" t="s">
        <v>205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200</v>
      </c>
      <c r="B37" s="83" t="s">
        <v>316</v>
      </c>
      <c r="C37" s="80" t="s">
        <v>317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205</v>
      </c>
      <c r="K37" s="82" t="s">
        <v>205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205</v>
      </c>
      <c r="S37" s="82" t="s">
        <v>205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205</v>
      </c>
      <c r="AA37" s="82" t="s">
        <v>205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205</v>
      </c>
      <c r="AI37" s="82" t="s">
        <v>205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205</v>
      </c>
      <c r="AQ37" s="82" t="s">
        <v>205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205</v>
      </c>
      <c r="AY37" s="82" t="s">
        <v>205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200</v>
      </c>
      <c r="B38" s="83" t="s">
        <v>319</v>
      </c>
      <c r="C38" s="80" t="s">
        <v>321</v>
      </c>
      <c r="D38" s="81">
        <f>SUM(L38,T38,AB38,AJ38,AR38,AZ38)</f>
        <v>0</v>
      </c>
      <c r="E38" s="81">
        <f>SUM(M38,U38,AC38,AK38,AS38,BA38)</f>
        <v>995</v>
      </c>
      <c r="F38" s="81">
        <f>SUM(D38:E38)</f>
        <v>995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309</v>
      </c>
      <c r="K38" s="82" t="s">
        <v>310</v>
      </c>
      <c r="L38" s="81">
        <v>0</v>
      </c>
      <c r="M38" s="81">
        <v>995</v>
      </c>
      <c r="N38" s="81">
        <f>SUM(L38,+M38)</f>
        <v>995</v>
      </c>
      <c r="O38" s="81">
        <v>0</v>
      </c>
      <c r="P38" s="81">
        <v>0</v>
      </c>
      <c r="Q38" s="81">
        <f>SUM(O38,+P38)</f>
        <v>0</v>
      </c>
      <c r="R38" s="82" t="s">
        <v>205</v>
      </c>
      <c r="S38" s="82" t="s">
        <v>205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205</v>
      </c>
      <c r="AA38" s="82" t="s">
        <v>205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205</v>
      </c>
      <c r="AI38" s="82" t="s">
        <v>205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205</v>
      </c>
      <c r="AQ38" s="82" t="s">
        <v>205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205</v>
      </c>
      <c r="AY38" s="82" t="s">
        <v>205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326</v>
      </c>
      <c r="B39" s="83" t="s">
        <v>327</v>
      </c>
      <c r="C39" s="80" t="s">
        <v>325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205</v>
      </c>
      <c r="K39" s="82" t="s">
        <v>205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205</v>
      </c>
      <c r="S39" s="82" t="s">
        <v>205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205</v>
      </c>
      <c r="AA39" s="82" t="s">
        <v>205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205</v>
      </c>
      <c r="AI39" s="82" t="s">
        <v>205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205</v>
      </c>
      <c r="AQ39" s="82" t="s">
        <v>205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205</v>
      </c>
      <c r="AY39" s="82" t="s">
        <v>205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200</v>
      </c>
      <c r="B40" s="83" t="s">
        <v>333</v>
      </c>
      <c r="C40" s="80" t="s">
        <v>329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205</v>
      </c>
      <c r="K40" s="82" t="s">
        <v>205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205</v>
      </c>
      <c r="S40" s="82" t="s">
        <v>205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205</v>
      </c>
      <c r="AA40" s="82" t="s">
        <v>205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205</v>
      </c>
      <c r="AI40" s="82" t="s">
        <v>205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205</v>
      </c>
      <c r="AQ40" s="82" t="s">
        <v>205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205</v>
      </c>
      <c r="AY40" s="82" t="s">
        <v>205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200</v>
      </c>
      <c r="B41" s="83" t="s">
        <v>334</v>
      </c>
      <c r="C41" s="80" t="s">
        <v>335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205</v>
      </c>
      <c r="K41" s="82" t="s">
        <v>205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205</v>
      </c>
      <c r="S41" s="82" t="s">
        <v>205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205</v>
      </c>
      <c r="AA41" s="82" t="s">
        <v>205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205</v>
      </c>
      <c r="AI41" s="82" t="s">
        <v>205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205</v>
      </c>
      <c r="AQ41" s="82" t="s">
        <v>205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205</v>
      </c>
      <c r="AY41" s="82" t="s">
        <v>205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200</v>
      </c>
      <c r="B42" s="83" t="s">
        <v>336</v>
      </c>
      <c r="C42" s="80" t="s">
        <v>337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205</v>
      </c>
      <c r="K42" s="82" t="s">
        <v>205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205</v>
      </c>
      <c r="S42" s="82" t="s">
        <v>205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205</v>
      </c>
      <c r="AA42" s="82" t="s">
        <v>205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205</v>
      </c>
      <c r="AI42" s="82" t="s">
        <v>205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205</v>
      </c>
      <c r="AQ42" s="82" t="s">
        <v>205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205</v>
      </c>
      <c r="AY42" s="82" t="s">
        <v>205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200</v>
      </c>
      <c r="B43" s="83" t="s">
        <v>340</v>
      </c>
      <c r="C43" s="80" t="s">
        <v>341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205</v>
      </c>
      <c r="K43" s="82" t="s">
        <v>205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205</v>
      </c>
      <c r="S43" s="82" t="s">
        <v>205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205</v>
      </c>
      <c r="AA43" s="82" t="s">
        <v>205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205</v>
      </c>
      <c r="AI43" s="82" t="s">
        <v>205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205</v>
      </c>
      <c r="AQ43" s="82" t="s">
        <v>205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205</v>
      </c>
      <c r="AY43" s="82" t="s">
        <v>205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200</v>
      </c>
      <c r="B44" s="83" t="s">
        <v>343</v>
      </c>
      <c r="C44" s="80" t="s">
        <v>345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205</v>
      </c>
      <c r="K44" s="82" t="s">
        <v>205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205</v>
      </c>
      <c r="S44" s="82" t="s">
        <v>205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205</v>
      </c>
      <c r="AA44" s="82" t="s">
        <v>205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205</v>
      </c>
      <c r="AI44" s="82" t="s">
        <v>205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205</v>
      </c>
      <c r="AQ44" s="82" t="s">
        <v>205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205</v>
      </c>
      <c r="AY44" s="82" t="s">
        <v>205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200</v>
      </c>
      <c r="B45" s="83" t="s">
        <v>347</v>
      </c>
      <c r="C45" s="80" t="s">
        <v>349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205</v>
      </c>
      <c r="K45" s="82" t="s">
        <v>205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205</v>
      </c>
      <c r="S45" s="82" t="s">
        <v>205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205</v>
      </c>
      <c r="AA45" s="82" t="s">
        <v>205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205</v>
      </c>
      <c r="AI45" s="82" t="s">
        <v>205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205</v>
      </c>
      <c r="AQ45" s="82" t="s">
        <v>205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205</v>
      </c>
      <c r="AY45" s="82" t="s">
        <v>205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200</v>
      </c>
      <c r="B46" s="83" t="s">
        <v>350</v>
      </c>
      <c r="C46" s="80" t="s">
        <v>351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205</v>
      </c>
      <c r="K46" s="82" t="s">
        <v>205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205</v>
      </c>
      <c r="S46" s="82" t="s">
        <v>205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205</v>
      </c>
      <c r="AA46" s="82" t="s">
        <v>205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205</v>
      </c>
      <c r="AI46" s="82" t="s">
        <v>205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205</v>
      </c>
      <c r="AQ46" s="82" t="s">
        <v>205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205</v>
      </c>
      <c r="AY46" s="82" t="s">
        <v>205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200</v>
      </c>
      <c r="B47" s="83" t="s">
        <v>353</v>
      </c>
      <c r="C47" s="80" t="s">
        <v>354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205</v>
      </c>
      <c r="K47" s="82" t="s">
        <v>205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205</v>
      </c>
      <c r="S47" s="82" t="s">
        <v>205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205</v>
      </c>
      <c r="AA47" s="82" t="s">
        <v>205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205</v>
      </c>
      <c r="AI47" s="82" t="s">
        <v>205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205</v>
      </c>
      <c r="AQ47" s="82" t="s">
        <v>205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205</v>
      </c>
      <c r="AY47" s="82" t="s">
        <v>205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200</v>
      </c>
      <c r="B48" s="83" t="s">
        <v>357</v>
      </c>
      <c r="C48" s="80" t="s">
        <v>356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205</v>
      </c>
      <c r="K48" s="82" t="s">
        <v>205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205</v>
      </c>
      <c r="S48" s="82" t="s">
        <v>205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205</v>
      </c>
      <c r="AA48" s="82" t="s">
        <v>205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205</v>
      </c>
      <c r="AI48" s="82" t="s">
        <v>205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205</v>
      </c>
      <c r="AQ48" s="82" t="s">
        <v>205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205</v>
      </c>
      <c r="AY48" s="82" t="s">
        <v>205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/>
      <c r="B49" s="83" t="s">
        <v>205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205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205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205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205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205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205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205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205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8:BE995">
    <cfRule type="expression" dxfId="427" priority="54" stopIfTrue="1">
      <formula>$A58&lt;&gt;""</formula>
    </cfRule>
  </conditionalFormatting>
  <conditionalFormatting sqref="A57:BE57">
    <cfRule type="expression" dxfId="426" priority="2" stopIfTrue="1">
      <formula>$A57&lt;&gt;""</formula>
    </cfRule>
  </conditionalFormatting>
  <conditionalFormatting sqref="A8:BE8">
    <cfRule type="expression" dxfId="425" priority="52" stopIfTrue="1">
      <formula>$A8&lt;&gt;""</formula>
    </cfRule>
  </conditionalFormatting>
  <conditionalFormatting sqref="A9:BE9">
    <cfRule type="expression" dxfId="424" priority="51" stopIfTrue="1">
      <formula>$A9&lt;&gt;""</formula>
    </cfRule>
  </conditionalFormatting>
  <conditionalFormatting sqref="A10:BE10">
    <cfRule type="expression" dxfId="423" priority="50" stopIfTrue="1">
      <formula>$A10&lt;&gt;""</formula>
    </cfRule>
  </conditionalFormatting>
  <conditionalFormatting sqref="A11:BE11">
    <cfRule type="expression" dxfId="422" priority="49" stopIfTrue="1">
      <formula>$A11&lt;&gt;""</formula>
    </cfRule>
  </conditionalFormatting>
  <conditionalFormatting sqref="A12:BE12">
    <cfRule type="expression" dxfId="421" priority="48" stopIfTrue="1">
      <formula>$A12&lt;&gt;""</formula>
    </cfRule>
  </conditionalFormatting>
  <conditionalFormatting sqref="A13:BE13">
    <cfRule type="expression" dxfId="420" priority="47" stopIfTrue="1">
      <formula>$A13&lt;&gt;""</formula>
    </cfRule>
  </conditionalFormatting>
  <conditionalFormatting sqref="A14:BE14">
    <cfRule type="expression" dxfId="419" priority="46" stopIfTrue="1">
      <formula>$A14&lt;&gt;""</formula>
    </cfRule>
  </conditionalFormatting>
  <conditionalFormatting sqref="A15:BE15">
    <cfRule type="expression" dxfId="418" priority="45" stopIfTrue="1">
      <formula>$A15&lt;&gt;""</formula>
    </cfRule>
  </conditionalFormatting>
  <conditionalFormatting sqref="A16:BE16">
    <cfRule type="expression" dxfId="417" priority="44" stopIfTrue="1">
      <formula>$A16&lt;&gt;""</formula>
    </cfRule>
  </conditionalFormatting>
  <conditionalFormatting sqref="A17:BE17">
    <cfRule type="expression" dxfId="416" priority="43" stopIfTrue="1">
      <formula>$A17&lt;&gt;""</formula>
    </cfRule>
  </conditionalFormatting>
  <conditionalFormatting sqref="A18:BE18">
    <cfRule type="expression" dxfId="415" priority="42" stopIfTrue="1">
      <formula>$A18&lt;&gt;""</formula>
    </cfRule>
  </conditionalFormatting>
  <conditionalFormatting sqref="A19:BE19">
    <cfRule type="expression" dxfId="414" priority="41" stopIfTrue="1">
      <formula>$A19&lt;&gt;""</formula>
    </cfRule>
  </conditionalFormatting>
  <conditionalFormatting sqref="A20:BE20">
    <cfRule type="expression" dxfId="413" priority="40" stopIfTrue="1">
      <formula>$A20&lt;&gt;""</formula>
    </cfRule>
  </conditionalFormatting>
  <conditionalFormatting sqref="A21:BE21">
    <cfRule type="expression" dxfId="412" priority="39" stopIfTrue="1">
      <formula>$A21&lt;&gt;""</formula>
    </cfRule>
  </conditionalFormatting>
  <conditionalFormatting sqref="A22:BE22">
    <cfRule type="expression" dxfId="411" priority="38" stopIfTrue="1">
      <formula>$A22&lt;&gt;""</formula>
    </cfRule>
  </conditionalFormatting>
  <conditionalFormatting sqref="A23:BE23">
    <cfRule type="expression" dxfId="410" priority="37" stopIfTrue="1">
      <formula>$A23&lt;&gt;""</formula>
    </cfRule>
  </conditionalFormatting>
  <conditionalFormatting sqref="A24:BE24">
    <cfRule type="expression" dxfId="409" priority="36" stopIfTrue="1">
      <formula>$A24&lt;&gt;""</formula>
    </cfRule>
  </conditionalFormatting>
  <conditionalFormatting sqref="A25:BE25">
    <cfRule type="expression" dxfId="408" priority="35" stopIfTrue="1">
      <formula>$A25&lt;&gt;""</formula>
    </cfRule>
  </conditionalFormatting>
  <conditionalFormatting sqref="A26:BE26">
    <cfRule type="expression" dxfId="407" priority="34" stopIfTrue="1">
      <formula>$A26&lt;&gt;""</formula>
    </cfRule>
  </conditionalFormatting>
  <conditionalFormatting sqref="A27:BE27">
    <cfRule type="expression" dxfId="406" priority="33" stopIfTrue="1">
      <formula>$A27&lt;&gt;""</formula>
    </cfRule>
  </conditionalFormatting>
  <conditionalFormatting sqref="A28:BE28">
    <cfRule type="expression" dxfId="405" priority="32" stopIfTrue="1">
      <formula>$A28&lt;&gt;""</formula>
    </cfRule>
  </conditionalFormatting>
  <conditionalFormatting sqref="A29:BE29">
    <cfRule type="expression" dxfId="404" priority="31" stopIfTrue="1">
      <formula>$A29&lt;&gt;""</formula>
    </cfRule>
  </conditionalFormatting>
  <conditionalFormatting sqref="A30:BE30">
    <cfRule type="expression" dxfId="403" priority="30" stopIfTrue="1">
      <formula>$A30&lt;&gt;""</formula>
    </cfRule>
  </conditionalFormatting>
  <conditionalFormatting sqref="A31:BE31">
    <cfRule type="expression" dxfId="402" priority="29" stopIfTrue="1">
      <formula>$A31&lt;&gt;""</formula>
    </cfRule>
  </conditionalFormatting>
  <conditionalFormatting sqref="A32:BE32">
    <cfRule type="expression" dxfId="401" priority="28" stopIfTrue="1">
      <formula>$A32&lt;&gt;""</formula>
    </cfRule>
  </conditionalFormatting>
  <conditionalFormatting sqref="A33:BE33">
    <cfRule type="expression" dxfId="400" priority="27" stopIfTrue="1">
      <formula>$A33&lt;&gt;""</formula>
    </cfRule>
  </conditionalFormatting>
  <conditionalFormatting sqref="A34:BE34">
    <cfRule type="expression" dxfId="399" priority="26" stopIfTrue="1">
      <formula>$A34&lt;&gt;""</formula>
    </cfRule>
  </conditionalFormatting>
  <conditionalFormatting sqref="A35:BE35">
    <cfRule type="expression" dxfId="398" priority="25" stopIfTrue="1">
      <formula>$A35&lt;&gt;""</formula>
    </cfRule>
  </conditionalFormatting>
  <conditionalFormatting sqref="A36:BE36">
    <cfRule type="expression" dxfId="397" priority="24" stopIfTrue="1">
      <formula>$A36&lt;&gt;""</formula>
    </cfRule>
  </conditionalFormatting>
  <conditionalFormatting sqref="A37:BE37">
    <cfRule type="expression" dxfId="396" priority="23" stopIfTrue="1">
      <formula>$A37&lt;&gt;""</formula>
    </cfRule>
  </conditionalFormatting>
  <conditionalFormatting sqref="A38:BE38">
    <cfRule type="expression" dxfId="395" priority="22" stopIfTrue="1">
      <formula>$A38&lt;&gt;""</formula>
    </cfRule>
  </conditionalFormatting>
  <conditionalFormatting sqref="A39:BE39">
    <cfRule type="expression" dxfId="394" priority="21" stopIfTrue="1">
      <formula>$A39&lt;&gt;""</formula>
    </cfRule>
  </conditionalFormatting>
  <conditionalFormatting sqref="A40:BE40">
    <cfRule type="expression" dxfId="393" priority="20" stopIfTrue="1">
      <formula>$A40&lt;&gt;""</formula>
    </cfRule>
  </conditionalFormatting>
  <conditionalFormatting sqref="A41:BE41">
    <cfRule type="expression" dxfId="392" priority="19" stopIfTrue="1">
      <formula>$A41&lt;&gt;""</formula>
    </cfRule>
  </conditionalFormatting>
  <conditionalFormatting sqref="A42:BE42">
    <cfRule type="expression" dxfId="391" priority="18" stopIfTrue="1">
      <formula>$A42&lt;&gt;""</formula>
    </cfRule>
  </conditionalFormatting>
  <conditionalFormatting sqref="A43:BE43">
    <cfRule type="expression" dxfId="390" priority="17" stopIfTrue="1">
      <formula>$A43&lt;&gt;""</formula>
    </cfRule>
  </conditionalFormatting>
  <conditionalFormatting sqref="A44:BE44">
    <cfRule type="expression" dxfId="389" priority="16" stopIfTrue="1">
      <formula>$A44&lt;&gt;""</formula>
    </cfRule>
  </conditionalFormatting>
  <conditionalFormatting sqref="A45:BE45">
    <cfRule type="expression" dxfId="388" priority="15" stopIfTrue="1">
      <formula>$A45&lt;&gt;""</formula>
    </cfRule>
  </conditionalFormatting>
  <conditionalFormatting sqref="A46:BE46">
    <cfRule type="expression" dxfId="387" priority="14" stopIfTrue="1">
      <formula>$A46&lt;&gt;""</formula>
    </cfRule>
  </conditionalFormatting>
  <conditionalFormatting sqref="A47:BE47">
    <cfRule type="expression" dxfId="386" priority="13" stopIfTrue="1">
      <formula>$A47&lt;&gt;""</formula>
    </cfRule>
  </conditionalFormatting>
  <conditionalFormatting sqref="A48:BE48">
    <cfRule type="expression" dxfId="385" priority="12" stopIfTrue="1">
      <formula>$A48&lt;&gt;""</formula>
    </cfRule>
  </conditionalFormatting>
  <conditionalFormatting sqref="A7:BE7">
    <cfRule type="expression" dxfId="384" priority="1" stopIfTrue="1">
      <formula>$A7&lt;&gt;""</formula>
    </cfRule>
  </conditionalFormatting>
  <conditionalFormatting sqref="A49:BE49">
    <cfRule type="expression" dxfId="383" priority="10" stopIfTrue="1">
      <formula>$A49&lt;&gt;""</formula>
    </cfRule>
  </conditionalFormatting>
  <conditionalFormatting sqref="A50:BE50">
    <cfRule type="expression" dxfId="382" priority="9" stopIfTrue="1">
      <formula>$A50&lt;&gt;""</formula>
    </cfRule>
  </conditionalFormatting>
  <conditionalFormatting sqref="A51:BE51">
    <cfRule type="expression" dxfId="381" priority="8" stopIfTrue="1">
      <formula>$A51&lt;&gt;""</formula>
    </cfRule>
  </conditionalFormatting>
  <conditionalFormatting sqref="A52:BE52">
    <cfRule type="expression" dxfId="380" priority="7" stopIfTrue="1">
      <formula>$A52&lt;&gt;""</formula>
    </cfRule>
  </conditionalFormatting>
  <conditionalFormatting sqref="A53:BE53">
    <cfRule type="expression" dxfId="379" priority="6" stopIfTrue="1">
      <formula>$A53&lt;&gt;""</formula>
    </cfRule>
  </conditionalFormatting>
  <conditionalFormatting sqref="A54:BE54">
    <cfRule type="expression" dxfId="378" priority="5" stopIfTrue="1">
      <formula>$A54&lt;&gt;""</formula>
    </cfRule>
  </conditionalFormatting>
  <conditionalFormatting sqref="A55:BE55">
    <cfRule type="expression" dxfId="377" priority="4" stopIfTrue="1">
      <formula>$A55&lt;&gt;""</formula>
    </cfRule>
  </conditionalFormatting>
  <conditionalFormatting sqref="A56:BE56">
    <cfRule type="expression" dxfId="376" priority="3" stopIfTrue="1">
      <formula>$A56&lt;&gt;""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388</v>
      </c>
      <c r="C7" s="78" t="s">
        <v>192</v>
      </c>
      <c r="D7" s="101">
        <f>SUM($D$8:$D$16)</f>
        <v>72128</v>
      </c>
      <c r="E7" s="101">
        <f>SUM($E$8:$E$16)</f>
        <v>0</v>
      </c>
      <c r="F7" s="101">
        <f>COUNTIF($F$8:$F$16,"&lt;&gt;") - COUNTIF($F$8:$F$16,"&lt; &gt;")</f>
        <v>4</v>
      </c>
      <c r="G7" s="101">
        <f>COUNTIF($G$8:$G$16,"&lt;&gt;") - COUNTIF($G$8:$G$16,"&lt; &gt;")</f>
        <v>4</v>
      </c>
      <c r="H7" s="101">
        <f>SUM($H$8:$H$16)</f>
        <v>47640</v>
      </c>
      <c r="I7" s="101">
        <f>SUM($I$8:$I$16)</f>
        <v>0</v>
      </c>
      <c r="J7" s="101">
        <f>COUNTIF($J$8:$J$16,"&lt;&gt;") - COUNTIF($J$8:$J$16,"&lt; &gt;")</f>
        <v>4</v>
      </c>
      <c r="K7" s="101">
        <f>COUNTIF($K$8:$K$16,"&lt;&gt;") - COUNTIF($K$8:$K$16,"&lt; &gt;")</f>
        <v>4</v>
      </c>
      <c r="L7" s="101">
        <f>SUM($L$8:$L$16)</f>
        <v>12651</v>
      </c>
      <c r="M7" s="101">
        <f>SUM($M$8:$M$16)</f>
        <v>0</v>
      </c>
      <c r="N7" s="101">
        <f>COUNTIF($N$8:$N$16,"&lt;&gt;") - COUNTIF($N$8:$N$16,"&lt; &gt;")</f>
        <v>1</v>
      </c>
      <c r="O7" s="101">
        <f>COUNTIF($O$8:$O$16,"&lt;&gt;") - COUNTIF($O$8:$O$16,"&lt; &gt;")</f>
        <v>1</v>
      </c>
      <c r="P7" s="101">
        <f>SUM($P$8:$P$16)</f>
        <v>11837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200</v>
      </c>
      <c r="B8" s="83" t="s">
        <v>358</v>
      </c>
      <c r="C8" s="80" t="s">
        <v>359</v>
      </c>
      <c r="D8" s="81">
        <f>SUM(H8,L8,P8,T8,X8,AB8,AF8,AJ8,AN8,AR8,AV8,AZ8,BD8,BH8,BL8,BP8,BT8,BX8,CB8,CF8,CJ8,CN8,CR8,CV8,CZ8,DD8,DH8,DL8,DP8,DT8)</f>
        <v>979</v>
      </c>
      <c r="E8" s="81">
        <f>SUM(I8,M8,Q8,U8,Y8,AC8,AG8,AK8,AO8,AS8,AW8,BA8,BE8,BI8,BM8,BQ8,BU8,BY8,CC8,CG8,CK8,CO8,CS8,CW8,DA8,DE8,DI8,DM8,DQ8,DU8)</f>
        <v>0</v>
      </c>
      <c r="F8" s="97" t="s">
        <v>218</v>
      </c>
      <c r="G8" s="82" t="s">
        <v>220</v>
      </c>
      <c r="H8" s="81">
        <v>979</v>
      </c>
      <c r="I8" s="81">
        <v>0</v>
      </c>
      <c r="J8" s="103" t="s">
        <v>360</v>
      </c>
      <c r="K8" s="104" t="s">
        <v>361</v>
      </c>
      <c r="L8" s="102">
        <v>0</v>
      </c>
      <c r="M8" s="102">
        <v>0</v>
      </c>
      <c r="N8" s="103" t="s">
        <v>205</v>
      </c>
      <c r="O8" s="104" t="s">
        <v>205</v>
      </c>
      <c r="P8" s="102">
        <v>0</v>
      </c>
      <c r="Q8" s="102">
        <v>0</v>
      </c>
      <c r="R8" s="103" t="s">
        <v>205</v>
      </c>
      <c r="S8" s="104" t="s">
        <v>205</v>
      </c>
      <c r="T8" s="102">
        <v>0</v>
      </c>
      <c r="U8" s="102">
        <v>0</v>
      </c>
      <c r="V8" s="103" t="s">
        <v>205</v>
      </c>
      <c r="W8" s="104" t="s">
        <v>205</v>
      </c>
      <c r="X8" s="102">
        <v>0</v>
      </c>
      <c r="Y8" s="102">
        <v>0</v>
      </c>
      <c r="Z8" s="103" t="s">
        <v>205</v>
      </c>
      <c r="AA8" s="104" t="s">
        <v>205</v>
      </c>
      <c r="AB8" s="102">
        <v>0</v>
      </c>
      <c r="AC8" s="102">
        <v>0</v>
      </c>
      <c r="AD8" s="103" t="s">
        <v>205</v>
      </c>
      <c r="AE8" s="104" t="s">
        <v>205</v>
      </c>
      <c r="AF8" s="102">
        <v>0</v>
      </c>
      <c r="AG8" s="102">
        <v>0</v>
      </c>
      <c r="AH8" s="103" t="s">
        <v>205</v>
      </c>
      <c r="AI8" s="104" t="s">
        <v>205</v>
      </c>
      <c r="AJ8" s="102">
        <v>0</v>
      </c>
      <c r="AK8" s="102">
        <v>0</v>
      </c>
      <c r="AL8" s="103" t="s">
        <v>205</v>
      </c>
      <c r="AM8" s="104" t="s">
        <v>205</v>
      </c>
      <c r="AN8" s="102">
        <v>0</v>
      </c>
      <c r="AO8" s="102">
        <v>0</v>
      </c>
      <c r="AP8" s="103" t="s">
        <v>205</v>
      </c>
      <c r="AQ8" s="105" t="s">
        <v>205</v>
      </c>
      <c r="AR8" s="102">
        <v>0</v>
      </c>
      <c r="AS8" s="102">
        <v>0</v>
      </c>
      <c r="AT8" s="103" t="s">
        <v>205</v>
      </c>
      <c r="AU8" s="104" t="s">
        <v>205</v>
      </c>
      <c r="AV8" s="102">
        <v>0</v>
      </c>
      <c r="AW8" s="102">
        <v>0</v>
      </c>
      <c r="AX8" s="103" t="s">
        <v>205</v>
      </c>
      <c r="AY8" s="104" t="s">
        <v>205</v>
      </c>
      <c r="AZ8" s="102">
        <v>0</v>
      </c>
      <c r="BA8" s="102">
        <v>0</v>
      </c>
      <c r="BB8" s="103" t="s">
        <v>205</v>
      </c>
      <c r="BC8" s="104" t="s">
        <v>205</v>
      </c>
      <c r="BD8" s="102">
        <v>0</v>
      </c>
      <c r="BE8" s="102">
        <v>0</v>
      </c>
      <c r="BF8" s="103" t="s">
        <v>205</v>
      </c>
      <c r="BG8" s="104" t="s">
        <v>205</v>
      </c>
      <c r="BH8" s="102">
        <v>0</v>
      </c>
      <c r="BI8" s="102">
        <v>0</v>
      </c>
      <c r="BJ8" s="103" t="s">
        <v>205</v>
      </c>
      <c r="BK8" s="104" t="s">
        <v>205</v>
      </c>
      <c r="BL8" s="102">
        <v>0</v>
      </c>
      <c r="BM8" s="102">
        <v>0</v>
      </c>
      <c r="BN8" s="103" t="s">
        <v>205</v>
      </c>
      <c r="BO8" s="104" t="s">
        <v>205</v>
      </c>
      <c r="BP8" s="102">
        <v>0</v>
      </c>
      <c r="BQ8" s="102">
        <v>0</v>
      </c>
      <c r="BR8" s="103" t="s">
        <v>205</v>
      </c>
      <c r="BS8" s="104" t="s">
        <v>205</v>
      </c>
      <c r="BT8" s="102">
        <v>0</v>
      </c>
      <c r="BU8" s="102">
        <v>0</v>
      </c>
      <c r="BV8" s="103" t="s">
        <v>205</v>
      </c>
      <c r="BW8" s="104" t="s">
        <v>205</v>
      </c>
      <c r="BX8" s="102">
        <v>0</v>
      </c>
      <c r="BY8" s="102">
        <v>0</v>
      </c>
      <c r="BZ8" s="103" t="s">
        <v>205</v>
      </c>
      <c r="CA8" s="104" t="s">
        <v>205</v>
      </c>
      <c r="CB8" s="102">
        <v>0</v>
      </c>
      <c r="CC8" s="102">
        <v>0</v>
      </c>
      <c r="CD8" s="103" t="s">
        <v>205</v>
      </c>
      <c r="CE8" s="104" t="s">
        <v>205</v>
      </c>
      <c r="CF8" s="102">
        <v>0</v>
      </c>
      <c r="CG8" s="102">
        <v>0</v>
      </c>
      <c r="CH8" s="103" t="s">
        <v>205</v>
      </c>
      <c r="CI8" s="104" t="s">
        <v>205</v>
      </c>
      <c r="CJ8" s="102">
        <v>0</v>
      </c>
      <c r="CK8" s="102">
        <v>0</v>
      </c>
      <c r="CL8" s="103" t="s">
        <v>205</v>
      </c>
      <c r="CM8" s="104" t="s">
        <v>205</v>
      </c>
      <c r="CN8" s="102">
        <v>0</v>
      </c>
      <c r="CO8" s="102">
        <v>0</v>
      </c>
      <c r="CP8" s="103" t="s">
        <v>205</v>
      </c>
      <c r="CQ8" s="104" t="s">
        <v>205</v>
      </c>
      <c r="CR8" s="102">
        <v>0</v>
      </c>
      <c r="CS8" s="102">
        <v>0</v>
      </c>
      <c r="CT8" s="103" t="s">
        <v>205</v>
      </c>
      <c r="CU8" s="104" t="s">
        <v>205</v>
      </c>
      <c r="CV8" s="102">
        <v>0</v>
      </c>
      <c r="CW8" s="102">
        <v>0</v>
      </c>
      <c r="CX8" s="103" t="s">
        <v>205</v>
      </c>
      <c r="CY8" s="104" t="s">
        <v>205</v>
      </c>
      <c r="CZ8" s="102">
        <v>0</v>
      </c>
      <c r="DA8" s="102">
        <v>0</v>
      </c>
      <c r="DB8" s="103" t="s">
        <v>205</v>
      </c>
      <c r="DC8" s="104" t="s">
        <v>205</v>
      </c>
      <c r="DD8" s="102">
        <v>0</v>
      </c>
      <c r="DE8" s="102">
        <v>0</v>
      </c>
      <c r="DF8" s="103" t="s">
        <v>205</v>
      </c>
      <c r="DG8" s="104" t="s">
        <v>205</v>
      </c>
      <c r="DH8" s="102">
        <v>0</v>
      </c>
      <c r="DI8" s="102">
        <v>0</v>
      </c>
      <c r="DJ8" s="103" t="s">
        <v>205</v>
      </c>
      <c r="DK8" s="104" t="s">
        <v>205</v>
      </c>
      <c r="DL8" s="102">
        <v>0</v>
      </c>
      <c r="DM8" s="102">
        <v>0</v>
      </c>
      <c r="DN8" s="103" t="s">
        <v>205</v>
      </c>
      <c r="DO8" s="104" t="s">
        <v>205</v>
      </c>
      <c r="DP8" s="102">
        <v>0</v>
      </c>
      <c r="DQ8" s="102">
        <v>0</v>
      </c>
      <c r="DR8" s="103" t="s">
        <v>205</v>
      </c>
      <c r="DS8" s="104" t="s">
        <v>205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362</v>
      </c>
      <c r="C9" s="80" t="s">
        <v>363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205</v>
      </c>
      <c r="G9" s="82" t="s">
        <v>205</v>
      </c>
      <c r="H9" s="81">
        <v>0</v>
      </c>
      <c r="I9" s="81">
        <v>0</v>
      </c>
      <c r="J9" s="103" t="s">
        <v>205</v>
      </c>
      <c r="K9" s="104" t="s">
        <v>205</v>
      </c>
      <c r="L9" s="102">
        <v>0</v>
      </c>
      <c r="M9" s="102">
        <v>0</v>
      </c>
      <c r="N9" s="103" t="s">
        <v>205</v>
      </c>
      <c r="O9" s="104" t="s">
        <v>205</v>
      </c>
      <c r="P9" s="102">
        <v>0</v>
      </c>
      <c r="Q9" s="102">
        <v>0</v>
      </c>
      <c r="R9" s="103" t="s">
        <v>205</v>
      </c>
      <c r="S9" s="104" t="s">
        <v>205</v>
      </c>
      <c r="T9" s="102">
        <v>0</v>
      </c>
      <c r="U9" s="102">
        <v>0</v>
      </c>
      <c r="V9" s="103" t="s">
        <v>205</v>
      </c>
      <c r="W9" s="104" t="s">
        <v>205</v>
      </c>
      <c r="X9" s="102">
        <v>0</v>
      </c>
      <c r="Y9" s="102">
        <v>0</v>
      </c>
      <c r="Z9" s="103" t="s">
        <v>205</v>
      </c>
      <c r="AA9" s="104" t="s">
        <v>205</v>
      </c>
      <c r="AB9" s="102">
        <v>0</v>
      </c>
      <c r="AC9" s="102">
        <v>0</v>
      </c>
      <c r="AD9" s="103" t="s">
        <v>205</v>
      </c>
      <c r="AE9" s="104" t="s">
        <v>205</v>
      </c>
      <c r="AF9" s="102">
        <v>0</v>
      </c>
      <c r="AG9" s="102">
        <v>0</v>
      </c>
      <c r="AH9" s="103" t="s">
        <v>205</v>
      </c>
      <c r="AI9" s="104" t="s">
        <v>205</v>
      </c>
      <c r="AJ9" s="102">
        <v>0</v>
      </c>
      <c r="AK9" s="102">
        <v>0</v>
      </c>
      <c r="AL9" s="103" t="s">
        <v>205</v>
      </c>
      <c r="AM9" s="104" t="s">
        <v>205</v>
      </c>
      <c r="AN9" s="102">
        <v>0</v>
      </c>
      <c r="AO9" s="102">
        <v>0</v>
      </c>
      <c r="AP9" s="103" t="s">
        <v>205</v>
      </c>
      <c r="AQ9" s="105" t="s">
        <v>205</v>
      </c>
      <c r="AR9" s="102">
        <v>0</v>
      </c>
      <c r="AS9" s="102">
        <v>0</v>
      </c>
      <c r="AT9" s="103" t="s">
        <v>205</v>
      </c>
      <c r="AU9" s="104" t="s">
        <v>205</v>
      </c>
      <c r="AV9" s="102">
        <v>0</v>
      </c>
      <c r="AW9" s="102">
        <v>0</v>
      </c>
      <c r="AX9" s="103" t="s">
        <v>205</v>
      </c>
      <c r="AY9" s="104" t="s">
        <v>205</v>
      </c>
      <c r="AZ9" s="102">
        <v>0</v>
      </c>
      <c r="BA9" s="102">
        <v>0</v>
      </c>
      <c r="BB9" s="103" t="s">
        <v>205</v>
      </c>
      <c r="BC9" s="104" t="s">
        <v>205</v>
      </c>
      <c r="BD9" s="102">
        <v>0</v>
      </c>
      <c r="BE9" s="102">
        <v>0</v>
      </c>
      <c r="BF9" s="103" t="s">
        <v>205</v>
      </c>
      <c r="BG9" s="104" t="s">
        <v>205</v>
      </c>
      <c r="BH9" s="102">
        <v>0</v>
      </c>
      <c r="BI9" s="102">
        <v>0</v>
      </c>
      <c r="BJ9" s="103" t="s">
        <v>205</v>
      </c>
      <c r="BK9" s="104" t="s">
        <v>205</v>
      </c>
      <c r="BL9" s="102">
        <v>0</v>
      </c>
      <c r="BM9" s="102">
        <v>0</v>
      </c>
      <c r="BN9" s="103" t="s">
        <v>205</v>
      </c>
      <c r="BO9" s="104" t="s">
        <v>205</v>
      </c>
      <c r="BP9" s="102">
        <v>0</v>
      </c>
      <c r="BQ9" s="102">
        <v>0</v>
      </c>
      <c r="BR9" s="103" t="s">
        <v>205</v>
      </c>
      <c r="BS9" s="104" t="s">
        <v>205</v>
      </c>
      <c r="BT9" s="102">
        <v>0</v>
      </c>
      <c r="BU9" s="102">
        <v>0</v>
      </c>
      <c r="BV9" s="103" t="s">
        <v>205</v>
      </c>
      <c r="BW9" s="104" t="s">
        <v>205</v>
      </c>
      <c r="BX9" s="102">
        <v>0</v>
      </c>
      <c r="BY9" s="102">
        <v>0</v>
      </c>
      <c r="BZ9" s="103" t="s">
        <v>205</v>
      </c>
      <c r="CA9" s="104" t="s">
        <v>205</v>
      </c>
      <c r="CB9" s="102">
        <v>0</v>
      </c>
      <c r="CC9" s="102">
        <v>0</v>
      </c>
      <c r="CD9" s="103" t="s">
        <v>205</v>
      </c>
      <c r="CE9" s="104" t="s">
        <v>205</v>
      </c>
      <c r="CF9" s="102">
        <v>0</v>
      </c>
      <c r="CG9" s="102">
        <v>0</v>
      </c>
      <c r="CH9" s="103" t="s">
        <v>205</v>
      </c>
      <c r="CI9" s="104" t="s">
        <v>205</v>
      </c>
      <c r="CJ9" s="102">
        <v>0</v>
      </c>
      <c r="CK9" s="102">
        <v>0</v>
      </c>
      <c r="CL9" s="103" t="s">
        <v>205</v>
      </c>
      <c r="CM9" s="104" t="s">
        <v>205</v>
      </c>
      <c r="CN9" s="102">
        <v>0</v>
      </c>
      <c r="CO9" s="102">
        <v>0</v>
      </c>
      <c r="CP9" s="103" t="s">
        <v>205</v>
      </c>
      <c r="CQ9" s="104" t="s">
        <v>205</v>
      </c>
      <c r="CR9" s="102">
        <v>0</v>
      </c>
      <c r="CS9" s="102">
        <v>0</v>
      </c>
      <c r="CT9" s="103" t="s">
        <v>205</v>
      </c>
      <c r="CU9" s="104" t="s">
        <v>205</v>
      </c>
      <c r="CV9" s="102">
        <v>0</v>
      </c>
      <c r="CW9" s="102">
        <v>0</v>
      </c>
      <c r="CX9" s="103" t="s">
        <v>205</v>
      </c>
      <c r="CY9" s="104" t="s">
        <v>205</v>
      </c>
      <c r="CZ9" s="102">
        <v>0</v>
      </c>
      <c r="DA9" s="102">
        <v>0</v>
      </c>
      <c r="DB9" s="103" t="s">
        <v>205</v>
      </c>
      <c r="DC9" s="104" t="s">
        <v>205</v>
      </c>
      <c r="DD9" s="102">
        <v>0</v>
      </c>
      <c r="DE9" s="102">
        <v>0</v>
      </c>
      <c r="DF9" s="103" t="s">
        <v>205</v>
      </c>
      <c r="DG9" s="104" t="s">
        <v>205</v>
      </c>
      <c r="DH9" s="102">
        <v>0</v>
      </c>
      <c r="DI9" s="102">
        <v>0</v>
      </c>
      <c r="DJ9" s="103" t="s">
        <v>205</v>
      </c>
      <c r="DK9" s="104" t="s">
        <v>205</v>
      </c>
      <c r="DL9" s="102">
        <v>0</v>
      </c>
      <c r="DM9" s="102">
        <v>0</v>
      </c>
      <c r="DN9" s="103" t="s">
        <v>205</v>
      </c>
      <c r="DO9" s="104" t="s">
        <v>205</v>
      </c>
      <c r="DP9" s="102">
        <v>0</v>
      </c>
      <c r="DQ9" s="102">
        <v>0</v>
      </c>
      <c r="DR9" s="103" t="s">
        <v>205</v>
      </c>
      <c r="DS9" s="104" t="s">
        <v>205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364</v>
      </c>
      <c r="C10" s="80" t="s">
        <v>365</v>
      </c>
      <c r="D10" s="81">
        <f>SUM(H10,L10,P10,T10,X10,AB10,AF10,AJ10,AN10,AR10,AV10,AZ10,BD10,BH10,BL10,BP10,BT10,BX10,CB10,CF10,CJ10,CN10,CR10,CV10,CZ10,DD10,DH10,DL10,DP10,DT10)</f>
        <v>147</v>
      </c>
      <c r="E10" s="81">
        <f>SUM(I10,M10,Q10,U10,Y10,AC10,AG10,AK10,AO10,AS10,AW10,BA10,BE10,BI10,BM10,BQ10,BU10,BY10,CC10,CG10,CK10,CO10,CS10,CW10,DA10,DE10,DI10,DM10,DQ10,DU10)</f>
        <v>0</v>
      </c>
      <c r="F10" s="97" t="s">
        <v>278</v>
      </c>
      <c r="G10" s="82" t="s">
        <v>280</v>
      </c>
      <c r="H10" s="81">
        <v>23</v>
      </c>
      <c r="I10" s="81">
        <v>0</v>
      </c>
      <c r="J10" s="103" t="s">
        <v>285</v>
      </c>
      <c r="K10" s="104" t="s">
        <v>287</v>
      </c>
      <c r="L10" s="102">
        <v>124</v>
      </c>
      <c r="M10" s="102">
        <v>0</v>
      </c>
      <c r="N10" s="103" t="s">
        <v>205</v>
      </c>
      <c r="O10" s="104" t="s">
        <v>205</v>
      </c>
      <c r="P10" s="102">
        <v>0</v>
      </c>
      <c r="Q10" s="102">
        <v>0</v>
      </c>
      <c r="R10" s="103" t="s">
        <v>205</v>
      </c>
      <c r="S10" s="104" t="s">
        <v>205</v>
      </c>
      <c r="T10" s="102">
        <v>0</v>
      </c>
      <c r="U10" s="102">
        <v>0</v>
      </c>
      <c r="V10" s="103" t="s">
        <v>205</v>
      </c>
      <c r="W10" s="104" t="s">
        <v>205</v>
      </c>
      <c r="X10" s="102">
        <v>0</v>
      </c>
      <c r="Y10" s="102">
        <v>0</v>
      </c>
      <c r="Z10" s="103" t="s">
        <v>205</v>
      </c>
      <c r="AA10" s="104" t="s">
        <v>205</v>
      </c>
      <c r="AB10" s="102">
        <v>0</v>
      </c>
      <c r="AC10" s="102">
        <v>0</v>
      </c>
      <c r="AD10" s="103" t="s">
        <v>205</v>
      </c>
      <c r="AE10" s="104" t="s">
        <v>205</v>
      </c>
      <c r="AF10" s="102">
        <v>0</v>
      </c>
      <c r="AG10" s="102">
        <v>0</v>
      </c>
      <c r="AH10" s="103" t="s">
        <v>205</v>
      </c>
      <c r="AI10" s="104" t="s">
        <v>205</v>
      </c>
      <c r="AJ10" s="102">
        <v>0</v>
      </c>
      <c r="AK10" s="102">
        <v>0</v>
      </c>
      <c r="AL10" s="103" t="s">
        <v>205</v>
      </c>
      <c r="AM10" s="104" t="s">
        <v>205</v>
      </c>
      <c r="AN10" s="102">
        <v>0</v>
      </c>
      <c r="AO10" s="102">
        <v>0</v>
      </c>
      <c r="AP10" s="103" t="s">
        <v>205</v>
      </c>
      <c r="AQ10" s="105" t="s">
        <v>205</v>
      </c>
      <c r="AR10" s="102">
        <v>0</v>
      </c>
      <c r="AS10" s="102">
        <v>0</v>
      </c>
      <c r="AT10" s="103" t="s">
        <v>205</v>
      </c>
      <c r="AU10" s="104" t="s">
        <v>205</v>
      </c>
      <c r="AV10" s="102">
        <v>0</v>
      </c>
      <c r="AW10" s="102">
        <v>0</v>
      </c>
      <c r="AX10" s="103" t="s">
        <v>205</v>
      </c>
      <c r="AY10" s="104" t="s">
        <v>205</v>
      </c>
      <c r="AZ10" s="102">
        <v>0</v>
      </c>
      <c r="BA10" s="102">
        <v>0</v>
      </c>
      <c r="BB10" s="103" t="s">
        <v>205</v>
      </c>
      <c r="BC10" s="104" t="s">
        <v>205</v>
      </c>
      <c r="BD10" s="102">
        <v>0</v>
      </c>
      <c r="BE10" s="102">
        <v>0</v>
      </c>
      <c r="BF10" s="103" t="s">
        <v>205</v>
      </c>
      <c r="BG10" s="104" t="s">
        <v>205</v>
      </c>
      <c r="BH10" s="102">
        <v>0</v>
      </c>
      <c r="BI10" s="102">
        <v>0</v>
      </c>
      <c r="BJ10" s="103" t="s">
        <v>205</v>
      </c>
      <c r="BK10" s="104" t="s">
        <v>205</v>
      </c>
      <c r="BL10" s="102">
        <v>0</v>
      </c>
      <c r="BM10" s="102">
        <v>0</v>
      </c>
      <c r="BN10" s="103" t="s">
        <v>205</v>
      </c>
      <c r="BO10" s="104" t="s">
        <v>205</v>
      </c>
      <c r="BP10" s="102">
        <v>0</v>
      </c>
      <c r="BQ10" s="102">
        <v>0</v>
      </c>
      <c r="BR10" s="103" t="s">
        <v>205</v>
      </c>
      <c r="BS10" s="104" t="s">
        <v>205</v>
      </c>
      <c r="BT10" s="102">
        <v>0</v>
      </c>
      <c r="BU10" s="102">
        <v>0</v>
      </c>
      <c r="BV10" s="103" t="s">
        <v>205</v>
      </c>
      <c r="BW10" s="104" t="s">
        <v>205</v>
      </c>
      <c r="BX10" s="102">
        <v>0</v>
      </c>
      <c r="BY10" s="102">
        <v>0</v>
      </c>
      <c r="BZ10" s="103" t="s">
        <v>205</v>
      </c>
      <c r="CA10" s="104" t="s">
        <v>205</v>
      </c>
      <c r="CB10" s="102">
        <v>0</v>
      </c>
      <c r="CC10" s="102">
        <v>0</v>
      </c>
      <c r="CD10" s="103" t="s">
        <v>205</v>
      </c>
      <c r="CE10" s="104" t="s">
        <v>205</v>
      </c>
      <c r="CF10" s="102">
        <v>0</v>
      </c>
      <c r="CG10" s="102">
        <v>0</v>
      </c>
      <c r="CH10" s="103" t="s">
        <v>205</v>
      </c>
      <c r="CI10" s="104" t="s">
        <v>205</v>
      </c>
      <c r="CJ10" s="102">
        <v>0</v>
      </c>
      <c r="CK10" s="102">
        <v>0</v>
      </c>
      <c r="CL10" s="103" t="s">
        <v>205</v>
      </c>
      <c r="CM10" s="104" t="s">
        <v>205</v>
      </c>
      <c r="CN10" s="102">
        <v>0</v>
      </c>
      <c r="CO10" s="102">
        <v>0</v>
      </c>
      <c r="CP10" s="103" t="s">
        <v>205</v>
      </c>
      <c r="CQ10" s="104" t="s">
        <v>205</v>
      </c>
      <c r="CR10" s="102">
        <v>0</v>
      </c>
      <c r="CS10" s="102">
        <v>0</v>
      </c>
      <c r="CT10" s="103" t="s">
        <v>205</v>
      </c>
      <c r="CU10" s="104" t="s">
        <v>205</v>
      </c>
      <c r="CV10" s="102">
        <v>0</v>
      </c>
      <c r="CW10" s="102">
        <v>0</v>
      </c>
      <c r="CX10" s="103" t="s">
        <v>205</v>
      </c>
      <c r="CY10" s="104" t="s">
        <v>205</v>
      </c>
      <c r="CZ10" s="102">
        <v>0</v>
      </c>
      <c r="DA10" s="102">
        <v>0</v>
      </c>
      <c r="DB10" s="103" t="s">
        <v>205</v>
      </c>
      <c r="DC10" s="104" t="s">
        <v>205</v>
      </c>
      <c r="DD10" s="102">
        <v>0</v>
      </c>
      <c r="DE10" s="102">
        <v>0</v>
      </c>
      <c r="DF10" s="103" t="s">
        <v>205</v>
      </c>
      <c r="DG10" s="104" t="s">
        <v>205</v>
      </c>
      <c r="DH10" s="102">
        <v>0</v>
      </c>
      <c r="DI10" s="102">
        <v>0</v>
      </c>
      <c r="DJ10" s="103" t="s">
        <v>205</v>
      </c>
      <c r="DK10" s="104" t="s">
        <v>205</v>
      </c>
      <c r="DL10" s="102">
        <v>0</v>
      </c>
      <c r="DM10" s="102">
        <v>0</v>
      </c>
      <c r="DN10" s="103" t="s">
        <v>205</v>
      </c>
      <c r="DO10" s="104" t="s">
        <v>205</v>
      </c>
      <c r="DP10" s="102">
        <v>0</v>
      </c>
      <c r="DQ10" s="102">
        <v>0</v>
      </c>
      <c r="DR10" s="103" t="s">
        <v>205</v>
      </c>
      <c r="DS10" s="104" t="s">
        <v>205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366</v>
      </c>
      <c r="C11" s="80" t="s">
        <v>368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205</v>
      </c>
      <c r="G11" s="82" t="s">
        <v>205</v>
      </c>
      <c r="H11" s="81">
        <v>0</v>
      </c>
      <c r="I11" s="81">
        <v>0</v>
      </c>
      <c r="J11" s="103" t="s">
        <v>205</v>
      </c>
      <c r="K11" s="104" t="s">
        <v>205</v>
      </c>
      <c r="L11" s="102">
        <v>0</v>
      </c>
      <c r="M11" s="102">
        <v>0</v>
      </c>
      <c r="N11" s="103" t="s">
        <v>205</v>
      </c>
      <c r="O11" s="104" t="s">
        <v>205</v>
      </c>
      <c r="P11" s="102">
        <v>0</v>
      </c>
      <c r="Q11" s="102">
        <v>0</v>
      </c>
      <c r="R11" s="103" t="s">
        <v>205</v>
      </c>
      <c r="S11" s="104" t="s">
        <v>205</v>
      </c>
      <c r="T11" s="102">
        <v>0</v>
      </c>
      <c r="U11" s="102">
        <v>0</v>
      </c>
      <c r="V11" s="103" t="s">
        <v>205</v>
      </c>
      <c r="W11" s="104" t="s">
        <v>205</v>
      </c>
      <c r="X11" s="102">
        <v>0</v>
      </c>
      <c r="Y11" s="102">
        <v>0</v>
      </c>
      <c r="Z11" s="103" t="s">
        <v>205</v>
      </c>
      <c r="AA11" s="104" t="s">
        <v>205</v>
      </c>
      <c r="AB11" s="102">
        <v>0</v>
      </c>
      <c r="AC11" s="102">
        <v>0</v>
      </c>
      <c r="AD11" s="103" t="s">
        <v>205</v>
      </c>
      <c r="AE11" s="104" t="s">
        <v>205</v>
      </c>
      <c r="AF11" s="102">
        <v>0</v>
      </c>
      <c r="AG11" s="102">
        <v>0</v>
      </c>
      <c r="AH11" s="103" t="s">
        <v>205</v>
      </c>
      <c r="AI11" s="104" t="s">
        <v>205</v>
      </c>
      <c r="AJ11" s="102">
        <v>0</v>
      </c>
      <c r="AK11" s="102">
        <v>0</v>
      </c>
      <c r="AL11" s="103" t="s">
        <v>205</v>
      </c>
      <c r="AM11" s="104" t="s">
        <v>205</v>
      </c>
      <c r="AN11" s="102">
        <v>0</v>
      </c>
      <c r="AO11" s="102">
        <v>0</v>
      </c>
      <c r="AP11" s="103" t="s">
        <v>205</v>
      </c>
      <c r="AQ11" s="105" t="s">
        <v>205</v>
      </c>
      <c r="AR11" s="102">
        <v>0</v>
      </c>
      <c r="AS11" s="102">
        <v>0</v>
      </c>
      <c r="AT11" s="103" t="s">
        <v>205</v>
      </c>
      <c r="AU11" s="104" t="s">
        <v>205</v>
      </c>
      <c r="AV11" s="102">
        <v>0</v>
      </c>
      <c r="AW11" s="102">
        <v>0</v>
      </c>
      <c r="AX11" s="103" t="s">
        <v>205</v>
      </c>
      <c r="AY11" s="104" t="s">
        <v>205</v>
      </c>
      <c r="AZ11" s="102">
        <v>0</v>
      </c>
      <c r="BA11" s="102">
        <v>0</v>
      </c>
      <c r="BB11" s="103" t="s">
        <v>205</v>
      </c>
      <c r="BC11" s="104" t="s">
        <v>205</v>
      </c>
      <c r="BD11" s="102">
        <v>0</v>
      </c>
      <c r="BE11" s="102">
        <v>0</v>
      </c>
      <c r="BF11" s="103" t="s">
        <v>205</v>
      </c>
      <c r="BG11" s="104" t="s">
        <v>205</v>
      </c>
      <c r="BH11" s="102">
        <v>0</v>
      </c>
      <c r="BI11" s="102">
        <v>0</v>
      </c>
      <c r="BJ11" s="103" t="s">
        <v>205</v>
      </c>
      <c r="BK11" s="104" t="s">
        <v>205</v>
      </c>
      <c r="BL11" s="102">
        <v>0</v>
      </c>
      <c r="BM11" s="102">
        <v>0</v>
      </c>
      <c r="BN11" s="103" t="s">
        <v>205</v>
      </c>
      <c r="BO11" s="104" t="s">
        <v>205</v>
      </c>
      <c r="BP11" s="102">
        <v>0</v>
      </c>
      <c r="BQ11" s="102">
        <v>0</v>
      </c>
      <c r="BR11" s="103" t="s">
        <v>205</v>
      </c>
      <c r="BS11" s="104" t="s">
        <v>205</v>
      </c>
      <c r="BT11" s="102">
        <v>0</v>
      </c>
      <c r="BU11" s="102">
        <v>0</v>
      </c>
      <c r="BV11" s="103" t="s">
        <v>205</v>
      </c>
      <c r="BW11" s="104" t="s">
        <v>205</v>
      </c>
      <c r="BX11" s="102">
        <v>0</v>
      </c>
      <c r="BY11" s="102">
        <v>0</v>
      </c>
      <c r="BZ11" s="103" t="s">
        <v>205</v>
      </c>
      <c r="CA11" s="104" t="s">
        <v>205</v>
      </c>
      <c r="CB11" s="102">
        <v>0</v>
      </c>
      <c r="CC11" s="102">
        <v>0</v>
      </c>
      <c r="CD11" s="103" t="s">
        <v>205</v>
      </c>
      <c r="CE11" s="104" t="s">
        <v>205</v>
      </c>
      <c r="CF11" s="102">
        <v>0</v>
      </c>
      <c r="CG11" s="102">
        <v>0</v>
      </c>
      <c r="CH11" s="103" t="s">
        <v>205</v>
      </c>
      <c r="CI11" s="104" t="s">
        <v>205</v>
      </c>
      <c r="CJ11" s="102">
        <v>0</v>
      </c>
      <c r="CK11" s="102">
        <v>0</v>
      </c>
      <c r="CL11" s="103" t="s">
        <v>205</v>
      </c>
      <c r="CM11" s="104" t="s">
        <v>205</v>
      </c>
      <c r="CN11" s="102">
        <v>0</v>
      </c>
      <c r="CO11" s="102">
        <v>0</v>
      </c>
      <c r="CP11" s="103" t="s">
        <v>205</v>
      </c>
      <c r="CQ11" s="104" t="s">
        <v>205</v>
      </c>
      <c r="CR11" s="102">
        <v>0</v>
      </c>
      <c r="CS11" s="102">
        <v>0</v>
      </c>
      <c r="CT11" s="103" t="s">
        <v>205</v>
      </c>
      <c r="CU11" s="104" t="s">
        <v>205</v>
      </c>
      <c r="CV11" s="102">
        <v>0</v>
      </c>
      <c r="CW11" s="102">
        <v>0</v>
      </c>
      <c r="CX11" s="103" t="s">
        <v>205</v>
      </c>
      <c r="CY11" s="104" t="s">
        <v>205</v>
      </c>
      <c r="CZ11" s="102">
        <v>0</v>
      </c>
      <c r="DA11" s="102">
        <v>0</v>
      </c>
      <c r="DB11" s="103" t="s">
        <v>205</v>
      </c>
      <c r="DC11" s="104" t="s">
        <v>205</v>
      </c>
      <c r="DD11" s="102">
        <v>0</v>
      </c>
      <c r="DE11" s="102">
        <v>0</v>
      </c>
      <c r="DF11" s="103" t="s">
        <v>205</v>
      </c>
      <c r="DG11" s="104" t="s">
        <v>205</v>
      </c>
      <c r="DH11" s="102">
        <v>0</v>
      </c>
      <c r="DI11" s="102">
        <v>0</v>
      </c>
      <c r="DJ11" s="103" t="s">
        <v>205</v>
      </c>
      <c r="DK11" s="104" t="s">
        <v>205</v>
      </c>
      <c r="DL11" s="102">
        <v>0</v>
      </c>
      <c r="DM11" s="102">
        <v>0</v>
      </c>
      <c r="DN11" s="103" t="s">
        <v>205</v>
      </c>
      <c r="DO11" s="104" t="s">
        <v>205</v>
      </c>
      <c r="DP11" s="102">
        <v>0</v>
      </c>
      <c r="DQ11" s="102">
        <v>0</v>
      </c>
      <c r="DR11" s="103" t="s">
        <v>205</v>
      </c>
      <c r="DS11" s="104" t="s">
        <v>205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369</v>
      </c>
      <c r="C12" s="80" t="s">
        <v>371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205</v>
      </c>
      <c r="G12" s="82" t="s">
        <v>205</v>
      </c>
      <c r="H12" s="81">
        <v>0</v>
      </c>
      <c r="I12" s="81">
        <v>0</v>
      </c>
      <c r="J12" s="103" t="s">
        <v>205</v>
      </c>
      <c r="K12" s="104" t="s">
        <v>205</v>
      </c>
      <c r="L12" s="102">
        <v>0</v>
      </c>
      <c r="M12" s="102">
        <v>0</v>
      </c>
      <c r="N12" s="103" t="s">
        <v>205</v>
      </c>
      <c r="O12" s="104" t="s">
        <v>205</v>
      </c>
      <c r="P12" s="102">
        <v>0</v>
      </c>
      <c r="Q12" s="102">
        <v>0</v>
      </c>
      <c r="R12" s="103" t="s">
        <v>205</v>
      </c>
      <c r="S12" s="104" t="s">
        <v>205</v>
      </c>
      <c r="T12" s="102">
        <v>0</v>
      </c>
      <c r="U12" s="102">
        <v>0</v>
      </c>
      <c r="V12" s="103" t="s">
        <v>205</v>
      </c>
      <c r="W12" s="104" t="s">
        <v>205</v>
      </c>
      <c r="X12" s="102">
        <v>0</v>
      </c>
      <c r="Y12" s="102">
        <v>0</v>
      </c>
      <c r="Z12" s="103" t="s">
        <v>205</v>
      </c>
      <c r="AA12" s="104" t="s">
        <v>205</v>
      </c>
      <c r="AB12" s="102">
        <v>0</v>
      </c>
      <c r="AC12" s="102">
        <v>0</v>
      </c>
      <c r="AD12" s="103" t="s">
        <v>205</v>
      </c>
      <c r="AE12" s="104" t="s">
        <v>205</v>
      </c>
      <c r="AF12" s="102">
        <v>0</v>
      </c>
      <c r="AG12" s="102">
        <v>0</v>
      </c>
      <c r="AH12" s="103" t="s">
        <v>205</v>
      </c>
      <c r="AI12" s="104" t="s">
        <v>205</v>
      </c>
      <c r="AJ12" s="102">
        <v>0</v>
      </c>
      <c r="AK12" s="102">
        <v>0</v>
      </c>
      <c r="AL12" s="103" t="s">
        <v>205</v>
      </c>
      <c r="AM12" s="104" t="s">
        <v>205</v>
      </c>
      <c r="AN12" s="102">
        <v>0</v>
      </c>
      <c r="AO12" s="102">
        <v>0</v>
      </c>
      <c r="AP12" s="103" t="s">
        <v>205</v>
      </c>
      <c r="AQ12" s="105" t="s">
        <v>205</v>
      </c>
      <c r="AR12" s="102">
        <v>0</v>
      </c>
      <c r="AS12" s="102">
        <v>0</v>
      </c>
      <c r="AT12" s="103" t="s">
        <v>205</v>
      </c>
      <c r="AU12" s="104" t="s">
        <v>205</v>
      </c>
      <c r="AV12" s="102">
        <v>0</v>
      </c>
      <c r="AW12" s="102">
        <v>0</v>
      </c>
      <c r="AX12" s="103" t="s">
        <v>205</v>
      </c>
      <c r="AY12" s="104" t="s">
        <v>205</v>
      </c>
      <c r="AZ12" s="102">
        <v>0</v>
      </c>
      <c r="BA12" s="102">
        <v>0</v>
      </c>
      <c r="BB12" s="103" t="s">
        <v>205</v>
      </c>
      <c r="BC12" s="104" t="s">
        <v>205</v>
      </c>
      <c r="BD12" s="102">
        <v>0</v>
      </c>
      <c r="BE12" s="102">
        <v>0</v>
      </c>
      <c r="BF12" s="103" t="s">
        <v>205</v>
      </c>
      <c r="BG12" s="104" t="s">
        <v>205</v>
      </c>
      <c r="BH12" s="102">
        <v>0</v>
      </c>
      <c r="BI12" s="102">
        <v>0</v>
      </c>
      <c r="BJ12" s="103" t="s">
        <v>205</v>
      </c>
      <c r="BK12" s="104" t="s">
        <v>205</v>
      </c>
      <c r="BL12" s="102">
        <v>0</v>
      </c>
      <c r="BM12" s="102">
        <v>0</v>
      </c>
      <c r="BN12" s="103" t="s">
        <v>205</v>
      </c>
      <c r="BO12" s="104" t="s">
        <v>205</v>
      </c>
      <c r="BP12" s="102">
        <v>0</v>
      </c>
      <c r="BQ12" s="102">
        <v>0</v>
      </c>
      <c r="BR12" s="103" t="s">
        <v>205</v>
      </c>
      <c r="BS12" s="104" t="s">
        <v>205</v>
      </c>
      <c r="BT12" s="102">
        <v>0</v>
      </c>
      <c r="BU12" s="102">
        <v>0</v>
      </c>
      <c r="BV12" s="103" t="s">
        <v>205</v>
      </c>
      <c r="BW12" s="104" t="s">
        <v>205</v>
      </c>
      <c r="BX12" s="102">
        <v>0</v>
      </c>
      <c r="BY12" s="102">
        <v>0</v>
      </c>
      <c r="BZ12" s="103" t="s">
        <v>205</v>
      </c>
      <c r="CA12" s="104" t="s">
        <v>205</v>
      </c>
      <c r="CB12" s="102">
        <v>0</v>
      </c>
      <c r="CC12" s="102">
        <v>0</v>
      </c>
      <c r="CD12" s="103" t="s">
        <v>205</v>
      </c>
      <c r="CE12" s="104" t="s">
        <v>205</v>
      </c>
      <c r="CF12" s="102">
        <v>0</v>
      </c>
      <c r="CG12" s="102">
        <v>0</v>
      </c>
      <c r="CH12" s="103" t="s">
        <v>205</v>
      </c>
      <c r="CI12" s="104" t="s">
        <v>205</v>
      </c>
      <c r="CJ12" s="102">
        <v>0</v>
      </c>
      <c r="CK12" s="102">
        <v>0</v>
      </c>
      <c r="CL12" s="103" t="s">
        <v>205</v>
      </c>
      <c r="CM12" s="104" t="s">
        <v>205</v>
      </c>
      <c r="CN12" s="102">
        <v>0</v>
      </c>
      <c r="CO12" s="102">
        <v>0</v>
      </c>
      <c r="CP12" s="103" t="s">
        <v>205</v>
      </c>
      <c r="CQ12" s="104" t="s">
        <v>205</v>
      </c>
      <c r="CR12" s="102">
        <v>0</v>
      </c>
      <c r="CS12" s="102">
        <v>0</v>
      </c>
      <c r="CT12" s="103" t="s">
        <v>205</v>
      </c>
      <c r="CU12" s="104" t="s">
        <v>205</v>
      </c>
      <c r="CV12" s="102">
        <v>0</v>
      </c>
      <c r="CW12" s="102">
        <v>0</v>
      </c>
      <c r="CX12" s="103" t="s">
        <v>205</v>
      </c>
      <c r="CY12" s="104" t="s">
        <v>205</v>
      </c>
      <c r="CZ12" s="102">
        <v>0</v>
      </c>
      <c r="DA12" s="102">
        <v>0</v>
      </c>
      <c r="DB12" s="103" t="s">
        <v>205</v>
      </c>
      <c r="DC12" s="104" t="s">
        <v>205</v>
      </c>
      <c r="DD12" s="102">
        <v>0</v>
      </c>
      <c r="DE12" s="102">
        <v>0</v>
      </c>
      <c r="DF12" s="103" t="s">
        <v>205</v>
      </c>
      <c r="DG12" s="104" t="s">
        <v>205</v>
      </c>
      <c r="DH12" s="102">
        <v>0</v>
      </c>
      <c r="DI12" s="102">
        <v>0</v>
      </c>
      <c r="DJ12" s="103" t="s">
        <v>205</v>
      </c>
      <c r="DK12" s="104" t="s">
        <v>205</v>
      </c>
      <c r="DL12" s="102">
        <v>0</v>
      </c>
      <c r="DM12" s="102">
        <v>0</v>
      </c>
      <c r="DN12" s="103" t="s">
        <v>205</v>
      </c>
      <c r="DO12" s="104" t="s">
        <v>205</v>
      </c>
      <c r="DP12" s="102">
        <v>0</v>
      </c>
      <c r="DQ12" s="102">
        <v>0</v>
      </c>
      <c r="DR12" s="103" t="s">
        <v>205</v>
      </c>
      <c r="DS12" s="104" t="s">
        <v>205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374</v>
      </c>
      <c r="C13" s="80" t="s">
        <v>373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205</v>
      </c>
      <c r="G13" s="82" t="s">
        <v>205</v>
      </c>
      <c r="H13" s="81">
        <v>0</v>
      </c>
      <c r="I13" s="81">
        <v>0</v>
      </c>
      <c r="J13" s="103" t="s">
        <v>205</v>
      </c>
      <c r="K13" s="104" t="s">
        <v>205</v>
      </c>
      <c r="L13" s="102">
        <v>0</v>
      </c>
      <c r="M13" s="102">
        <v>0</v>
      </c>
      <c r="N13" s="103" t="s">
        <v>205</v>
      </c>
      <c r="O13" s="104" t="s">
        <v>205</v>
      </c>
      <c r="P13" s="102">
        <v>0</v>
      </c>
      <c r="Q13" s="102">
        <v>0</v>
      </c>
      <c r="R13" s="103" t="s">
        <v>205</v>
      </c>
      <c r="S13" s="104" t="s">
        <v>205</v>
      </c>
      <c r="T13" s="102">
        <v>0</v>
      </c>
      <c r="U13" s="102">
        <v>0</v>
      </c>
      <c r="V13" s="103" t="s">
        <v>205</v>
      </c>
      <c r="W13" s="104" t="s">
        <v>205</v>
      </c>
      <c r="X13" s="102">
        <v>0</v>
      </c>
      <c r="Y13" s="102">
        <v>0</v>
      </c>
      <c r="Z13" s="103" t="s">
        <v>205</v>
      </c>
      <c r="AA13" s="104" t="s">
        <v>205</v>
      </c>
      <c r="AB13" s="102">
        <v>0</v>
      </c>
      <c r="AC13" s="102">
        <v>0</v>
      </c>
      <c r="AD13" s="103" t="s">
        <v>205</v>
      </c>
      <c r="AE13" s="104" t="s">
        <v>205</v>
      </c>
      <c r="AF13" s="102">
        <v>0</v>
      </c>
      <c r="AG13" s="102">
        <v>0</v>
      </c>
      <c r="AH13" s="103" t="s">
        <v>205</v>
      </c>
      <c r="AI13" s="104" t="s">
        <v>205</v>
      </c>
      <c r="AJ13" s="102">
        <v>0</v>
      </c>
      <c r="AK13" s="102">
        <v>0</v>
      </c>
      <c r="AL13" s="103" t="s">
        <v>205</v>
      </c>
      <c r="AM13" s="104" t="s">
        <v>205</v>
      </c>
      <c r="AN13" s="102">
        <v>0</v>
      </c>
      <c r="AO13" s="102">
        <v>0</v>
      </c>
      <c r="AP13" s="103" t="s">
        <v>205</v>
      </c>
      <c r="AQ13" s="105" t="s">
        <v>205</v>
      </c>
      <c r="AR13" s="102">
        <v>0</v>
      </c>
      <c r="AS13" s="102">
        <v>0</v>
      </c>
      <c r="AT13" s="103" t="s">
        <v>205</v>
      </c>
      <c r="AU13" s="104" t="s">
        <v>205</v>
      </c>
      <c r="AV13" s="102">
        <v>0</v>
      </c>
      <c r="AW13" s="102">
        <v>0</v>
      </c>
      <c r="AX13" s="103" t="s">
        <v>205</v>
      </c>
      <c r="AY13" s="104" t="s">
        <v>205</v>
      </c>
      <c r="AZ13" s="102">
        <v>0</v>
      </c>
      <c r="BA13" s="102">
        <v>0</v>
      </c>
      <c r="BB13" s="103" t="s">
        <v>205</v>
      </c>
      <c r="BC13" s="104" t="s">
        <v>205</v>
      </c>
      <c r="BD13" s="102">
        <v>0</v>
      </c>
      <c r="BE13" s="102">
        <v>0</v>
      </c>
      <c r="BF13" s="103" t="s">
        <v>205</v>
      </c>
      <c r="BG13" s="104" t="s">
        <v>205</v>
      </c>
      <c r="BH13" s="102">
        <v>0</v>
      </c>
      <c r="BI13" s="102">
        <v>0</v>
      </c>
      <c r="BJ13" s="103" t="s">
        <v>205</v>
      </c>
      <c r="BK13" s="104" t="s">
        <v>205</v>
      </c>
      <c r="BL13" s="102">
        <v>0</v>
      </c>
      <c r="BM13" s="102">
        <v>0</v>
      </c>
      <c r="BN13" s="103" t="s">
        <v>205</v>
      </c>
      <c r="BO13" s="104" t="s">
        <v>205</v>
      </c>
      <c r="BP13" s="102">
        <v>0</v>
      </c>
      <c r="BQ13" s="102">
        <v>0</v>
      </c>
      <c r="BR13" s="103" t="s">
        <v>205</v>
      </c>
      <c r="BS13" s="104" t="s">
        <v>205</v>
      </c>
      <c r="BT13" s="102">
        <v>0</v>
      </c>
      <c r="BU13" s="102">
        <v>0</v>
      </c>
      <c r="BV13" s="103" t="s">
        <v>205</v>
      </c>
      <c r="BW13" s="104" t="s">
        <v>205</v>
      </c>
      <c r="BX13" s="102">
        <v>0</v>
      </c>
      <c r="BY13" s="102">
        <v>0</v>
      </c>
      <c r="BZ13" s="103" t="s">
        <v>205</v>
      </c>
      <c r="CA13" s="104" t="s">
        <v>205</v>
      </c>
      <c r="CB13" s="102">
        <v>0</v>
      </c>
      <c r="CC13" s="102">
        <v>0</v>
      </c>
      <c r="CD13" s="103" t="s">
        <v>205</v>
      </c>
      <c r="CE13" s="104" t="s">
        <v>205</v>
      </c>
      <c r="CF13" s="102">
        <v>0</v>
      </c>
      <c r="CG13" s="102">
        <v>0</v>
      </c>
      <c r="CH13" s="103" t="s">
        <v>205</v>
      </c>
      <c r="CI13" s="104" t="s">
        <v>205</v>
      </c>
      <c r="CJ13" s="102">
        <v>0</v>
      </c>
      <c r="CK13" s="102">
        <v>0</v>
      </c>
      <c r="CL13" s="103" t="s">
        <v>205</v>
      </c>
      <c r="CM13" s="104" t="s">
        <v>205</v>
      </c>
      <c r="CN13" s="102">
        <v>0</v>
      </c>
      <c r="CO13" s="102">
        <v>0</v>
      </c>
      <c r="CP13" s="103" t="s">
        <v>205</v>
      </c>
      <c r="CQ13" s="104" t="s">
        <v>205</v>
      </c>
      <c r="CR13" s="102">
        <v>0</v>
      </c>
      <c r="CS13" s="102">
        <v>0</v>
      </c>
      <c r="CT13" s="103" t="s">
        <v>205</v>
      </c>
      <c r="CU13" s="104" t="s">
        <v>205</v>
      </c>
      <c r="CV13" s="102">
        <v>0</v>
      </c>
      <c r="CW13" s="102">
        <v>0</v>
      </c>
      <c r="CX13" s="103" t="s">
        <v>205</v>
      </c>
      <c r="CY13" s="104" t="s">
        <v>205</v>
      </c>
      <c r="CZ13" s="102">
        <v>0</v>
      </c>
      <c r="DA13" s="102">
        <v>0</v>
      </c>
      <c r="DB13" s="103" t="s">
        <v>205</v>
      </c>
      <c r="DC13" s="104" t="s">
        <v>205</v>
      </c>
      <c r="DD13" s="102">
        <v>0</v>
      </c>
      <c r="DE13" s="102">
        <v>0</v>
      </c>
      <c r="DF13" s="103" t="s">
        <v>205</v>
      </c>
      <c r="DG13" s="104" t="s">
        <v>205</v>
      </c>
      <c r="DH13" s="102">
        <v>0</v>
      </c>
      <c r="DI13" s="102">
        <v>0</v>
      </c>
      <c r="DJ13" s="103" t="s">
        <v>205</v>
      </c>
      <c r="DK13" s="104" t="s">
        <v>205</v>
      </c>
      <c r="DL13" s="102">
        <v>0</v>
      </c>
      <c r="DM13" s="102">
        <v>0</v>
      </c>
      <c r="DN13" s="103" t="s">
        <v>205</v>
      </c>
      <c r="DO13" s="104" t="s">
        <v>205</v>
      </c>
      <c r="DP13" s="102">
        <v>0</v>
      </c>
      <c r="DQ13" s="102">
        <v>0</v>
      </c>
      <c r="DR13" s="103" t="s">
        <v>205</v>
      </c>
      <c r="DS13" s="104" t="s">
        <v>205</v>
      </c>
      <c r="DT13" s="102">
        <v>0</v>
      </c>
      <c r="DU13" s="102">
        <v>0</v>
      </c>
    </row>
    <row r="14" spans="1:125" s="8" customFormat="1" ht="12" customHeight="1">
      <c r="A14" s="80" t="s">
        <v>200</v>
      </c>
      <c r="B14" s="83" t="s">
        <v>378</v>
      </c>
      <c r="C14" s="80" t="s">
        <v>379</v>
      </c>
      <c r="D14" s="81">
        <f>SUM(H14,L14,P14,T14,X14,AB14,AF14,AJ14,AN14,AR14,AV14,AZ14,BD14,BH14,BL14,BP14,BT14,BX14,CB14,CF14,CJ14,CN14,CR14,CV14,CZ14,DD14,DH14,DL14,DP14,DT14)</f>
        <v>10673</v>
      </c>
      <c r="E14" s="81">
        <f>SUM(I14,M14,Q14,U14,Y14,AC14,AG14,AK14,AO14,AS14,AW14,BA14,BE14,BI14,BM14,BQ14,BU14,BY14,CC14,CG14,CK14,CO14,CS14,CW14,DA14,DE14,DI14,DM14,DQ14,DU14)</f>
        <v>0</v>
      </c>
      <c r="F14" s="97" t="s">
        <v>303</v>
      </c>
      <c r="G14" s="82" t="s">
        <v>305</v>
      </c>
      <c r="H14" s="81">
        <v>9678</v>
      </c>
      <c r="I14" s="81">
        <v>0</v>
      </c>
      <c r="J14" s="103" t="s">
        <v>318</v>
      </c>
      <c r="K14" s="104" t="s">
        <v>320</v>
      </c>
      <c r="L14" s="102">
        <v>995</v>
      </c>
      <c r="M14" s="102">
        <v>0</v>
      </c>
      <c r="N14" s="103" t="s">
        <v>205</v>
      </c>
      <c r="O14" s="104" t="s">
        <v>205</v>
      </c>
      <c r="P14" s="102">
        <v>0</v>
      </c>
      <c r="Q14" s="102">
        <v>0</v>
      </c>
      <c r="R14" s="103" t="s">
        <v>205</v>
      </c>
      <c r="S14" s="104" t="s">
        <v>205</v>
      </c>
      <c r="T14" s="102">
        <v>0</v>
      </c>
      <c r="U14" s="102">
        <v>0</v>
      </c>
      <c r="V14" s="103" t="s">
        <v>205</v>
      </c>
      <c r="W14" s="104" t="s">
        <v>205</v>
      </c>
      <c r="X14" s="102">
        <v>0</v>
      </c>
      <c r="Y14" s="102">
        <v>0</v>
      </c>
      <c r="Z14" s="103" t="s">
        <v>205</v>
      </c>
      <c r="AA14" s="104" t="s">
        <v>205</v>
      </c>
      <c r="AB14" s="102">
        <v>0</v>
      </c>
      <c r="AC14" s="102">
        <v>0</v>
      </c>
      <c r="AD14" s="103" t="s">
        <v>205</v>
      </c>
      <c r="AE14" s="104" t="s">
        <v>205</v>
      </c>
      <c r="AF14" s="102">
        <v>0</v>
      </c>
      <c r="AG14" s="102">
        <v>0</v>
      </c>
      <c r="AH14" s="103" t="s">
        <v>205</v>
      </c>
      <c r="AI14" s="104" t="s">
        <v>205</v>
      </c>
      <c r="AJ14" s="102">
        <v>0</v>
      </c>
      <c r="AK14" s="102">
        <v>0</v>
      </c>
      <c r="AL14" s="103" t="s">
        <v>205</v>
      </c>
      <c r="AM14" s="104" t="s">
        <v>205</v>
      </c>
      <c r="AN14" s="102">
        <v>0</v>
      </c>
      <c r="AO14" s="102">
        <v>0</v>
      </c>
      <c r="AP14" s="103" t="s">
        <v>205</v>
      </c>
      <c r="AQ14" s="105" t="s">
        <v>205</v>
      </c>
      <c r="AR14" s="102">
        <v>0</v>
      </c>
      <c r="AS14" s="102">
        <v>0</v>
      </c>
      <c r="AT14" s="103" t="s">
        <v>205</v>
      </c>
      <c r="AU14" s="104" t="s">
        <v>205</v>
      </c>
      <c r="AV14" s="102">
        <v>0</v>
      </c>
      <c r="AW14" s="102">
        <v>0</v>
      </c>
      <c r="AX14" s="103" t="s">
        <v>205</v>
      </c>
      <c r="AY14" s="104" t="s">
        <v>205</v>
      </c>
      <c r="AZ14" s="102">
        <v>0</v>
      </c>
      <c r="BA14" s="102">
        <v>0</v>
      </c>
      <c r="BB14" s="103" t="s">
        <v>205</v>
      </c>
      <c r="BC14" s="104" t="s">
        <v>205</v>
      </c>
      <c r="BD14" s="102">
        <v>0</v>
      </c>
      <c r="BE14" s="102">
        <v>0</v>
      </c>
      <c r="BF14" s="103" t="s">
        <v>205</v>
      </c>
      <c r="BG14" s="104" t="s">
        <v>205</v>
      </c>
      <c r="BH14" s="102">
        <v>0</v>
      </c>
      <c r="BI14" s="102">
        <v>0</v>
      </c>
      <c r="BJ14" s="103" t="s">
        <v>205</v>
      </c>
      <c r="BK14" s="104" t="s">
        <v>205</v>
      </c>
      <c r="BL14" s="102">
        <v>0</v>
      </c>
      <c r="BM14" s="102">
        <v>0</v>
      </c>
      <c r="BN14" s="103" t="s">
        <v>205</v>
      </c>
      <c r="BO14" s="104" t="s">
        <v>205</v>
      </c>
      <c r="BP14" s="102">
        <v>0</v>
      </c>
      <c r="BQ14" s="102">
        <v>0</v>
      </c>
      <c r="BR14" s="103" t="s">
        <v>205</v>
      </c>
      <c r="BS14" s="104" t="s">
        <v>205</v>
      </c>
      <c r="BT14" s="102">
        <v>0</v>
      </c>
      <c r="BU14" s="102">
        <v>0</v>
      </c>
      <c r="BV14" s="103" t="s">
        <v>205</v>
      </c>
      <c r="BW14" s="104" t="s">
        <v>205</v>
      </c>
      <c r="BX14" s="102">
        <v>0</v>
      </c>
      <c r="BY14" s="102">
        <v>0</v>
      </c>
      <c r="BZ14" s="103" t="s">
        <v>205</v>
      </c>
      <c r="CA14" s="104" t="s">
        <v>205</v>
      </c>
      <c r="CB14" s="102">
        <v>0</v>
      </c>
      <c r="CC14" s="102">
        <v>0</v>
      </c>
      <c r="CD14" s="103" t="s">
        <v>205</v>
      </c>
      <c r="CE14" s="104" t="s">
        <v>205</v>
      </c>
      <c r="CF14" s="102">
        <v>0</v>
      </c>
      <c r="CG14" s="102">
        <v>0</v>
      </c>
      <c r="CH14" s="103" t="s">
        <v>205</v>
      </c>
      <c r="CI14" s="104" t="s">
        <v>205</v>
      </c>
      <c r="CJ14" s="102">
        <v>0</v>
      </c>
      <c r="CK14" s="102">
        <v>0</v>
      </c>
      <c r="CL14" s="103" t="s">
        <v>205</v>
      </c>
      <c r="CM14" s="104" t="s">
        <v>205</v>
      </c>
      <c r="CN14" s="102">
        <v>0</v>
      </c>
      <c r="CO14" s="102">
        <v>0</v>
      </c>
      <c r="CP14" s="103" t="s">
        <v>205</v>
      </c>
      <c r="CQ14" s="104" t="s">
        <v>205</v>
      </c>
      <c r="CR14" s="102">
        <v>0</v>
      </c>
      <c r="CS14" s="102">
        <v>0</v>
      </c>
      <c r="CT14" s="103" t="s">
        <v>205</v>
      </c>
      <c r="CU14" s="104" t="s">
        <v>205</v>
      </c>
      <c r="CV14" s="102">
        <v>0</v>
      </c>
      <c r="CW14" s="102">
        <v>0</v>
      </c>
      <c r="CX14" s="103" t="s">
        <v>205</v>
      </c>
      <c r="CY14" s="104" t="s">
        <v>205</v>
      </c>
      <c r="CZ14" s="102">
        <v>0</v>
      </c>
      <c r="DA14" s="102">
        <v>0</v>
      </c>
      <c r="DB14" s="103" t="s">
        <v>205</v>
      </c>
      <c r="DC14" s="104" t="s">
        <v>205</v>
      </c>
      <c r="DD14" s="102">
        <v>0</v>
      </c>
      <c r="DE14" s="102">
        <v>0</v>
      </c>
      <c r="DF14" s="103" t="s">
        <v>205</v>
      </c>
      <c r="DG14" s="104" t="s">
        <v>205</v>
      </c>
      <c r="DH14" s="102">
        <v>0</v>
      </c>
      <c r="DI14" s="102">
        <v>0</v>
      </c>
      <c r="DJ14" s="103" t="s">
        <v>205</v>
      </c>
      <c r="DK14" s="104" t="s">
        <v>205</v>
      </c>
      <c r="DL14" s="102">
        <v>0</v>
      </c>
      <c r="DM14" s="102">
        <v>0</v>
      </c>
      <c r="DN14" s="103" t="s">
        <v>205</v>
      </c>
      <c r="DO14" s="104" t="s">
        <v>205</v>
      </c>
      <c r="DP14" s="102">
        <v>0</v>
      </c>
      <c r="DQ14" s="102">
        <v>0</v>
      </c>
      <c r="DR14" s="103" t="s">
        <v>205</v>
      </c>
      <c r="DS14" s="104" t="s">
        <v>205</v>
      </c>
      <c r="DT14" s="102">
        <v>0</v>
      </c>
      <c r="DU14" s="102">
        <v>0</v>
      </c>
    </row>
    <row r="15" spans="1:125" s="8" customFormat="1" ht="12" customHeight="1">
      <c r="A15" s="80" t="s">
        <v>216</v>
      </c>
      <c r="B15" s="83" t="s">
        <v>382</v>
      </c>
      <c r="C15" s="80" t="s">
        <v>381</v>
      </c>
      <c r="D15" s="81">
        <f>SUM(H15,L15,P15,T15,X15,AB15,AF15,AJ15,AN15,AR15,AV15,AZ15,BD15,BH15,BL15,BP15,BT15,BX15,CB15,CF15,CJ15,CN15,CR15,CV15,CZ15,DD15,DH15,DL15,DP15,DT15)</f>
        <v>60329</v>
      </c>
      <c r="E15" s="81">
        <f>SUM(I15,M15,Q15,U15,Y15,AC15,AG15,AK15,AO15,AS15,AW15,BA15,BE15,BI15,BM15,BQ15,BU15,BY15,CC15,CG15,CK15,CO15,CS15,CW15,DA15,DE15,DI15,DM15,DQ15,DU15)</f>
        <v>0</v>
      </c>
      <c r="F15" s="97" t="s">
        <v>201</v>
      </c>
      <c r="G15" s="82" t="s">
        <v>203</v>
      </c>
      <c r="H15" s="81">
        <v>36960</v>
      </c>
      <c r="I15" s="81">
        <v>0</v>
      </c>
      <c r="J15" s="103" t="s">
        <v>248</v>
      </c>
      <c r="K15" s="104" t="s">
        <v>250</v>
      </c>
      <c r="L15" s="102">
        <v>11532</v>
      </c>
      <c r="M15" s="102">
        <v>0</v>
      </c>
      <c r="N15" s="103" t="s">
        <v>267</v>
      </c>
      <c r="O15" s="104" t="s">
        <v>269</v>
      </c>
      <c r="P15" s="102">
        <v>11837</v>
      </c>
      <c r="Q15" s="102">
        <v>0</v>
      </c>
      <c r="R15" s="103" t="s">
        <v>205</v>
      </c>
      <c r="S15" s="104" t="s">
        <v>205</v>
      </c>
      <c r="T15" s="102">
        <v>0</v>
      </c>
      <c r="U15" s="102">
        <v>0</v>
      </c>
      <c r="V15" s="103" t="s">
        <v>205</v>
      </c>
      <c r="W15" s="104" t="s">
        <v>205</v>
      </c>
      <c r="X15" s="102">
        <v>0</v>
      </c>
      <c r="Y15" s="102">
        <v>0</v>
      </c>
      <c r="Z15" s="103" t="s">
        <v>205</v>
      </c>
      <c r="AA15" s="104" t="s">
        <v>205</v>
      </c>
      <c r="AB15" s="102">
        <v>0</v>
      </c>
      <c r="AC15" s="102">
        <v>0</v>
      </c>
      <c r="AD15" s="103" t="s">
        <v>205</v>
      </c>
      <c r="AE15" s="104" t="s">
        <v>205</v>
      </c>
      <c r="AF15" s="102">
        <v>0</v>
      </c>
      <c r="AG15" s="102">
        <v>0</v>
      </c>
      <c r="AH15" s="103" t="s">
        <v>205</v>
      </c>
      <c r="AI15" s="104" t="s">
        <v>205</v>
      </c>
      <c r="AJ15" s="102">
        <v>0</v>
      </c>
      <c r="AK15" s="102">
        <v>0</v>
      </c>
      <c r="AL15" s="103" t="s">
        <v>205</v>
      </c>
      <c r="AM15" s="104" t="s">
        <v>205</v>
      </c>
      <c r="AN15" s="102">
        <v>0</v>
      </c>
      <c r="AO15" s="102">
        <v>0</v>
      </c>
      <c r="AP15" s="103" t="s">
        <v>205</v>
      </c>
      <c r="AQ15" s="105" t="s">
        <v>205</v>
      </c>
      <c r="AR15" s="102">
        <v>0</v>
      </c>
      <c r="AS15" s="102">
        <v>0</v>
      </c>
      <c r="AT15" s="103" t="s">
        <v>205</v>
      </c>
      <c r="AU15" s="104" t="s">
        <v>205</v>
      </c>
      <c r="AV15" s="102">
        <v>0</v>
      </c>
      <c r="AW15" s="102">
        <v>0</v>
      </c>
      <c r="AX15" s="103" t="s">
        <v>205</v>
      </c>
      <c r="AY15" s="104" t="s">
        <v>205</v>
      </c>
      <c r="AZ15" s="102">
        <v>0</v>
      </c>
      <c r="BA15" s="102">
        <v>0</v>
      </c>
      <c r="BB15" s="103" t="s">
        <v>205</v>
      </c>
      <c r="BC15" s="104" t="s">
        <v>205</v>
      </c>
      <c r="BD15" s="102">
        <v>0</v>
      </c>
      <c r="BE15" s="102">
        <v>0</v>
      </c>
      <c r="BF15" s="103" t="s">
        <v>205</v>
      </c>
      <c r="BG15" s="104" t="s">
        <v>205</v>
      </c>
      <c r="BH15" s="102">
        <v>0</v>
      </c>
      <c r="BI15" s="102">
        <v>0</v>
      </c>
      <c r="BJ15" s="103" t="s">
        <v>205</v>
      </c>
      <c r="BK15" s="104" t="s">
        <v>205</v>
      </c>
      <c r="BL15" s="102">
        <v>0</v>
      </c>
      <c r="BM15" s="102">
        <v>0</v>
      </c>
      <c r="BN15" s="103" t="s">
        <v>205</v>
      </c>
      <c r="BO15" s="104" t="s">
        <v>205</v>
      </c>
      <c r="BP15" s="102">
        <v>0</v>
      </c>
      <c r="BQ15" s="102">
        <v>0</v>
      </c>
      <c r="BR15" s="103" t="s">
        <v>205</v>
      </c>
      <c r="BS15" s="104" t="s">
        <v>205</v>
      </c>
      <c r="BT15" s="102">
        <v>0</v>
      </c>
      <c r="BU15" s="102">
        <v>0</v>
      </c>
      <c r="BV15" s="103" t="s">
        <v>205</v>
      </c>
      <c r="BW15" s="104" t="s">
        <v>205</v>
      </c>
      <c r="BX15" s="102">
        <v>0</v>
      </c>
      <c r="BY15" s="102">
        <v>0</v>
      </c>
      <c r="BZ15" s="103" t="s">
        <v>205</v>
      </c>
      <c r="CA15" s="104" t="s">
        <v>205</v>
      </c>
      <c r="CB15" s="102">
        <v>0</v>
      </c>
      <c r="CC15" s="102">
        <v>0</v>
      </c>
      <c r="CD15" s="103" t="s">
        <v>205</v>
      </c>
      <c r="CE15" s="104" t="s">
        <v>205</v>
      </c>
      <c r="CF15" s="102">
        <v>0</v>
      </c>
      <c r="CG15" s="102">
        <v>0</v>
      </c>
      <c r="CH15" s="103" t="s">
        <v>205</v>
      </c>
      <c r="CI15" s="104" t="s">
        <v>205</v>
      </c>
      <c r="CJ15" s="102">
        <v>0</v>
      </c>
      <c r="CK15" s="102">
        <v>0</v>
      </c>
      <c r="CL15" s="103" t="s">
        <v>205</v>
      </c>
      <c r="CM15" s="104" t="s">
        <v>205</v>
      </c>
      <c r="CN15" s="102">
        <v>0</v>
      </c>
      <c r="CO15" s="102">
        <v>0</v>
      </c>
      <c r="CP15" s="103" t="s">
        <v>205</v>
      </c>
      <c r="CQ15" s="104" t="s">
        <v>205</v>
      </c>
      <c r="CR15" s="102">
        <v>0</v>
      </c>
      <c r="CS15" s="102">
        <v>0</v>
      </c>
      <c r="CT15" s="103" t="s">
        <v>205</v>
      </c>
      <c r="CU15" s="104" t="s">
        <v>205</v>
      </c>
      <c r="CV15" s="102">
        <v>0</v>
      </c>
      <c r="CW15" s="102">
        <v>0</v>
      </c>
      <c r="CX15" s="103" t="s">
        <v>205</v>
      </c>
      <c r="CY15" s="104" t="s">
        <v>205</v>
      </c>
      <c r="CZ15" s="102">
        <v>0</v>
      </c>
      <c r="DA15" s="102">
        <v>0</v>
      </c>
      <c r="DB15" s="103" t="s">
        <v>205</v>
      </c>
      <c r="DC15" s="104" t="s">
        <v>205</v>
      </c>
      <c r="DD15" s="102">
        <v>0</v>
      </c>
      <c r="DE15" s="102">
        <v>0</v>
      </c>
      <c r="DF15" s="103" t="s">
        <v>205</v>
      </c>
      <c r="DG15" s="104" t="s">
        <v>205</v>
      </c>
      <c r="DH15" s="102">
        <v>0</v>
      </c>
      <c r="DI15" s="102">
        <v>0</v>
      </c>
      <c r="DJ15" s="103" t="s">
        <v>205</v>
      </c>
      <c r="DK15" s="104" t="s">
        <v>205</v>
      </c>
      <c r="DL15" s="102">
        <v>0</v>
      </c>
      <c r="DM15" s="102">
        <v>0</v>
      </c>
      <c r="DN15" s="103" t="s">
        <v>205</v>
      </c>
      <c r="DO15" s="104" t="s">
        <v>205</v>
      </c>
      <c r="DP15" s="102">
        <v>0</v>
      </c>
      <c r="DQ15" s="102">
        <v>0</v>
      </c>
      <c r="DR15" s="103" t="s">
        <v>205</v>
      </c>
      <c r="DS15" s="104" t="s">
        <v>205</v>
      </c>
      <c r="DT15" s="102">
        <v>0</v>
      </c>
      <c r="DU15" s="102">
        <v>0</v>
      </c>
    </row>
    <row r="16" spans="1:125" s="8" customFormat="1" ht="12" customHeight="1">
      <c r="A16" s="80" t="s">
        <v>386</v>
      </c>
      <c r="B16" s="83" t="s">
        <v>387</v>
      </c>
      <c r="C16" s="80" t="s">
        <v>385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205</v>
      </c>
      <c r="G16" s="82" t="s">
        <v>205</v>
      </c>
      <c r="H16" s="81">
        <v>0</v>
      </c>
      <c r="I16" s="81">
        <v>0</v>
      </c>
      <c r="J16" s="103" t="s">
        <v>205</v>
      </c>
      <c r="K16" s="104" t="s">
        <v>205</v>
      </c>
      <c r="L16" s="102">
        <v>0</v>
      </c>
      <c r="M16" s="102">
        <v>0</v>
      </c>
      <c r="N16" s="103" t="s">
        <v>205</v>
      </c>
      <c r="O16" s="104" t="s">
        <v>205</v>
      </c>
      <c r="P16" s="102">
        <v>0</v>
      </c>
      <c r="Q16" s="102">
        <v>0</v>
      </c>
      <c r="R16" s="103" t="s">
        <v>205</v>
      </c>
      <c r="S16" s="104" t="s">
        <v>205</v>
      </c>
      <c r="T16" s="102">
        <v>0</v>
      </c>
      <c r="U16" s="102">
        <v>0</v>
      </c>
      <c r="V16" s="103" t="s">
        <v>205</v>
      </c>
      <c r="W16" s="104" t="s">
        <v>205</v>
      </c>
      <c r="X16" s="102">
        <v>0</v>
      </c>
      <c r="Y16" s="102">
        <v>0</v>
      </c>
      <c r="Z16" s="103" t="s">
        <v>205</v>
      </c>
      <c r="AA16" s="104" t="s">
        <v>205</v>
      </c>
      <c r="AB16" s="102">
        <v>0</v>
      </c>
      <c r="AC16" s="102">
        <v>0</v>
      </c>
      <c r="AD16" s="103" t="s">
        <v>205</v>
      </c>
      <c r="AE16" s="104" t="s">
        <v>205</v>
      </c>
      <c r="AF16" s="102">
        <v>0</v>
      </c>
      <c r="AG16" s="102">
        <v>0</v>
      </c>
      <c r="AH16" s="103" t="s">
        <v>205</v>
      </c>
      <c r="AI16" s="104" t="s">
        <v>205</v>
      </c>
      <c r="AJ16" s="102">
        <v>0</v>
      </c>
      <c r="AK16" s="102">
        <v>0</v>
      </c>
      <c r="AL16" s="103" t="s">
        <v>205</v>
      </c>
      <c r="AM16" s="104" t="s">
        <v>205</v>
      </c>
      <c r="AN16" s="102">
        <v>0</v>
      </c>
      <c r="AO16" s="102">
        <v>0</v>
      </c>
      <c r="AP16" s="103" t="s">
        <v>205</v>
      </c>
      <c r="AQ16" s="105" t="s">
        <v>205</v>
      </c>
      <c r="AR16" s="102">
        <v>0</v>
      </c>
      <c r="AS16" s="102">
        <v>0</v>
      </c>
      <c r="AT16" s="103" t="s">
        <v>205</v>
      </c>
      <c r="AU16" s="104" t="s">
        <v>205</v>
      </c>
      <c r="AV16" s="102">
        <v>0</v>
      </c>
      <c r="AW16" s="102">
        <v>0</v>
      </c>
      <c r="AX16" s="103" t="s">
        <v>205</v>
      </c>
      <c r="AY16" s="104" t="s">
        <v>205</v>
      </c>
      <c r="AZ16" s="102">
        <v>0</v>
      </c>
      <c r="BA16" s="102">
        <v>0</v>
      </c>
      <c r="BB16" s="103" t="s">
        <v>205</v>
      </c>
      <c r="BC16" s="104" t="s">
        <v>205</v>
      </c>
      <c r="BD16" s="102">
        <v>0</v>
      </c>
      <c r="BE16" s="102">
        <v>0</v>
      </c>
      <c r="BF16" s="103" t="s">
        <v>205</v>
      </c>
      <c r="BG16" s="104" t="s">
        <v>205</v>
      </c>
      <c r="BH16" s="102">
        <v>0</v>
      </c>
      <c r="BI16" s="102">
        <v>0</v>
      </c>
      <c r="BJ16" s="103" t="s">
        <v>205</v>
      </c>
      <c r="BK16" s="104" t="s">
        <v>205</v>
      </c>
      <c r="BL16" s="102">
        <v>0</v>
      </c>
      <c r="BM16" s="102">
        <v>0</v>
      </c>
      <c r="BN16" s="103" t="s">
        <v>205</v>
      </c>
      <c r="BO16" s="104" t="s">
        <v>205</v>
      </c>
      <c r="BP16" s="102">
        <v>0</v>
      </c>
      <c r="BQ16" s="102">
        <v>0</v>
      </c>
      <c r="BR16" s="103" t="s">
        <v>205</v>
      </c>
      <c r="BS16" s="104" t="s">
        <v>205</v>
      </c>
      <c r="BT16" s="102">
        <v>0</v>
      </c>
      <c r="BU16" s="102">
        <v>0</v>
      </c>
      <c r="BV16" s="103" t="s">
        <v>205</v>
      </c>
      <c r="BW16" s="104" t="s">
        <v>205</v>
      </c>
      <c r="BX16" s="102">
        <v>0</v>
      </c>
      <c r="BY16" s="102">
        <v>0</v>
      </c>
      <c r="BZ16" s="103" t="s">
        <v>205</v>
      </c>
      <c r="CA16" s="104" t="s">
        <v>205</v>
      </c>
      <c r="CB16" s="102">
        <v>0</v>
      </c>
      <c r="CC16" s="102">
        <v>0</v>
      </c>
      <c r="CD16" s="103" t="s">
        <v>205</v>
      </c>
      <c r="CE16" s="104" t="s">
        <v>205</v>
      </c>
      <c r="CF16" s="102">
        <v>0</v>
      </c>
      <c r="CG16" s="102">
        <v>0</v>
      </c>
      <c r="CH16" s="103" t="s">
        <v>205</v>
      </c>
      <c r="CI16" s="104" t="s">
        <v>205</v>
      </c>
      <c r="CJ16" s="102">
        <v>0</v>
      </c>
      <c r="CK16" s="102">
        <v>0</v>
      </c>
      <c r="CL16" s="103" t="s">
        <v>205</v>
      </c>
      <c r="CM16" s="104" t="s">
        <v>205</v>
      </c>
      <c r="CN16" s="102">
        <v>0</v>
      </c>
      <c r="CO16" s="102">
        <v>0</v>
      </c>
      <c r="CP16" s="103" t="s">
        <v>205</v>
      </c>
      <c r="CQ16" s="104" t="s">
        <v>205</v>
      </c>
      <c r="CR16" s="102">
        <v>0</v>
      </c>
      <c r="CS16" s="102">
        <v>0</v>
      </c>
      <c r="CT16" s="103" t="s">
        <v>205</v>
      </c>
      <c r="CU16" s="104" t="s">
        <v>205</v>
      </c>
      <c r="CV16" s="102">
        <v>0</v>
      </c>
      <c r="CW16" s="102">
        <v>0</v>
      </c>
      <c r="CX16" s="103" t="s">
        <v>205</v>
      </c>
      <c r="CY16" s="104" t="s">
        <v>205</v>
      </c>
      <c r="CZ16" s="102">
        <v>0</v>
      </c>
      <c r="DA16" s="102">
        <v>0</v>
      </c>
      <c r="DB16" s="103" t="s">
        <v>205</v>
      </c>
      <c r="DC16" s="104" t="s">
        <v>205</v>
      </c>
      <c r="DD16" s="102">
        <v>0</v>
      </c>
      <c r="DE16" s="102">
        <v>0</v>
      </c>
      <c r="DF16" s="103" t="s">
        <v>205</v>
      </c>
      <c r="DG16" s="104" t="s">
        <v>205</v>
      </c>
      <c r="DH16" s="102">
        <v>0</v>
      </c>
      <c r="DI16" s="102">
        <v>0</v>
      </c>
      <c r="DJ16" s="103" t="s">
        <v>205</v>
      </c>
      <c r="DK16" s="104" t="s">
        <v>205</v>
      </c>
      <c r="DL16" s="102">
        <v>0</v>
      </c>
      <c r="DM16" s="102">
        <v>0</v>
      </c>
      <c r="DN16" s="103" t="s">
        <v>205</v>
      </c>
      <c r="DO16" s="104" t="s">
        <v>205</v>
      </c>
      <c r="DP16" s="102">
        <v>0</v>
      </c>
      <c r="DQ16" s="102">
        <v>0</v>
      </c>
      <c r="DR16" s="103" t="s">
        <v>205</v>
      </c>
      <c r="DS16" s="104" t="s">
        <v>205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54">
    <cfRule type="expression" dxfId="373" priority="360" stopIfTrue="1">
      <formula>$A17&lt;&gt;""</formula>
    </cfRule>
  </conditionalFormatting>
  <conditionalFormatting sqref="BN16:BQ16">
    <cfRule type="expression" dxfId="343" priority="16" stopIfTrue="1">
      <formula>$A30&lt;&gt;""</formula>
    </cfRule>
  </conditionalFormatting>
  <conditionalFormatting sqref="A7:DU7">
    <cfRule type="expression" dxfId="342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スタッフ10</cp:lastModifiedBy>
  <cp:lastPrinted>2015-10-13T06:03:07Z</cp:lastPrinted>
  <dcterms:created xsi:type="dcterms:W3CDTF">2008-01-24T06:28:57Z</dcterms:created>
  <dcterms:modified xsi:type="dcterms:W3CDTF">2020-01-30T04:20:00Z</dcterms:modified>
</cp:coreProperties>
</file>