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7大阪府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水洗化人口等!$A$6:$AA$49</definedName>
    <definedName name="_xlnm.Print_Area" localSheetId="2">し尿集計結果!$A$1:$M$36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AC10" i="2"/>
  <c r="AC11" i="2"/>
  <c r="AC12" i="2"/>
  <c r="AC13" i="2"/>
  <c r="AC14" i="2"/>
  <c r="AC15" i="2"/>
  <c r="AC16" i="2"/>
  <c r="AC17" i="2"/>
  <c r="AC18" i="2"/>
  <c r="N18" i="2" s="1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N50" i="2" s="1"/>
  <c r="V8" i="2"/>
  <c r="N8" i="2" s="1"/>
  <c r="V9" i="2"/>
  <c r="V10" i="2"/>
  <c r="V11" i="2"/>
  <c r="V12" i="2"/>
  <c r="N12" i="2" s="1"/>
  <c r="V13" i="2"/>
  <c r="V14" i="2"/>
  <c r="V15" i="2"/>
  <c r="V16" i="2"/>
  <c r="V17" i="2"/>
  <c r="V18" i="2"/>
  <c r="V19" i="2"/>
  <c r="V20" i="2"/>
  <c r="N20" i="2" s="1"/>
  <c r="V21" i="2"/>
  <c r="V22" i="2"/>
  <c r="N22" i="2" s="1"/>
  <c r="V23" i="2"/>
  <c r="V24" i="2"/>
  <c r="N24" i="2" s="1"/>
  <c r="V25" i="2"/>
  <c r="V26" i="2"/>
  <c r="V27" i="2"/>
  <c r="V28" i="2"/>
  <c r="N28" i="2" s="1"/>
  <c r="V29" i="2"/>
  <c r="V30" i="2"/>
  <c r="V31" i="2"/>
  <c r="V32" i="2"/>
  <c r="V33" i="2"/>
  <c r="V34" i="2"/>
  <c r="V35" i="2"/>
  <c r="V36" i="2"/>
  <c r="N36" i="2" s="1"/>
  <c r="V37" i="2"/>
  <c r="V38" i="2"/>
  <c r="N38" i="2" s="1"/>
  <c r="V39" i="2"/>
  <c r="V40" i="2"/>
  <c r="N40" i="2" s="1"/>
  <c r="V41" i="2"/>
  <c r="V42" i="2"/>
  <c r="V43" i="2"/>
  <c r="V44" i="2"/>
  <c r="N44" i="2" s="1"/>
  <c r="V45" i="2"/>
  <c r="V46" i="2"/>
  <c r="V47" i="2"/>
  <c r="V48" i="2"/>
  <c r="V49" i="2"/>
  <c r="V50" i="2"/>
  <c r="O8" i="2"/>
  <c r="O9" i="2"/>
  <c r="N9" i="2" s="1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N25" i="2" s="1"/>
  <c r="O26" i="2"/>
  <c r="O27" i="2"/>
  <c r="O28" i="2"/>
  <c r="O29" i="2"/>
  <c r="N29" i="2" s="1"/>
  <c r="O30" i="2"/>
  <c r="O31" i="2"/>
  <c r="O32" i="2"/>
  <c r="O33" i="2"/>
  <c r="O34" i="2"/>
  <c r="O35" i="2"/>
  <c r="O36" i="2"/>
  <c r="O37" i="2"/>
  <c r="N37" i="2" s="1"/>
  <c r="O38" i="2"/>
  <c r="O39" i="2"/>
  <c r="O40" i="2"/>
  <c r="O41" i="2"/>
  <c r="N41" i="2" s="1"/>
  <c r="O42" i="2"/>
  <c r="O43" i="2"/>
  <c r="O44" i="2"/>
  <c r="O45" i="2"/>
  <c r="N45" i="2" s="1"/>
  <c r="O46" i="2"/>
  <c r="O47" i="2"/>
  <c r="O48" i="2"/>
  <c r="O49" i="2"/>
  <c r="O50" i="2"/>
  <c r="N10" i="2"/>
  <c r="N14" i="2"/>
  <c r="N16" i="2"/>
  <c r="N26" i="2"/>
  <c r="N30" i="2"/>
  <c r="N32" i="2"/>
  <c r="N42" i="2"/>
  <c r="N46" i="2"/>
  <c r="N48" i="2"/>
  <c r="K8" i="2"/>
  <c r="K9" i="2"/>
  <c r="D9" i="2" s="1"/>
  <c r="K10" i="2"/>
  <c r="K11" i="2"/>
  <c r="K12" i="2"/>
  <c r="K13" i="2"/>
  <c r="K14" i="2"/>
  <c r="K15" i="2"/>
  <c r="K16" i="2"/>
  <c r="K17" i="2"/>
  <c r="D17" i="2" s="1"/>
  <c r="K18" i="2"/>
  <c r="K19" i="2"/>
  <c r="K20" i="2"/>
  <c r="K21" i="2"/>
  <c r="D21" i="2" s="1"/>
  <c r="K22" i="2"/>
  <c r="K23" i="2"/>
  <c r="K24" i="2"/>
  <c r="K25" i="2"/>
  <c r="D25" i="2" s="1"/>
  <c r="K26" i="2"/>
  <c r="K27" i="2"/>
  <c r="K28" i="2"/>
  <c r="K29" i="2"/>
  <c r="D29" i="2" s="1"/>
  <c r="K30" i="2"/>
  <c r="K31" i="2"/>
  <c r="K32" i="2"/>
  <c r="K33" i="2"/>
  <c r="D33" i="2" s="1"/>
  <c r="K34" i="2"/>
  <c r="K35" i="2"/>
  <c r="K36" i="2"/>
  <c r="K37" i="2"/>
  <c r="D37" i="2" s="1"/>
  <c r="K38" i="2"/>
  <c r="K39" i="2"/>
  <c r="K40" i="2"/>
  <c r="K41" i="2"/>
  <c r="D41" i="2" s="1"/>
  <c r="K42" i="2"/>
  <c r="K43" i="2"/>
  <c r="K44" i="2"/>
  <c r="K45" i="2"/>
  <c r="K46" i="2"/>
  <c r="K47" i="2"/>
  <c r="K48" i="2"/>
  <c r="K49" i="2"/>
  <c r="D49" i="2" s="1"/>
  <c r="K50" i="2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H19" i="2"/>
  <c r="H20" i="2"/>
  <c r="D20" i="2" s="1"/>
  <c r="H21" i="2"/>
  <c r="H22" i="2"/>
  <c r="D22" i="2" s="1"/>
  <c r="H23" i="2"/>
  <c r="H24" i="2"/>
  <c r="H25" i="2"/>
  <c r="H26" i="2"/>
  <c r="D26" i="2" s="1"/>
  <c r="H27" i="2"/>
  <c r="H28" i="2"/>
  <c r="H29" i="2"/>
  <c r="H30" i="2"/>
  <c r="D30" i="2" s="1"/>
  <c r="H31" i="2"/>
  <c r="H32" i="2"/>
  <c r="H33" i="2"/>
  <c r="H34" i="2"/>
  <c r="H35" i="2"/>
  <c r="H36" i="2"/>
  <c r="D36" i="2" s="1"/>
  <c r="H37" i="2"/>
  <c r="H38" i="2"/>
  <c r="D38" i="2" s="1"/>
  <c r="H39" i="2"/>
  <c r="H40" i="2"/>
  <c r="H41" i="2"/>
  <c r="H42" i="2"/>
  <c r="D42" i="2" s="1"/>
  <c r="H43" i="2"/>
  <c r="H44" i="2"/>
  <c r="H45" i="2"/>
  <c r="H46" i="2"/>
  <c r="D46" i="2" s="1"/>
  <c r="H47" i="2"/>
  <c r="H48" i="2"/>
  <c r="H49" i="2"/>
  <c r="H5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D8" i="2"/>
  <c r="D12" i="2"/>
  <c r="D13" i="2"/>
  <c r="D16" i="2"/>
  <c r="D18" i="2"/>
  <c r="D24" i="2"/>
  <c r="D28" i="2"/>
  <c r="D32" i="2"/>
  <c r="D34" i="2"/>
  <c r="D40" i="2"/>
  <c r="D44" i="2"/>
  <c r="D45" i="2"/>
  <c r="D48" i="2"/>
  <c r="D50" i="2"/>
  <c r="N16" i="1"/>
  <c r="N20" i="1"/>
  <c r="N32" i="1"/>
  <c r="N36" i="1"/>
  <c r="N48" i="1"/>
  <c r="L16" i="1"/>
  <c r="L20" i="1"/>
  <c r="L32" i="1"/>
  <c r="L36" i="1"/>
  <c r="L48" i="1"/>
  <c r="J16" i="1"/>
  <c r="J20" i="1"/>
  <c r="J22" i="1"/>
  <c r="J26" i="1"/>
  <c r="J32" i="1"/>
  <c r="J36" i="1"/>
  <c r="J42" i="1"/>
  <c r="J48" i="1"/>
  <c r="I8" i="1"/>
  <c r="I9" i="1"/>
  <c r="D9" i="1" s="1"/>
  <c r="I10" i="1"/>
  <c r="D10" i="1" s="1"/>
  <c r="I11" i="1"/>
  <c r="I12" i="1"/>
  <c r="I13" i="1"/>
  <c r="D13" i="1" s="1"/>
  <c r="I14" i="1"/>
  <c r="D14" i="1" s="1"/>
  <c r="I15" i="1"/>
  <c r="I16" i="1"/>
  <c r="I17" i="1"/>
  <c r="D17" i="1" s="1"/>
  <c r="I18" i="1"/>
  <c r="I19" i="1"/>
  <c r="I20" i="1"/>
  <c r="I21" i="1"/>
  <c r="D21" i="1" s="1"/>
  <c r="I22" i="1"/>
  <c r="I23" i="1"/>
  <c r="I24" i="1"/>
  <c r="I25" i="1"/>
  <c r="D25" i="1" s="1"/>
  <c r="I26" i="1"/>
  <c r="D26" i="1" s="1"/>
  <c r="I27" i="1"/>
  <c r="I28" i="1"/>
  <c r="I29" i="1"/>
  <c r="D29" i="1" s="1"/>
  <c r="I30" i="1"/>
  <c r="D30" i="1" s="1"/>
  <c r="I31" i="1"/>
  <c r="I32" i="1"/>
  <c r="I33" i="1"/>
  <c r="D33" i="1" s="1"/>
  <c r="I34" i="1"/>
  <c r="I35" i="1"/>
  <c r="I36" i="1"/>
  <c r="I37" i="1"/>
  <c r="D37" i="1" s="1"/>
  <c r="I38" i="1"/>
  <c r="I39" i="1"/>
  <c r="I40" i="1"/>
  <c r="I41" i="1"/>
  <c r="D41" i="1" s="1"/>
  <c r="I42" i="1"/>
  <c r="D42" i="1" s="1"/>
  <c r="I43" i="1"/>
  <c r="I44" i="1"/>
  <c r="I45" i="1"/>
  <c r="D45" i="1" s="1"/>
  <c r="I46" i="1"/>
  <c r="D46" i="1" s="1"/>
  <c r="I47" i="1"/>
  <c r="I48" i="1"/>
  <c r="I49" i="1"/>
  <c r="D49" i="1" s="1"/>
  <c r="I50" i="1"/>
  <c r="F16" i="1"/>
  <c r="F20" i="1"/>
  <c r="F22" i="1"/>
  <c r="F32" i="1"/>
  <c r="F36" i="1"/>
  <c r="F4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D8" i="1"/>
  <c r="D12" i="1"/>
  <c r="Q12" i="1" s="1"/>
  <c r="D16" i="1"/>
  <c r="Q16" i="1" s="1"/>
  <c r="D18" i="1"/>
  <c r="D20" i="1"/>
  <c r="Q20" i="1" s="1"/>
  <c r="D22" i="1"/>
  <c r="D24" i="1"/>
  <c r="D28" i="1"/>
  <c r="Q28" i="1" s="1"/>
  <c r="D32" i="1"/>
  <c r="Q32" i="1" s="1"/>
  <c r="D34" i="1"/>
  <c r="D36" i="1"/>
  <c r="Q36" i="1" s="1"/>
  <c r="D38" i="1"/>
  <c r="D40" i="1"/>
  <c r="D44" i="1"/>
  <c r="Q44" i="1" s="1"/>
  <c r="D48" i="1"/>
  <c r="Q48" i="1" s="1"/>
  <c r="D50" i="1"/>
  <c r="N49" i="1" l="1"/>
  <c r="F49" i="1"/>
  <c r="Q49" i="1"/>
  <c r="J49" i="1"/>
  <c r="L49" i="1"/>
  <c r="N45" i="1"/>
  <c r="F45" i="1"/>
  <c r="L45" i="1"/>
  <c r="J45" i="1"/>
  <c r="Q45" i="1"/>
  <c r="N33" i="1"/>
  <c r="F33" i="1"/>
  <c r="Q33" i="1"/>
  <c r="L33" i="1"/>
  <c r="J33" i="1"/>
  <c r="N29" i="1"/>
  <c r="F29" i="1"/>
  <c r="L29" i="1"/>
  <c r="J29" i="1"/>
  <c r="Q29" i="1"/>
  <c r="N17" i="1"/>
  <c r="F17" i="1"/>
  <c r="Q17" i="1"/>
  <c r="L17" i="1"/>
  <c r="J17" i="1"/>
  <c r="N13" i="1"/>
  <c r="F13" i="1"/>
  <c r="L13" i="1"/>
  <c r="J13" i="1"/>
  <c r="Q13" i="1"/>
  <c r="L50" i="1"/>
  <c r="J50" i="1"/>
  <c r="L34" i="1"/>
  <c r="J34" i="1"/>
  <c r="L18" i="1"/>
  <c r="J18" i="1"/>
  <c r="F34" i="1"/>
  <c r="N41" i="1"/>
  <c r="F41" i="1"/>
  <c r="Q41" i="1"/>
  <c r="L41" i="1"/>
  <c r="J41" i="1"/>
  <c r="N37" i="1"/>
  <c r="F37" i="1"/>
  <c r="Q37" i="1"/>
  <c r="N25" i="1"/>
  <c r="F25" i="1"/>
  <c r="Q25" i="1"/>
  <c r="L25" i="1"/>
  <c r="J25" i="1"/>
  <c r="N21" i="1"/>
  <c r="F21" i="1"/>
  <c r="Q21" i="1"/>
  <c r="L21" i="1"/>
  <c r="N9" i="1"/>
  <c r="F9" i="1"/>
  <c r="Q9" i="1"/>
  <c r="L9" i="1"/>
  <c r="J9" i="1"/>
  <c r="J44" i="1"/>
  <c r="N34" i="1"/>
  <c r="Q50" i="1"/>
  <c r="Q40" i="1"/>
  <c r="N40" i="1"/>
  <c r="L40" i="1"/>
  <c r="J40" i="1"/>
  <c r="F40" i="1"/>
  <c r="Q24" i="1"/>
  <c r="N24" i="1"/>
  <c r="L24" i="1"/>
  <c r="J24" i="1"/>
  <c r="F24" i="1"/>
  <c r="Q8" i="1"/>
  <c r="N8" i="1"/>
  <c r="L8" i="1"/>
  <c r="J8" i="1"/>
  <c r="F8" i="1"/>
  <c r="F50" i="1"/>
  <c r="F12" i="1"/>
  <c r="L37" i="1"/>
  <c r="L28" i="1"/>
  <c r="N44" i="1"/>
  <c r="N18" i="1"/>
  <c r="L38" i="1"/>
  <c r="Q38" i="1"/>
  <c r="N38" i="1"/>
  <c r="L22" i="1"/>
  <c r="Q22" i="1"/>
  <c r="N22" i="1"/>
  <c r="F38" i="1"/>
  <c r="F28" i="1"/>
  <c r="J38" i="1"/>
  <c r="J21" i="1"/>
  <c r="J12" i="1"/>
  <c r="L44" i="1"/>
  <c r="L12" i="1"/>
  <c r="N28" i="1"/>
  <c r="Q18" i="1"/>
  <c r="N49" i="2"/>
  <c r="N33" i="2"/>
  <c r="N17" i="2"/>
  <c r="F44" i="1"/>
  <c r="F18" i="1"/>
  <c r="L46" i="1"/>
  <c r="Q46" i="1"/>
  <c r="N46" i="1"/>
  <c r="F46" i="1"/>
  <c r="J46" i="1"/>
  <c r="L42" i="1"/>
  <c r="Q42" i="1"/>
  <c r="N42" i="1"/>
  <c r="F42" i="1"/>
  <c r="L30" i="1"/>
  <c r="Q30" i="1"/>
  <c r="N30" i="1"/>
  <c r="F30" i="1"/>
  <c r="J30" i="1"/>
  <c r="L26" i="1"/>
  <c r="Q26" i="1"/>
  <c r="N26" i="1"/>
  <c r="F26" i="1"/>
  <c r="L14" i="1"/>
  <c r="Q14" i="1"/>
  <c r="N14" i="1"/>
  <c r="F14" i="1"/>
  <c r="J14" i="1"/>
  <c r="L10" i="1"/>
  <c r="Q10" i="1"/>
  <c r="N10" i="1"/>
  <c r="F10" i="1"/>
  <c r="J37" i="1"/>
  <c r="J28" i="1"/>
  <c r="J10" i="1"/>
  <c r="N50" i="1"/>
  <c r="N12" i="1"/>
  <c r="Q34" i="1"/>
  <c r="N47" i="2"/>
  <c r="N43" i="2"/>
  <c r="N39" i="2"/>
  <c r="N35" i="2"/>
  <c r="N31" i="2"/>
  <c r="N27" i="2"/>
  <c r="N23" i="2"/>
  <c r="N19" i="2"/>
  <c r="N15" i="2"/>
  <c r="N11" i="2"/>
  <c r="D47" i="1"/>
  <c r="D43" i="1"/>
  <c r="D39" i="1"/>
  <c r="D35" i="1"/>
  <c r="D31" i="1"/>
  <c r="D27" i="1"/>
  <c r="D23" i="1"/>
  <c r="D19" i="1"/>
  <c r="D15" i="1"/>
  <c r="D11" i="1"/>
  <c r="D47" i="2"/>
  <c r="D43" i="2"/>
  <c r="D39" i="2"/>
  <c r="D35" i="2"/>
  <c r="D31" i="2"/>
  <c r="D27" i="2"/>
  <c r="D23" i="2"/>
  <c r="D19" i="2"/>
  <c r="D15" i="2"/>
  <c r="D11" i="2"/>
  <c r="A7" i="2"/>
  <c r="J27" i="1" l="1"/>
  <c r="Q27" i="1"/>
  <c r="N27" i="1"/>
  <c r="L27" i="1"/>
  <c r="F27" i="1"/>
  <c r="J47" i="1"/>
  <c r="Q47" i="1"/>
  <c r="N47" i="1"/>
  <c r="L47" i="1"/>
  <c r="F47" i="1"/>
  <c r="J11" i="1"/>
  <c r="Q11" i="1"/>
  <c r="N11" i="1"/>
  <c r="L11" i="1"/>
  <c r="F11" i="1"/>
  <c r="J43" i="1"/>
  <c r="Q43" i="1"/>
  <c r="N43" i="1"/>
  <c r="L43" i="1"/>
  <c r="F43" i="1"/>
  <c r="J15" i="1"/>
  <c r="Q15" i="1"/>
  <c r="N15" i="1"/>
  <c r="L15" i="1"/>
  <c r="F15" i="1"/>
  <c r="J31" i="1"/>
  <c r="Q31" i="1"/>
  <c r="N31" i="1"/>
  <c r="L31" i="1"/>
  <c r="F31" i="1"/>
  <c r="J19" i="1"/>
  <c r="Q19" i="1"/>
  <c r="N19" i="1"/>
  <c r="L19" i="1"/>
  <c r="F19" i="1"/>
  <c r="J35" i="1"/>
  <c r="Q35" i="1"/>
  <c r="N35" i="1"/>
  <c r="L35" i="1"/>
  <c r="F35" i="1"/>
  <c r="J23" i="1"/>
  <c r="N23" i="1"/>
  <c r="L23" i="1"/>
  <c r="Q23" i="1"/>
  <c r="F23" i="1"/>
  <c r="J39" i="1"/>
  <c r="Q39" i="1"/>
  <c r="N39" i="1"/>
  <c r="F39" i="1"/>
  <c r="L39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<sst xmlns="http://schemas.openxmlformats.org/spreadsheetml/2006/main" count="871" uniqueCount="342">
  <si>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</si>
  <si>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</si>
  <si>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</si>
  <si>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</si>
  <si>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</si>
  <si>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</si>
  <si>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</si>
  <si>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</si>
  <si>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</si>
  <si>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</si>
  <si>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</si>
  <si>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</si>
  <si>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</si>
  <si>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</si>
  <si>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</si>
  <si>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</si>
  <si>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</si>
  <si>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</si>
  <si>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</si>
  <si>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</si>
  <si>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</si>
  <si>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</si>
  <si>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</si>
  <si>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</si>
  <si>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</si>
  <si>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</si>
  <si>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</si>
  <si>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</si>
  <si>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</si>
  <si>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</si>
  <si>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</si>
  <si>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</si>
  <si>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</si>
  <si>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</si>
  <si>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</si>
  <si>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</si>
  <si>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</si>
  <si>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</si>
  <si>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</si>
  <si>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</si>
  <si>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</si>
  <si>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</si>
  <si>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</si>
  <si>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</si>
  <si>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</si>
  <si>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</si>
  <si>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</si>
  <si>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</si>
  <si>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</si>
  <si>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</si>
  <si>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</si>
  <si>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</si>
  <si>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</si>
  <si>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</si>
  <si>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</si>
  <si>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</si>
  <si>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</si>
  <si>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</si>
  <si>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</si>
  <si>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</si>
  <si>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</si>
  <si>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</si>
  <si>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</si>
  <si>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</si>
  <si>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</si>
  <si>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</si>
  <si>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</si>
  <si>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</si>
  <si>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</si>
  <si>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</si>
  <si>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</si>
  <si>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</si>
  <si>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</si>
  <si>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</si>
  <si>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</si>
  <si>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</si>
  <si>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</si>
  <si>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</si>
  <si>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</si>
  <si>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</si>
  <si>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</si>
  <si>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</si>
  <si>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</si>
  <si>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</si>
  <si>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</si>
  <si>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</si>
  <si>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</si>
  <si>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</si>
  <si>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</si>
  <si>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</si>
  <si>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</si>
  <si>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</si>
  <si>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</si>
  <si>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</si>
  <si>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</si>
  <si>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</si>
  <si>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</si>
  <si>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</si>
  <si>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</si>
  <si>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</si>
  <si>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</si>
  <si>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</si>
  <si>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</si>
  <si>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</si>
  <si>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</si>
  <si>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</si>
  <si>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</si>
  <si>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</si>
  <si>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</si>
  <si>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</si>
  <si>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</si>
  <si>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</si>
  <si>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</si>
  <si>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</si>
  <si>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</si>
  <si>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</si>
  <si>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</si>
  <si>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</si>
  <si>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</si>
  <si>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</si>
  <si>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</si>
  <si>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</si>
  <si>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</si>
  <si>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</si>
  <si>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</si>
  <si>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</si>
  <si>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</si>
  <si>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</si>
  <si>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</si>
  <si>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</si>
  <si>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</si>
  <si>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</si>
  <si>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</si>
  <si>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</si>
  <si>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</si>
  <si>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</si>
  <si>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</si>
  <si>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</si>
  <si>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</si>
  <si>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</si>
  <si>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</si>
  <si>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</si>
  <si>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</si>
  <si>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</si>
  <si>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</si>
  <si>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</si>
  <si>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</si>
  <si>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</si>
  <si>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</si>
  <si>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</si>
  <si>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</si>
  <si>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</si>
  <si>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</si>
  <si>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</si>
  <si>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</si>
  <si>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</si>
  <si>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</si>
  <si>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</si>
  <si>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</si>
  <si>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</si>
  <si>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</si>
  <si>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</si>
  <si>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</si>
  <si>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</si>
  <si>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</si>
  <si>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</si>
  <si>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</si>
  <si>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</si>
  <si>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</si>
  <si>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</si>
  <si>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</si>
  <si>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</si>
  <si>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</si>
  <si>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</si>
  <si>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</si>
  <si>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</si>
  <si>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</si>
  <si>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</si>
  <si>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</si>
  <si>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</si>
  <si>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</si>
  <si>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</si>
  <si>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</si>
  <si>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</si>
  <si>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</si>
  <si>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</si>
  <si>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</si>
  <si>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</si>
  <si>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</si>
  <si>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</si>
  <si>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</si>
  <si>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</si>
  <si>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</si>
  <si>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</si>
  <si>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</si>
  <si>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</si>
  <si>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</si>
  <si>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</si>
  <si>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</si>
  <si>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</si>
  <si>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</si>
  <si>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</si>
  <si>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</si>
  <si>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</si>
  <si>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</si>
  <si>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</si>
  <si>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</si>
  <si>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</si>
  <si>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</si>
  <si>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</si>
  <si>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</si>
  <si>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</si>
  <si>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</si>
  <si>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</si>
  <si>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</si>
  <si>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</si>
  <si>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</si>
  <si>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</si>
  <si>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</si>
  <si>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</si>
  <si>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</si>
  <si>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</si>
  <si>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</si>
  <si>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</si>
  <si>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</si>
  <si>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</si>
  <si>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</si>
  <si>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</si>
  <si>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</si>
  <si>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</si>
  <si>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</si>
  <si>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</si>
  <si>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</si>
  <si>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</si>
  <si>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</si>
  <si>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</si>
  <si>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</si>
  <si>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</si>
  <si>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</si>
  <si>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</si>
  <si>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</si>
  <si>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</si>
  <si>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</si>
  <si>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</si>
  <si>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</si>
  <si>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</si>
  <si>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</si>
  <si>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</si>
  <si>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</si>
  <si>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</si>
  <si>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</si>
  <si>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27000</t>
  </si>
  <si>
    <t>水洗化人口等（平成30年度実績）</t>
    <phoneticPr fontId="3"/>
  </si>
  <si>
    <t>し尿処理の状況（平成30年度実績）</t>
    <phoneticPr fontId="3"/>
  </si>
  <si>
    <t>27100</t>
  </si>
  <si>
    <t>大阪市</t>
  </si>
  <si>
    <t/>
  </si>
  <si>
    <t>○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</si>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</sst>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27</v>
      </c>
      <c r="B7" s="116" t="s">
        <v>251</v>
      </c>
      <c r="C7" s="109" t="s">
        <v>200</v>
      </c>
      <c r="D7" s="110">
        <f>+SUM(E7,+I7)</f>
        <v>8847276</v>
      </c>
      <c r="E7" s="110">
        <f>+SUM(G7,+H7)</f>
        <v>129786</v>
      </c>
      <c r="F7" s="111">
        <f>IF(D7&gt;0,E7/D7*100,"-")</f>
        <v>1.466959999891492</v>
      </c>
      <c r="G7" s="108">
        <f>SUM(G$8:G$207)</f>
        <v>129597</v>
      </c>
      <c r="H7" s="108">
        <f>SUM(H$8:H$207)</f>
        <v>189</v>
      </c>
      <c r="I7" s="110">
        <f>+SUM(K7,+M7,+O7)</f>
        <v>8717490</v>
      </c>
      <c r="J7" s="111">
        <f>IF(D7&gt;0,I7/D7*100,"-")</f>
        <v>98.533040000108514</v>
      </c>
      <c r="K7" s="108">
        <f>SUM(K$8:K$207)</f>
        <v>8261719</v>
      </c>
      <c r="L7" s="111">
        <f>IF(D7&gt;0,K7/D7*100,"-")</f>
        <v>93.381499571167438</v>
      </c>
      <c r="M7" s="108">
        <f>SUM(M$8:M$207)</f>
        <v>425</v>
      </c>
      <c r="N7" s="111">
        <f>IF(D7&gt;0,M7/D7*100,"-")</f>
        <v>4.8037384614202155E-3</v>
      </c>
      <c r="O7" s="108">
        <f>SUM(O$8:O$207)</f>
        <v>455346</v>
      </c>
      <c r="P7" s="108">
        <f>SUM(P$8:P$207)</f>
        <v>223460</v>
      </c>
      <c r="Q7" s="111">
        <f>IF(D7&gt;0,O7/D7*100,"-")</f>
        <v>5.1467366904796457</v>
      </c>
      <c r="R7" s="108">
        <f>SUM(R$8:R$207)</f>
        <v>231630</v>
      </c>
      <c r="S7" s="112">
        <f t="shared" ref="S7:Z7" si="0">COUNTIF(S$8:S$207,"○")</f>
        <v>3</v>
      </c>
      <c r="T7" s="112">
        <f t="shared" si="0"/>
        <v>27</v>
      </c>
      <c r="U7" s="112">
        <f t="shared" si="0"/>
        <v>1</v>
      </c>
      <c r="V7" s="112">
        <f t="shared" si="0"/>
        <v>12</v>
      </c>
      <c r="W7" s="112">
        <f t="shared" si="0"/>
        <v>1</v>
      </c>
      <c r="X7" s="112">
        <f t="shared" si="0"/>
        <v>0</v>
      </c>
      <c r="Y7" s="112">
        <f t="shared" si="0"/>
        <v>2</v>
      </c>
      <c r="Z7" s="112">
        <f t="shared" si="0"/>
        <v>40</v>
      </c>
      <c r="AA7" s="188"/>
      <c r="AB7" s="188"/>
    </row>
    <row r="8" spans="1:28" s="105" customFormat="1" ht="13.5" customHeight="1">
      <c r="A8" s="101" t="s">
        <v>27</v>
      </c>
      <c r="B8" s="102" t="s">
        <v>254</v>
      </c>
      <c r="C8" s="101" t="s">
        <v>255</v>
      </c>
      <c r="D8" s="103">
        <f>+SUM(E8,+I8)</f>
        <v>2711900</v>
      </c>
      <c r="E8" s="103">
        <f>+SUM(G8,+H8)</f>
        <v>69</v>
      </c>
      <c r="F8" s="104">
        <f>IF(D8&gt;0,E8/D8*100,"-")</f>
        <v>2.5443416055164277E-3</v>
      </c>
      <c r="G8" s="103">
        <v>69</v>
      </c>
      <c r="H8" s="103">
        <v>0</v>
      </c>
      <c r="I8" s="103">
        <f>+SUM(K8,+M8,+O8)</f>
        <v>2711831</v>
      </c>
      <c r="J8" s="104">
        <f>IF(D8&gt;0,I8/D8*100,"-")</f>
        <v>99.997455658394486</v>
      </c>
      <c r="K8" s="103">
        <v>2711831</v>
      </c>
      <c r="L8" s="104">
        <f>IF(D8&gt;0,K8/D8*100,"-")</f>
        <v>99.997455658394486</v>
      </c>
      <c r="M8" s="103">
        <v>0</v>
      </c>
      <c r="N8" s="104">
        <f>IF(D8&gt;0,M8/D8*100,"-")</f>
        <v>0</v>
      </c>
      <c r="O8" s="103">
        <v>0</v>
      </c>
      <c r="P8" s="103">
        <v>0</v>
      </c>
      <c r="Q8" s="104">
        <f>IF(D8&gt;0,O8/D8*100,"-")</f>
        <v>0</v>
      </c>
      <c r="R8" s="103">
        <v>135865</v>
      </c>
      <c r="S8" s="101"/>
      <c r="T8" s="101"/>
      <c r="U8" s="101" t="s">
        <v>257</v>
      </c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27</v>
      </c>
      <c r="B9" s="102" t="s">
        <v>258</v>
      </c>
      <c r="C9" s="101" t="s">
        <v>259</v>
      </c>
      <c r="D9" s="103">
        <f>+SUM(E9,+I9)</f>
        <v>838095</v>
      </c>
      <c r="E9" s="103">
        <f>+SUM(G9,+H9)</f>
        <v>8358</v>
      </c>
      <c r="F9" s="104">
        <f>IF(D9&gt;0,E9/D9*100,"-")</f>
        <v>0.99726164694933161</v>
      </c>
      <c r="G9" s="103">
        <v>8358</v>
      </c>
      <c r="H9" s="103">
        <v>0</v>
      </c>
      <c r="I9" s="103">
        <f>+SUM(K9,+M9,+O9)</f>
        <v>829737</v>
      </c>
      <c r="J9" s="104">
        <f>IF(D9&gt;0,I9/D9*100,"-")</f>
        <v>99.002738353050674</v>
      </c>
      <c r="K9" s="103">
        <v>780121</v>
      </c>
      <c r="L9" s="104">
        <f>IF(D9&gt;0,K9/D9*100,"-")</f>
        <v>93.082645762115263</v>
      </c>
      <c r="M9" s="103">
        <v>425</v>
      </c>
      <c r="N9" s="104">
        <f>IF(D9&gt;0,M9/D9*100,"-")</f>
        <v>5.0710241679045927E-2</v>
      </c>
      <c r="O9" s="103">
        <v>49191</v>
      </c>
      <c r="P9" s="103">
        <v>16185</v>
      </c>
      <c r="Q9" s="104">
        <f>IF(D9&gt;0,O9/D9*100,"-")</f>
        <v>5.8693823492563491</v>
      </c>
      <c r="R9" s="103">
        <v>13777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27</v>
      </c>
      <c r="B10" s="102" t="s">
        <v>260</v>
      </c>
      <c r="C10" s="101" t="s">
        <v>261</v>
      </c>
      <c r="D10" s="103">
        <f>+SUM(E10,+I10)</f>
        <v>195639</v>
      </c>
      <c r="E10" s="103">
        <f>+SUM(G10,+H10)</f>
        <v>6803</v>
      </c>
      <c r="F10" s="104">
        <f>IF(D10&gt;0,E10/D10*100,"-")</f>
        <v>3.4773230286394838</v>
      </c>
      <c r="G10" s="103">
        <v>6803</v>
      </c>
      <c r="H10" s="103">
        <v>0</v>
      </c>
      <c r="I10" s="103">
        <f>+SUM(K10,+M10,+O10)</f>
        <v>188836</v>
      </c>
      <c r="J10" s="104">
        <f>IF(D10&gt;0,I10/D10*100,"-")</f>
        <v>96.522676971360525</v>
      </c>
      <c r="K10" s="103">
        <v>172115</v>
      </c>
      <c r="L10" s="104">
        <f>IF(D10&gt;0,K10/D10*100,"-")</f>
        <v>87.975812593603521</v>
      </c>
      <c r="M10" s="103">
        <v>0</v>
      </c>
      <c r="N10" s="104">
        <f>IF(D10&gt;0,M10/D10*100,"-")</f>
        <v>0</v>
      </c>
      <c r="O10" s="103">
        <v>16721</v>
      </c>
      <c r="P10" s="103">
        <v>2433</v>
      </c>
      <c r="Q10" s="104">
        <f>IF(D10&gt;0,O10/D10*100,"-")</f>
        <v>8.5468643777569913</v>
      </c>
      <c r="R10" s="103">
        <v>2226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27</v>
      </c>
      <c r="B11" s="102" t="s">
        <v>262</v>
      </c>
      <c r="C11" s="101" t="s">
        <v>263</v>
      </c>
      <c r="D11" s="103">
        <f>+SUM(E11,+I11)</f>
        <v>406076</v>
      </c>
      <c r="E11" s="103">
        <f>+SUM(G11,+H11)</f>
        <v>71</v>
      </c>
      <c r="F11" s="104">
        <f>IF(D11&gt;0,E11/D11*100,"-")</f>
        <v>1.7484411784986064E-2</v>
      </c>
      <c r="G11" s="103">
        <v>71</v>
      </c>
      <c r="H11" s="103">
        <v>0</v>
      </c>
      <c r="I11" s="103">
        <f>+SUM(K11,+M11,+O11)</f>
        <v>406005</v>
      </c>
      <c r="J11" s="104">
        <f>IF(D11&gt;0,I11/D11*100,"-")</f>
        <v>99.982515588215009</v>
      </c>
      <c r="K11" s="103">
        <v>405425</v>
      </c>
      <c r="L11" s="104">
        <f>IF(D11&gt;0,K11/D11*100,"-")</f>
        <v>99.839685182084139</v>
      </c>
      <c r="M11" s="103">
        <v>0</v>
      </c>
      <c r="N11" s="104">
        <f>IF(D11&gt;0,M11/D11*100,"-")</f>
        <v>0</v>
      </c>
      <c r="O11" s="103">
        <v>580</v>
      </c>
      <c r="P11" s="103">
        <v>7</v>
      </c>
      <c r="Q11" s="104">
        <f>IF(D11&gt;0,O11/D11*100,"-")</f>
        <v>0.14283040613087206</v>
      </c>
      <c r="R11" s="103">
        <v>5502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27</v>
      </c>
      <c r="B12" s="102" t="s">
        <v>264</v>
      </c>
      <c r="C12" s="101" t="s">
        <v>265</v>
      </c>
      <c r="D12" s="103">
        <f>+SUM(E12,+I12)</f>
        <v>103607</v>
      </c>
      <c r="E12" s="103">
        <f>+SUM(G12,+H12)</f>
        <v>101</v>
      </c>
      <c r="F12" s="104">
        <f>IF(D12&gt;0,E12/D12*100,"-")</f>
        <v>9.7483760749756287E-2</v>
      </c>
      <c r="G12" s="103">
        <v>101</v>
      </c>
      <c r="H12" s="103">
        <v>0</v>
      </c>
      <c r="I12" s="103">
        <f>+SUM(K12,+M12,+O12)</f>
        <v>103506</v>
      </c>
      <c r="J12" s="104">
        <f>IF(D12&gt;0,I12/D12*100,"-")</f>
        <v>99.902516239250232</v>
      </c>
      <c r="K12" s="103">
        <v>103470</v>
      </c>
      <c r="L12" s="104">
        <f>IF(D12&gt;0,K12/D12*100,"-")</f>
        <v>99.867769552250323</v>
      </c>
      <c r="M12" s="103">
        <v>0</v>
      </c>
      <c r="N12" s="104">
        <f>IF(D12&gt;0,M12/D12*100,"-")</f>
        <v>0</v>
      </c>
      <c r="O12" s="103">
        <v>36</v>
      </c>
      <c r="P12" s="103">
        <v>11</v>
      </c>
      <c r="Q12" s="104">
        <f>IF(D12&gt;0,O12/D12*100,"-")</f>
        <v>3.474668699991313E-2</v>
      </c>
      <c r="R12" s="103">
        <v>1980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27</v>
      </c>
      <c r="B13" s="102" t="s">
        <v>266</v>
      </c>
      <c r="C13" s="101" t="s">
        <v>267</v>
      </c>
      <c r="D13" s="103">
        <f>+SUM(E13,+I13)</f>
        <v>371753</v>
      </c>
      <c r="E13" s="103">
        <f>+SUM(G13,+H13)</f>
        <v>698</v>
      </c>
      <c r="F13" s="104">
        <f>IF(D13&gt;0,E13/D13*100,"-")</f>
        <v>0.18775907659117747</v>
      </c>
      <c r="G13" s="103">
        <v>698</v>
      </c>
      <c r="H13" s="103">
        <v>0</v>
      </c>
      <c r="I13" s="103">
        <f>+SUM(K13,+M13,+O13)</f>
        <v>371055</v>
      </c>
      <c r="J13" s="104">
        <f>IF(D13&gt;0,I13/D13*100,"-")</f>
        <v>99.812240923408822</v>
      </c>
      <c r="K13" s="103">
        <v>369700</v>
      </c>
      <c r="L13" s="104">
        <f>IF(D13&gt;0,K13/D13*100,"-")</f>
        <v>99.447751598507622</v>
      </c>
      <c r="M13" s="103">
        <v>0</v>
      </c>
      <c r="N13" s="104">
        <f>IF(D13&gt;0,M13/D13*100,"-")</f>
        <v>0</v>
      </c>
      <c r="O13" s="103">
        <v>1355</v>
      </c>
      <c r="P13" s="103">
        <v>56</v>
      </c>
      <c r="Q13" s="104">
        <f>IF(D13&gt;0,O13/D13*100,"-")</f>
        <v>0.36448932490121128</v>
      </c>
      <c r="R13" s="103">
        <v>5292</v>
      </c>
      <c r="S13" s="101" t="s">
        <v>257</v>
      </c>
      <c r="T13" s="101"/>
      <c r="U13" s="101"/>
      <c r="V13" s="101"/>
      <c r="W13" s="101"/>
      <c r="X13" s="101"/>
      <c r="Y13" s="101" t="s">
        <v>257</v>
      </c>
      <c r="Z13" s="101"/>
      <c r="AA13" s="189" t="s">
        <v>256</v>
      </c>
      <c r="AB13" s="190"/>
    </row>
    <row r="14" spans="1:28" s="105" customFormat="1" ht="13.5" customHeight="1">
      <c r="A14" s="101" t="s">
        <v>27</v>
      </c>
      <c r="B14" s="102" t="s">
        <v>268</v>
      </c>
      <c r="C14" s="101" t="s">
        <v>269</v>
      </c>
      <c r="D14" s="103">
        <f>+SUM(E14,+I14)</f>
        <v>74953</v>
      </c>
      <c r="E14" s="103">
        <f>+SUM(G14,+H14)</f>
        <v>1248</v>
      </c>
      <c r="F14" s="104">
        <f>IF(D14&gt;0,E14/D14*100,"-")</f>
        <v>1.6650434272143875</v>
      </c>
      <c r="G14" s="103">
        <v>1248</v>
      </c>
      <c r="H14" s="103">
        <v>0</v>
      </c>
      <c r="I14" s="103">
        <f>+SUM(K14,+M14,+O14)</f>
        <v>73705</v>
      </c>
      <c r="J14" s="104">
        <f>IF(D14&gt;0,I14/D14*100,"-")</f>
        <v>98.334956572785615</v>
      </c>
      <c r="K14" s="103">
        <v>64753</v>
      </c>
      <c r="L14" s="104">
        <f>IF(D14&gt;0,K14/D14*100,"-")</f>
        <v>86.391471989113171</v>
      </c>
      <c r="M14" s="103">
        <v>0</v>
      </c>
      <c r="N14" s="104">
        <f>IF(D14&gt;0,M14/D14*100,"-")</f>
        <v>0</v>
      </c>
      <c r="O14" s="103">
        <v>8952</v>
      </c>
      <c r="P14" s="103">
        <v>1274</v>
      </c>
      <c r="Q14" s="104">
        <f>IF(D14&gt;0,O14/D14*100,"-")</f>
        <v>11.943484583672435</v>
      </c>
      <c r="R14" s="103">
        <v>1268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27</v>
      </c>
      <c r="B15" s="102" t="s">
        <v>270</v>
      </c>
      <c r="C15" s="101" t="s">
        <v>271</v>
      </c>
      <c r="D15" s="103">
        <f>+SUM(E15,+I15)</f>
        <v>352849</v>
      </c>
      <c r="E15" s="103">
        <f>+SUM(G15,+H15)</f>
        <v>4485</v>
      </c>
      <c r="F15" s="104">
        <f>IF(D15&gt;0,E15/D15*100,"-")</f>
        <v>1.2710819642396607</v>
      </c>
      <c r="G15" s="103">
        <v>4485</v>
      </c>
      <c r="H15" s="103">
        <v>0</v>
      </c>
      <c r="I15" s="103">
        <f>+SUM(K15,+M15,+O15)</f>
        <v>348364</v>
      </c>
      <c r="J15" s="104">
        <f>IF(D15&gt;0,I15/D15*100,"-")</f>
        <v>98.728918035760344</v>
      </c>
      <c r="K15" s="103">
        <v>343688</v>
      </c>
      <c r="L15" s="104">
        <f>IF(D15&gt;0,K15/D15*100,"-")</f>
        <v>97.403705267692402</v>
      </c>
      <c r="M15" s="103">
        <v>0</v>
      </c>
      <c r="N15" s="104">
        <f>IF(D15&gt;0,M15/D15*100,"-")</f>
        <v>0</v>
      </c>
      <c r="O15" s="103">
        <v>4676</v>
      </c>
      <c r="P15" s="103">
        <v>1342</v>
      </c>
      <c r="Q15" s="104">
        <f>IF(D15&gt;0,O15/D15*100,"-")</f>
        <v>1.3252127680679271</v>
      </c>
      <c r="R15" s="103">
        <v>3057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27</v>
      </c>
      <c r="B16" s="102" t="s">
        <v>272</v>
      </c>
      <c r="C16" s="101" t="s">
        <v>273</v>
      </c>
      <c r="D16" s="103">
        <f>+SUM(E16,+I16)</f>
        <v>87054</v>
      </c>
      <c r="E16" s="103">
        <f>+SUM(G16,+H16)</f>
        <v>10143</v>
      </c>
      <c r="F16" s="104">
        <f>IF(D16&gt;0,E16/D16*100,"-")</f>
        <v>11.651388793162864</v>
      </c>
      <c r="G16" s="103">
        <v>10143</v>
      </c>
      <c r="H16" s="103">
        <v>0</v>
      </c>
      <c r="I16" s="103">
        <f>+SUM(K16,+M16,+O16)</f>
        <v>76911</v>
      </c>
      <c r="J16" s="104">
        <f>IF(D16&gt;0,I16/D16*100,"-")</f>
        <v>88.348611206837134</v>
      </c>
      <c r="K16" s="103">
        <v>47317</v>
      </c>
      <c r="L16" s="104">
        <f>IF(D16&gt;0,K16/D16*100,"-")</f>
        <v>54.353619592436871</v>
      </c>
      <c r="M16" s="103">
        <v>0</v>
      </c>
      <c r="N16" s="104">
        <f>IF(D16&gt;0,M16/D16*100,"-")</f>
        <v>0</v>
      </c>
      <c r="O16" s="103">
        <v>29594</v>
      </c>
      <c r="P16" s="103">
        <v>23694</v>
      </c>
      <c r="Q16" s="104">
        <f>IF(D16&gt;0,O16/D16*100,"-")</f>
        <v>33.994991614400256</v>
      </c>
      <c r="R16" s="103">
        <v>760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27</v>
      </c>
      <c r="B17" s="102" t="s">
        <v>274</v>
      </c>
      <c r="C17" s="101" t="s">
        <v>275</v>
      </c>
      <c r="D17" s="103">
        <f>+SUM(E17,+I17)</f>
        <v>143621</v>
      </c>
      <c r="E17" s="103">
        <f>+SUM(G17,+H17)</f>
        <v>10</v>
      </c>
      <c r="F17" s="104">
        <f>IF(D17&gt;0,E17/D17*100,"-")</f>
        <v>6.9627700684440292E-3</v>
      </c>
      <c r="G17" s="103">
        <v>10</v>
      </c>
      <c r="H17" s="103">
        <v>0</v>
      </c>
      <c r="I17" s="103">
        <f>+SUM(K17,+M17,+O17)</f>
        <v>143611</v>
      </c>
      <c r="J17" s="104">
        <f>IF(D17&gt;0,I17/D17*100,"-")</f>
        <v>99.993037229931559</v>
      </c>
      <c r="K17" s="103">
        <v>143611</v>
      </c>
      <c r="L17" s="104">
        <f>IF(D17&gt;0,K17/D17*100,"-")</f>
        <v>99.993037229931559</v>
      </c>
      <c r="M17" s="103">
        <v>0</v>
      </c>
      <c r="N17" s="104">
        <f>IF(D17&gt;0,M17/D17*100,"-")</f>
        <v>0</v>
      </c>
      <c r="O17" s="103">
        <v>0</v>
      </c>
      <c r="P17" s="103">
        <v>0</v>
      </c>
      <c r="Q17" s="104">
        <f>IF(D17&gt;0,O17/D17*100,"-")</f>
        <v>0</v>
      </c>
      <c r="R17" s="103">
        <v>2486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27</v>
      </c>
      <c r="B18" s="102" t="s">
        <v>276</v>
      </c>
      <c r="C18" s="101" t="s">
        <v>277</v>
      </c>
      <c r="D18" s="103">
        <f>+SUM(E18,+I18)</f>
        <v>403063</v>
      </c>
      <c r="E18" s="103">
        <f>+SUM(G18,+H18)</f>
        <v>2207</v>
      </c>
      <c r="F18" s="104">
        <f>IF(D18&gt;0,E18/D18*100,"-")</f>
        <v>0.54755708164728589</v>
      </c>
      <c r="G18" s="103">
        <v>2207</v>
      </c>
      <c r="H18" s="103">
        <v>0</v>
      </c>
      <c r="I18" s="103">
        <f>+SUM(K18,+M18,+O18)</f>
        <v>400856</v>
      </c>
      <c r="J18" s="104">
        <f>IF(D18&gt;0,I18/D18*100,"-")</f>
        <v>99.452442918352716</v>
      </c>
      <c r="K18" s="103">
        <v>375898</v>
      </c>
      <c r="L18" s="104">
        <f>IF(D18&gt;0,K18/D18*100,"-")</f>
        <v>93.260358802470094</v>
      </c>
      <c r="M18" s="103">
        <v>0</v>
      </c>
      <c r="N18" s="104">
        <f>IF(D18&gt;0,M18/D18*100,"-")</f>
        <v>0</v>
      </c>
      <c r="O18" s="103">
        <v>24958</v>
      </c>
      <c r="P18" s="103">
        <v>16585</v>
      </c>
      <c r="Q18" s="104">
        <f>IF(D18&gt;0,O18/D18*100,"-")</f>
        <v>6.1920841158826292</v>
      </c>
      <c r="R18" s="103">
        <v>4492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27</v>
      </c>
      <c r="B19" s="102" t="s">
        <v>278</v>
      </c>
      <c r="C19" s="101" t="s">
        <v>279</v>
      </c>
      <c r="D19" s="103">
        <f>+SUM(E19,+I19)</f>
        <v>282194</v>
      </c>
      <c r="E19" s="103">
        <f>+SUM(G19,+H19)</f>
        <v>1232</v>
      </c>
      <c r="F19" s="104">
        <f>IF(D19&gt;0,E19/D19*100,"-")</f>
        <v>0.43657909097996417</v>
      </c>
      <c r="G19" s="103">
        <v>1232</v>
      </c>
      <c r="H19" s="103">
        <v>0</v>
      </c>
      <c r="I19" s="103">
        <f>+SUM(K19,+M19,+O19)</f>
        <v>280962</v>
      </c>
      <c r="J19" s="104">
        <f>IF(D19&gt;0,I19/D19*100,"-")</f>
        <v>99.563420909020039</v>
      </c>
      <c r="K19" s="103">
        <v>277373</v>
      </c>
      <c r="L19" s="104">
        <f>IF(D19&gt;0,K19/D19*100,"-")</f>
        <v>98.291600813624669</v>
      </c>
      <c r="M19" s="103">
        <v>0</v>
      </c>
      <c r="N19" s="104">
        <f>IF(D19&gt;0,M19/D19*100,"-")</f>
        <v>0</v>
      </c>
      <c r="O19" s="103">
        <v>3589</v>
      </c>
      <c r="P19" s="103">
        <v>1205</v>
      </c>
      <c r="Q19" s="104">
        <f>IF(D19&gt;0,O19/D19*100,"-")</f>
        <v>1.2718200953953662</v>
      </c>
      <c r="R19" s="103">
        <v>1833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27</v>
      </c>
      <c r="B20" s="102" t="s">
        <v>280</v>
      </c>
      <c r="C20" s="101" t="s">
        <v>281</v>
      </c>
      <c r="D20" s="103">
        <f>+SUM(E20,+I20)</f>
        <v>267103</v>
      </c>
      <c r="E20" s="103">
        <f>+SUM(G20,+H20)</f>
        <v>8869</v>
      </c>
      <c r="F20" s="104">
        <f>IF(D20&gt;0,E20/D20*100,"-")</f>
        <v>3.3204419268971144</v>
      </c>
      <c r="G20" s="103">
        <v>8869</v>
      </c>
      <c r="H20" s="103">
        <v>0</v>
      </c>
      <c r="I20" s="103">
        <f>+SUM(K20,+M20,+O20)</f>
        <v>258234</v>
      </c>
      <c r="J20" s="104">
        <f>IF(D20&gt;0,I20/D20*100,"-")</f>
        <v>96.679558073102896</v>
      </c>
      <c r="K20" s="103">
        <v>212897</v>
      </c>
      <c r="L20" s="104">
        <f>IF(D20&gt;0,K20/D20*100,"-")</f>
        <v>79.705956129283464</v>
      </c>
      <c r="M20" s="103">
        <v>0</v>
      </c>
      <c r="N20" s="104">
        <f>IF(D20&gt;0,M20/D20*100,"-")</f>
        <v>0</v>
      </c>
      <c r="O20" s="103">
        <v>45337</v>
      </c>
      <c r="P20" s="103">
        <v>14133</v>
      </c>
      <c r="Q20" s="104">
        <f>IF(D20&gt;0,O20/D20*100,"-")</f>
        <v>16.973601943819425</v>
      </c>
      <c r="R20" s="103">
        <v>7263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27</v>
      </c>
      <c r="B21" s="102" t="s">
        <v>282</v>
      </c>
      <c r="C21" s="101" t="s">
        <v>283</v>
      </c>
      <c r="D21" s="103">
        <f>+SUM(E21,+I21)</f>
        <v>100694</v>
      </c>
      <c r="E21" s="103">
        <f>+SUM(G21,+H21)</f>
        <v>18714</v>
      </c>
      <c r="F21" s="104">
        <f>IF(D21&gt;0,E21/D21*100,"-")</f>
        <v>18.585019961467417</v>
      </c>
      <c r="G21" s="103">
        <v>18714</v>
      </c>
      <c r="H21" s="103">
        <v>0</v>
      </c>
      <c r="I21" s="103">
        <f>+SUM(K21,+M21,+O21)</f>
        <v>81980</v>
      </c>
      <c r="J21" s="104">
        <f>IF(D21&gt;0,I21/D21*100,"-")</f>
        <v>81.414980038532576</v>
      </c>
      <c r="K21" s="103">
        <v>36217</v>
      </c>
      <c r="L21" s="104">
        <f>IF(D21&gt;0,K21/D21*100,"-")</f>
        <v>35.967386338808666</v>
      </c>
      <c r="M21" s="103">
        <v>0</v>
      </c>
      <c r="N21" s="104">
        <f>IF(D21&gt;0,M21/D21*100,"-")</f>
        <v>0</v>
      </c>
      <c r="O21" s="103">
        <v>45763</v>
      </c>
      <c r="P21" s="103">
        <v>39429</v>
      </c>
      <c r="Q21" s="104">
        <f>IF(D21&gt;0,O21/D21*100,"-")</f>
        <v>45.447593699723917</v>
      </c>
      <c r="R21" s="103">
        <v>1815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27</v>
      </c>
      <c r="B22" s="102" t="s">
        <v>284</v>
      </c>
      <c r="C22" s="101" t="s">
        <v>285</v>
      </c>
      <c r="D22" s="103">
        <f>+SUM(E22,+I22)</f>
        <v>111628</v>
      </c>
      <c r="E22" s="103">
        <f>+SUM(G22,+H22)</f>
        <v>2705</v>
      </c>
      <c r="F22" s="104">
        <f>IF(D22&gt;0,E22/D22*100,"-")</f>
        <v>2.4232271473107105</v>
      </c>
      <c r="G22" s="103">
        <v>2705</v>
      </c>
      <c r="H22" s="103">
        <v>0</v>
      </c>
      <c r="I22" s="103">
        <f>+SUM(K22,+M22,+O22)</f>
        <v>108923</v>
      </c>
      <c r="J22" s="104">
        <f>IF(D22&gt;0,I22/D22*100,"-")</f>
        <v>97.576772852689288</v>
      </c>
      <c r="K22" s="103">
        <v>96617</v>
      </c>
      <c r="L22" s="104">
        <f>IF(D22&gt;0,K22/D22*100,"-")</f>
        <v>86.55265703945247</v>
      </c>
      <c r="M22" s="103">
        <v>0</v>
      </c>
      <c r="N22" s="104">
        <f>IF(D22&gt;0,M22/D22*100,"-")</f>
        <v>0</v>
      </c>
      <c r="O22" s="103">
        <v>12306</v>
      </c>
      <c r="P22" s="103">
        <v>7233</v>
      </c>
      <c r="Q22" s="104">
        <f>IF(D22&gt;0,O22/D22*100,"-")</f>
        <v>11.024115813236822</v>
      </c>
      <c r="R22" s="103">
        <v>1274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27</v>
      </c>
      <c r="B23" s="102" t="s">
        <v>286</v>
      </c>
      <c r="C23" s="101" t="s">
        <v>287</v>
      </c>
      <c r="D23" s="103">
        <f>+SUM(E23,+I23)</f>
        <v>233897</v>
      </c>
      <c r="E23" s="103">
        <f>+SUM(G23,+H23)</f>
        <v>734</v>
      </c>
      <c r="F23" s="104">
        <f>IF(D23&gt;0,E23/D23*100,"-")</f>
        <v>0.31381334519040432</v>
      </c>
      <c r="G23" s="103">
        <v>734</v>
      </c>
      <c r="H23" s="103">
        <v>0</v>
      </c>
      <c r="I23" s="103">
        <f>+SUM(K23,+M23,+O23)</f>
        <v>233163</v>
      </c>
      <c r="J23" s="104">
        <f>IF(D23&gt;0,I23/D23*100,"-")</f>
        <v>99.686186654809589</v>
      </c>
      <c r="K23" s="103">
        <v>229254</v>
      </c>
      <c r="L23" s="104">
        <f>IF(D23&gt;0,K23/D23*100,"-")</f>
        <v>98.014938199292857</v>
      </c>
      <c r="M23" s="103">
        <v>0</v>
      </c>
      <c r="N23" s="104">
        <f>IF(D23&gt;0,M23/D23*100,"-")</f>
        <v>0</v>
      </c>
      <c r="O23" s="103">
        <v>3909</v>
      </c>
      <c r="P23" s="103">
        <v>2046</v>
      </c>
      <c r="Q23" s="104">
        <f>IF(D23&gt;0,O23/D23*100,"-")</f>
        <v>1.6712484555167446</v>
      </c>
      <c r="R23" s="103">
        <v>2896</v>
      </c>
      <c r="S23" s="101"/>
      <c r="T23" s="101" t="s">
        <v>257</v>
      </c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27</v>
      </c>
      <c r="B24" s="102" t="s">
        <v>288</v>
      </c>
      <c r="C24" s="101" t="s">
        <v>289</v>
      </c>
      <c r="D24" s="103">
        <f>+SUM(E24,+I24)</f>
        <v>106143</v>
      </c>
      <c r="E24" s="103">
        <f>+SUM(G24,+H24)</f>
        <v>3384</v>
      </c>
      <c r="F24" s="104">
        <f>IF(D24&gt;0,E24/D24*100,"-")</f>
        <v>3.1881518329046661</v>
      </c>
      <c r="G24" s="103">
        <v>3370</v>
      </c>
      <c r="H24" s="103">
        <v>14</v>
      </c>
      <c r="I24" s="103">
        <f>+SUM(K24,+M24,+O24)</f>
        <v>102759</v>
      </c>
      <c r="J24" s="104">
        <f>IF(D24&gt;0,I24/D24*100,"-")</f>
        <v>96.811848167095334</v>
      </c>
      <c r="K24" s="103">
        <v>94658</v>
      </c>
      <c r="L24" s="104">
        <f>IF(D24&gt;0,K24/D24*100,"-")</f>
        <v>89.179691548194413</v>
      </c>
      <c r="M24" s="103">
        <v>0</v>
      </c>
      <c r="N24" s="104">
        <f>IF(D24&gt;0,M24/D24*100,"-")</f>
        <v>0</v>
      </c>
      <c r="O24" s="103">
        <v>8101</v>
      </c>
      <c r="P24" s="103">
        <v>5268</v>
      </c>
      <c r="Q24" s="104">
        <f>IF(D24&gt;0,O24/D24*100,"-")</f>
        <v>7.6321566189009165</v>
      </c>
      <c r="R24" s="103">
        <v>569</v>
      </c>
      <c r="S24" s="101"/>
      <c r="T24" s="101" t="s">
        <v>257</v>
      </c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27</v>
      </c>
      <c r="B25" s="102" t="s">
        <v>290</v>
      </c>
      <c r="C25" s="101" t="s">
        <v>291</v>
      </c>
      <c r="D25" s="103">
        <f>+SUM(E25,+I25)</f>
        <v>120410</v>
      </c>
      <c r="E25" s="103">
        <f>+SUM(G25,+H25)</f>
        <v>3668</v>
      </c>
      <c r="F25" s="104">
        <f>IF(D25&gt;0,E25/D25*100,"-")</f>
        <v>3.0462586163939873</v>
      </c>
      <c r="G25" s="103">
        <v>3668</v>
      </c>
      <c r="H25" s="103">
        <v>0</v>
      </c>
      <c r="I25" s="103">
        <f>+SUM(K25,+M25,+O25)</f>
        <v>116742</v>
      </c>
      <c r="J25" s="104">
        <f>IF(D25&gt;0,I25/D25*100,"-")</f>
        <v>96.953741383606015</v>
      </c>
      <c r="K25" s="103">
        <v>107097</v>
      </c>
      <c r="L25" s="104">
        <f>IF(D25&gt;0,K25/D25*100,"-")</f>
        <v>88.943609334772859</v>
      </c>
      <c r="M25" s="103">
        <v>0</v>
      </c>
      <c r="N25" s="104">
        <f>IF(D25&gt;0,M25/D25*100,"-")</f>
        <v>0</v>
      </c>
      <c r="O25" s="103">
        <v>9645</v>
      </c>
      <c r="P25" s="103">
        <v>2296</v>
      </c>
      <c r="Q25" s="104">
        <f>IF(D25&gt;0,O25/D25*100,"-")</f>
        <v>8.0101320488331531</v>
      </c>
      <c r="R25" s="103">
        <v>1504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27</v>
      </c>
      <c r="B26" s="102" t="s">
        <v>292</v>
      </c>
      <c r="C26" s="101" t="s">
        <v>293</v>
      </c>
      <c r="D26" s="103">
        <f>+SUM(E26,+I26)</f>
        <v>120920</v>
      </c>
      <c r="E26" s="103">
        <f>+SUM(G26,+H26)</f>
        <v>752</v>
      </c>
      <c r="F26" s="104">
        <f>IF(D26&gt;0,E26/D26*100,"-")</f>
        <v>0.6218987760502811</v>
      </c>
      <c r="G26" s="103">
        <v>752</v>
      </c>
      <c r="H26" s="103">
        <v>0</v>
      </c>
      <c r="I26" s="103">
        <f>+SUM(K26,+M26,+O26)</f>
        <v>120168</v>
      </c>
      <c r="J26" s="104">
        <f>IF(D26&gt;0,I26/D26*100,"-")</f>
        <v>99.378101223949727</v>
      </c>
      <c r="K26" s="103">
        <v>116804</v>
      </c>
      <c r="L26" s="104">
        <f>IF(D26&gt;0,K26/D26*100,"-")</f>
        <v>96.596096592788612</v>
      </c>
      <c r="M26" s="103">
        <v>0</v>
      </c>
      <c r="N26" s="104">
        <f>IF(D26&gt;0,M26/D26*100,"-")</f>
        <v>0</v>
      </c>
      <c r="O26" s="103">
        <v>3364</v>
      </c>
      <c r="P26" s="103">
        <v>1729</v>
      </c>
      <c r="Q26" s="104">
        <f>IF(D26&gt;0,O26/D26*100,"-")</f>
        <v>2.7820046311610982</v>
      </c>
      <c r="R26" s="103">
        <v>2831</v>
      </c>
      <c r="S26" s="101"/>
      <c r="T26" s="101" t="s">
        <v>257</v>
      </c>
      <c r="U26" s="101"/>
      <c r="V26" s="101"/>
      <c r="W26" s="101"/>
      <c r="X26" s="101"/>
      <c r="Y26" s="101" t="s">
        <v>257</v>
      </c>
      <c r="Z26" s="101"/>
      <c r="AA26" s="189" t="s">
        <v>256</v>
      </c>
      <c r="AB26" s="190"/>
    </row>
    <row r="27" spans="1:28" s="105" customFormat="1" ht="13.5" customHeight="1">
      <c r="A27" s="101" t="s">
        <v>27</v>
      </c>
      <c r="B27" s="102" t="s">
        <v>294</v>
      </c>
      <c r="C27" s="101" t="s">
        <v>295</v>
      </c>
      <c r="D27" s="103">
        <f>+SUM(E27,+I27)</f>
        <v>185983</v>
      </c>
      <c r="E27" s="103">
        <f>+SUM(G27,+H27)</f>
        <v>9694</v>
      </c>
      <c r="F27" s="104">
        <f>IF(D27&gt;0,E27/D27*100,"-")</f>
        <v>5.2123043503976163</v>
      </c>
      <c r="G27" s="103">
        <v>9694</v>
      </c>
      <c r="H27" s="103">
        <v>0</v>
      </c>
      <c r="I27" s="103">
        <f>+SUM(K27,+M27,+O27)</f>
        <v>176289</v>
      </c>
      <c r="J27" s="104">
        <f>IF(D27&gt;0,I27/D27*100,"-")</f>
        <v>94.787695649602384</v>
      </c>
      <c r="K27" s="103">
        <v>147317</v>
      </c>
      <c r="L27" s="104">
        <f>IF(D27&gt;0,K27/D27*100,"-")</f>
        <v>79.209927789098998</v>
      </c>
      <c r="M27" s="103">
        <v>0</v>
      </c>
      <c r="N27" s="104">
        <f>IF(D27&gt;0,M27/D27*100,"-")</f>
        <v>0</v>
      </c>
      <c r="O27" s="103">
        <v>28972</v>
      </c>
      <c r="P27" s="103">
        <v>13620</v>
      </c>
      <c r="Q27" s="104">
        <f>IF(D27&gt;0,O27/D27*100,"-")</f>
        <v>15.57776786050338</v>
      </c>
      <c r="R27" s="103">
        <v>2284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27</v>
      </c>
      <c r="B28" s="102" t="s">
        <v>296</v>
      </c>
      <c r="C28" s="101" t="s">
        <v>297</v>
      </c>
      <c r="D28" s="103">
        <f>+SUM(E28,+I28)</f>
        <v>138093</v>
      </c>
      <c r="E28" s="103">
        <f>+SUM(G28,+H28)</f>
        <v>25</v>
      </c>
      <c r="F28" s="104">
        <f>IF(D28&gt;0,E28/D28*100,"-")</f>
        <v>1.81037416813307E-2</v>
      </c>
      <c r="G28" s="103">
        <v>25</v>
      </c>
      <c r="H28" s="103">
        <v>0</v>
      </c>
      <c r="I28" s="103">
        <f>+SUM(K28,+M28,+O28)</f>
        <v>138068</v>
      </c>
      <c r="J28" s="104">
        <f>IF(D28&gt;0,I28/D28*100,"-")</f>
        <v>99.98189625831867</v>
      </c>
      <c r="K28" s="103">
        <v>138046</v>
      </c>
      <c r="L28" s="104">
        <f>IF(D28&gt;0,K28/D28*100,"-")</f>
        <v>99.965964965639103</v>
      </c>
      <c r="M28" s="103">
        <v>0</v>
      </c>
      <c r="N28" s="104">
        <f>IF(D28&gt;0,M28/D28*100,"-")</f>
        <v>0</v>
      </c>
      <c r="O28" s="103">
        <v>22</v>
      </c>
      <c r="P28" s="103">
        <v>0</v>
      </c>
      <c r="Q28" s="104">
        <f>IF(D28&gt;0,O28/D28*100,"-")</f>
        <v>1.5931292679571014E-2</v>
      </c>
      <c r="R28" s="103">
        <v>2778</v>
      </c>
      <c r="S28" s="101"/>
      <c r="T28" s="101" t="s">
        <v>257</v>
      </c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27</v>
      </c>
      <c r="B29" s="102" t="s">
        <v>298</v>
      </c>
      <c r="C29" s="101" t="s">
        <v>299</v>
      </c>
      <c r="D29" s="103">
        <f>+SUM(E29,+I29)</f>
        <v>69609</v>
      </c>
      <c r="E29" s="103">
        <f>+SUM(G29,+H29)</f>
        <v>3399</v>
      </c>
      <c r="F29" s="104">
        <f>IF(D29&gt;0,E29/D29*100,"-")</f>
        <v>4.882989268629057</v>
      </c>
      <c r="G29" s="103">
        <v>3399</v>
      </c>
      <c r="H29" s="103">
        <v>0</v>
      </c>
      <c r="I29" s="103">
        <f>+SUM(K29,+M29,+O29)</f>
        <v>66210</v>
      </c>
      <c r="J29" s="104">
        <f>IF(D29&gt;0,I29/D29*100,"-")</f>
        <v>95.117010731370939</v>
      </c>
      <c r="K29" s="103">
        <v>54640</v>
      </c>
      <c r="L29" s="104">
        <f>IF(D29&gt;0,K29/D29*100,"-")</f>
        <v>78.495596833742766</v>
      </c>
      <c r="M29" s="103">
        <v>0</v>
      </c>
      <c r="N29" s="104">
        <f>IF(D29&gt;0,M29/D29*100,"-")</f>
        <v>0</v>
      </c>
      <c r="O29" s="103">
        <v>11570</v>
      </c>
      <c r="P29" s="103">
        <v>7891</v>
      </c>
      <c r="Q29" s="104">
        <f>IF(D29&gt;0,O29/D29*100,"-")</f>
        <v>16.62141389762818</v>
      </c>
      <c r="R29" s="103">
        <v>1311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27</v>
      </c>
      <c r="B30" s="102" t="s">
        <v>300</v>
      </c>
      <c r="C30" s="101" t="s">
        <v>301</v>
      </c>
      <c r="D30" s="103">
        <f>+SUM(E30,+I30)</f>
        <v>111631</v>
      </c>
      <c r="E30" s="103">
        <f>+SUM(G30,+H30)</f>
        <v>4861</v>
      </c>
      <c r="F30" s="104">
        <f>IF(D30&gt;0,E30/D30*100,"-")</f>
        <v>4.3545251766982291</v>
      </c>
      <c r="G30" s="103">
        <v>4861</v>
      </c>
      <c r="H30" s="103">
        <v>0</v>
      </c>
      <c r="I30" s="103">
        <f>+SUM(K30,+M30,+O30)</f>
        <v>106770</v>
      </c>
      <c r="J30" s="104">
        <f>IF(D30&gt;0,I30/D30*100,"-")</f>
        <v>95.645474823301768</v>
      </c>
      <c r="K30" s="103">
        <v>81012</v>
      </c>
      <c r="L30" s="104">
        <f>IF(D30&gt;0,K30/D30*100,"-")</f>
        <v>72.571239171914613</v>
      </c>
      <c r="M30" s="103">
        <v>0</v>
      </c>
      <c r="N30" s="104">
        <f>IF(D30&gt;0,M30/D30*100,"-")</f>
        <v>0</v>
      </c>
      <c r="O30" s="103">
        <v>25758</v>
      </c>
      <c r="P30" s="103">
        <v>5993</v>
      </c>
      <c r="Q30" s="104">
        <f>IF(D30&gt;0,O30/D30*100,"-")</f>
        <v>23.074235651387159</v>
      </c>
      <c r="R30" s="103">
        <v>1000</v>
      </c>
      <c r="S30" s="101"/>
      <c r="T30" s="101" t="s">
        <v>257</v>
      </c>
      <c r="U30" s="101"/>
      <c r="V30" s="101"/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27</v>
      </c>
      <c r="B31" s="102" t="s">
        <v>302</v>
      </c>
      <c r="C31" s="101" t="s">
        <v>303</v>
      </c>
      <c r="D31" s="103">
        <f>+SUM(E31,+I31)</f>
        <v>122787</v>
      </c>
      <c r="E31" s="103">
        <f>+SUM(G31,+H31)</f>
        <v>1465</v>
      </c>
      <c r="F31" s="104">
        <f>IF(D31&gt;0,E31/D31*100,"-")</f>
        <v>1.1931230504858006</v>
      </c>
      <c r="G31" s="103">
        <v>1465</v>
      </c>
      <c r="H31" s="103">
        <v>0</v>
      </c>
      <c r="I31" s="103">
        <f>+SUM(K31,+M31,+O31)</f>
        <v>121322</v>
      </c>
      <c r="J31" s="104">
        <f>IF(D31&gt;0,I31/D31*100,"-")</f>
        <v>98.806876949514205</v>
      </c>
      <c r="K31" s="103">
        <v>112315</v>
      </c>
      <c r="L31" s="104">
        <f>IF(D31&gt;0,K31/D31*100,"-")</f>
        <v>91.471409839803883</v>
      </c>
      <c r="M31" s="103">
        <v>0</v>
      </c>
      <c r="N31" s="104">
        <f>IF(D31&gt;0,M31/D31*100,"-")</f>
        <v>0</v>
      </c>
      <c r="O31" s="103">
        <v>9007</v>
      </c>
      <c r="P31" s="103">
        <v>7980</v>
      </c>
      <c r="Q31" s="104">
        <f>IF(D31&gt;0,O31/D31*100,"-")</f>
        <v>7.3354671097103115</v>
      </c>
      <c r="R31" s="103">
        <v>2976</v>
      </c>
      <c r="S31" s="101"/>
      <c r="T31" s="101" t="s">
        <v>257</v>
      </c>
      <c r="U31" s="101"/>
      <c r="V31" s="101"/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27</v>
      </c>
      <c r="B32" s="102" t="s">
        <v>304</v>
      </c>
      <c r="C32" s="101" t="s">
        <v>305</v>
      </c>
      <c r="D32" s="103">
        <f>+SUM(E32,+I32)</f>
        <v>85736</v>
      </c>
      <c r="E32" s="103">
        <f>+SUM(G32,+H32)</f>
        <v>490</v>
      </c>
      <c r="F32" s="104">
        <f>IF(D32&gt;0,E32/D32*100,"-")</f>
        <v>0.57152188112344871</v>
      </c>
      <c r="G32" s="103">
        <v>490</v>
      </c>
      <c r="H32" s="103">
        <v>0</v>
      </c>
      <c r="I32" s="103">
        <f>+SUM(K32,+M32,+O32)</f>
        <v>85246</v>
      </c>
      <c r="J32" s="104">
        <f>IF(D32&gt;0,I32/D32*100,"-")</f>
        <v>99.428478118876555</v>
      </c>
      <c r="K32" s="103">
        <v>81261</v>
      </c>
      <c r="L32" s="104">
        <f>IF(D32&gt;0,K32/D32*100,"-")</f>
        <v>94.780488942801156</v>
      </c>
      <c r="M32" s="103">
        <v>0</v>
      </c>
      <c r="N32" s="104">
        <f>IF(D32&gt;0,M32/D32*100,"-")</f>
        <v>0</v>
      </c>
      <c r="O32" s="103">
        <v>3985</v>
      </c>
      <c r="P32" s="103">
        <v>427</v>
      </c>
      <c r="Q32" s="104">
        <f>IF(D32&gt;0,O32/D32*100,"-")</f>
        <v>4.6479891760753942</v>
      </c>
      <c r="R32" s="103">
        <v>1313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27</v>
      </c>
      <c r="B33" s="102" t="s">
        <v>306</v>
      </c>
      <c r="C33" s="101" t="s">
        <v>307</v>
      </c>
      <c r="D33" s="103">
        <f>+SUM(E33,+I33)</f>
        <v>57747</v>
      </c>
      <c r="E33" s="103">
        <f>+SUM(G33,+H33)</f>
        <v>866</v>
      </c>
      <c r="F33" s="104">
        <f>IF(D33&gt;0,E33/D33*100,"-")</f>
        <v>1.4996450032036297</v>
      </c>
      <c r="G33" s="103">
        <v>866</v>
      </c>
      <c r="H33" s="103">
        <v>0</v>
      </c>
      <c r="I33" s="103">
        <f>+SUM(K33,+M33,+O33)</f>
        <v>56881</v>
      </c>
      <c r="J33" s="104">
        <f>IF(D33&gt;0,I33/D33*100,"-")</f>
        <v>98.500354996796375</v>
      </c>
      <c r="K33" s="103">
        <v>49323</v>
      </c>
      <c r="L33" s="104">
        <f>IF(D33&gt;0,K33/D33*100,"-")</f>
        <v>85.412229206712027</v>
      </c>
      <c r="M33" s="103">
        <v>0</v>
      </c>
      <c r="N33" s="104">
        <f>IF(D33&gt;0,M33/D33*100,"-")</f>
        <v>0</v>
      </c>
      <c r="O33" s="103">
        <v>7558</v>
      </c>
      <c r="P33" s="103">
        <v>993</v>
      </c>
      <c r="Q33" s="104">
        <f>IF(D33&gt;0,O33/D33*100,"-")</f>
        <v>13.088125790084334</v>
      </c>
      <c r="R33" s="103">
        <v>521</v>
      </c>
      <c r="S33" s="101"/>
      <c r="T33" s="101" t="s">
        <v>257</v>
      </c>
      <c r="U33" s="101"/>
      <c r="V33" s="101"/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27</v>
      </c>
      <c r="B34" s="102" t="s">
        <v>308</v>
      </c>
      <c r="C34" s="101" t="s">
        <v>309</v>
      </c>
      <c r="D34" s="103">
        <f>+SUM(E34,+I34)</f>
        <v>64968</v>
      </c>
      <c r="E34" s="103">
        <f>+SUM(G34,+H34)</f>
        <v>1818</v>
      </c>
      <c r="F34" s="104">
        <f>IF(D34&gt;0,E34/D34*100,"-")</f>
        <v>2.7983007018840045</v>
      </c>
      <c r="G34" s="103">
        <v>1818</v>
      </c>
      <c r="H34" s="103">
        <v>0</v>
      </c>
      <c r="I34" s="103">
        <f>+SUM(K34,+M34,+O34)</f>
        <v>63150</v>
      </c>
      <c r="J34" s="104">
        <f>IF(D34&gt;0,I34/D34*100,"-")</f>
        <v>97.201699298115997</v>
      </c>
      <c r="K34" s="103">
        <v>45870</v>
      </c>
      <c r="L34" s="104">
        <f>IF(D34&gt;0,K34/D34*100,"-")</f>
        <v>70.603989656446259</v>
      </c>
      <c r="M34" s="103">
        <v>0</v>
      </c>
      <c r="N34" s="104">
        <f>IF(D34&gt;0,M34/D34*100,"-")</f>
        <v>0</v>
      </c>
      <c r="O34" s="103">
        <v>17280</v>
      </c>
      <c r="P34" s="103">
        <v>12898</v>
      </c>
      <c r="Q34" s="104">
        <f>IF(D34&gt;0,O34/D34*100,"-")</f>
        <v>26.597709641669748</v>
      </c>
      <c r="R34" s="103">
        <v>650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27</v>
      </c>
      <c r="B35" s="102" t="s">
        <v>310</v>
      </c>
      <c r="C35" s="101" t="s">
        <v>311</v>
      </c>
      <c r="D35" s="103">
        <f>+SUM(E35,+I35)</f>
        <v>489462</v>
      </c>
      <c r="E35" s="103">
        <f>+SUM(G35,+H35)</f>
        <v>2948</v>
      </c>
      <c r="F35" s="104">
        <f>IF(D35&gt;0,E35/D35*100,"-")</f>
        <v>0.6022939472318587</v>
      </c>
      <c r="G35" s="103">
        <v>2908</v>
      </c>
      <c r="H35" s="103">
        <v>40</v>
      </c>
      <c r="I35" s="103">
        <f>+SUM(K35,+M35,+O35)</f>
        <v>486514</v>
      </c>
      <c r="J35" s="104">
        <f>IF(D35&gt;0,I35/D35*100,"-")</f>
        <v>99.397706052768143</v>
      </c>
      <c r="K35" s="103">
        <v>469522</v>
      </c>
      <c r="L35" s="104">
        <f>IF(D35&gt;0,K35/D35*100,"-")</f>
        <v>95.926139312142723</v>
      </c>
      <c r="M35" s="103">
        <v>0</v>
      </c>
      <c r="N35" s="104">
        <f>IF(D35&gt;0,M35/D35*100,"-")</f>
        <v>0</v>
      </c>
      <c r="O35" s="103">
        <v>16992</v>
      </c>
      <c r="P35" s="103">
        <v>1096</v>
      </c>
      <c r="Q35" s="104">
        <f>IF(D35&gt;0,O35/D35*100,"-")</f>
        <v>3.4715667406254216</v>
      </c>
      <c r="R35" s="103">
        <v>18193</v>
      </c>
      <c r="S35" s="101"/>
      <c r="T35" s="101" t="s">
        <v>257</v>
      </c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27</v>
      </c>
      <c r="B36" s="102" t="s">
        <v>312</v>
      </c>
      <c r="C36" s="101" t="s">
        <v>313</v>
      </c>
      <c r="D36" s="103">
        <f>+SUM(E36,+I36)</f>
        <v>62293</v>
      </c>
      <c r="E36" s="103">
        <f>+SUM(G36,+H36)</f>
        <v>7023</v>
      </c>
      <c r="F36" s="104">
        <f>IF(D36&gt;0,E36/D36*100,"-")</f>
        <v>11.274139951519432</v>
      </c>
      <c r="G36" s="103">
        <v>7023</v>
      </c>
      <c r="H36" s="103">
        <v>0</v>
      </c>
      <c r="I36" s="103">
        <f>+SUM(K36,+M36,+O36)</f>
        <v>55270</v>
      </c>
      <c r="J36" s="104">
        <f>IF(D36&gt;0,I36/D36*100,"-")</f>
        <v>88.72586004848057</v>
      </c>
      <c r="K36" s="103">
        <v>39616</v>
      </c>
      <c r="L36" s="104">
        <f>IF(D36&gt;0,K36/D36*100,"-")</f>
        <v>63.596230716131828</v>
      </c>
      <c r="M36" s="103">
        <v>0</v>
      </c>
      <c r="N36" s="104">
        <f>IF(D36&gt;0,M36/D36*100,"-")</f>
        <v>0</v>
      </c>
      <c r="O36" s="103">
        <v>15654</v>
      </c>
      <c r="P36" s="103">
        <v>11190</v>
      </c>
      <c r="Q36" s="104">
        <f>IF(D36&gt;0,O36/D36*100,"-")</f>
        <v>25.129629332348742</v>
      </c>
      <c r="R36" s="103">
        <v>698</v>
      </c>
      <c r="S36" s="101"/>
      <c r="T36" s="101" t="s">
        <v>257</v>
      </c>
      <c r="U36" s="101"/>
      <c r="V36" s="101"/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27</v>
      </c>
      <c r="B37" s="102" t="s">
        <v>314</v>
      </c>
      <c r="C37" s="101" t="s">
        <v>315</v>
      </c>
      <c r="D37" s="103">
        <f>+SUM(E37,+I37)</f>
        <v>55836</v>
      </c>
      <c r="E37" s="103">
        <f>+SUM(G37,+H37)</f>
        <v>182</v>
      </c>
      <c r="F37" s="104">
        <f>IF(D37&gt;0,E37/D37*100,"-")</f>
        <v>0.32595458127373017</v>
      </c>
      <c r="G37" s="103">
        <v>182</v>
      </c>
      <c r="H37" s="103">
        <v>0</v>
      </c>
      <c r="I37" s="103">
        <f>+SUM(K37,+M37,+O37)</f>
        <v>55654</v>
      </c>
      <c r="J37" s="104">
        <f>IF(D37&gt;0,I37/D37*100,"-")</f>
        <v>99.674045418726266</v>
      </c>
      <c r="K37" s="103">
        <v>54883</v>
      </c>
      <c r="L37" s="104">
        <f>IF(D37&gt;0,K37/D37*100,"-")</f>
        <v>98.293215846407335</v>
      </c>
      <c r="M37" s="103">
        <v>0</v>
      </c>
      <c r="N37" s="104">
        <f>IF(D37&gt;0,M37/D37*100,"-")</f>
        <v>0</v>
      </c>
      <c r="O37" s="103">
        <v>771</v>
      </c>
      <c r="P37" s="103">
        <v>100</v>
      </c>
      <c r="Q37" s="104">
        <f>IF(D37&gt;0,O37/D37*100,"-")</f>
        <v>1.3808295723189339</v>
      </c>
      <c r="R37" s="103">
        <v>531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27</v>
      </c>
      <c r="B38" s="102" t="s">
        <v>316</v>
      </c>
      <c r="C38" s="101" t="s">
        <v>317</v>
      </c>
      <c r="D38" s="103">
        <f>+SUM(E38,+I38)</f>
        <v>77864</v>
      </c>
      <c r="E38" s="103">
        <f>+SUM(G38,+H38)</f>
        <v>536</v>
      </c>
      <c r="F38" s="104">
        <f>IF(D38&gt;0,E38/D38*100,"-")</f>
        <v>0.68837973903215866</v>
      </c>
      <c r="G38" s="103">
        <v>536</v>
      </c>
      <c r="H38" s="103">
        <v>0</v>
      </c>
      <c r="I38" s="103">
        <f>+SUM(K38,+M38,+O38)</f>
        <v>77328</v>
      </c>
      <c r="J38" s="104">
        <f>IF(D38&gt;0,I38/D38*100,"-")</f>
        <v>99.311620260967842</v>
      </c>
      <c r="K38" s="103">
        <v>73271</v>
      </c>
      <c r="L38" s="104">
        <f>IF(D38&gt;0,K38/D38*100,"-")</f>
        <v>94.101253467584513</v>
      </c>
      <c r="M38" s="103">
        <v>0</v>
      </c>
      <c r="N38" s="104">
        <f>IF(D38&gt;0,M38/D38*100,"-")</f>
        <v>0</v>
      </c>
      <c r="O38" s="103">
        <v>4057</v>
      </c>
      <c r="P38" s="103">
        <v>1926</v>
      </c>
      <c r="Q38" s="104">
        <f>IF(D38&gt;0,O38/D38*100,"-")</f>
        <v>5.2103667933833346</v>
      </c>
      <c r="R38" s="103">
        <v>491</v>
      </c>
      <c r="S38" s="101"/>
      <c r="T38" s="101" t="s">
        <v>257</v>
      </c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27</v>
      </c>
      <c r="B39" s="102" t="s">
        <v>318</v>
      </c>
      <c r="C39" s="101" t="s">
        <v>319</v>
      </c>
      <c r="D39" s="103">
        <f>+SUM(E39,+I39)</f>
        <v>58478</v>
      </c>
      <c r="E39" s="103">
        <f>+SUM(G39,+H39)</f>
        <v>120</v>
      </c>
      <c r="F39" s="104">
        <f>IF(D39&gt;0,E39/D39*100,"-")</f>
        <v>0.20520537638086117</v>
      </c>
      <c r="G39" s="103">
        <v>120</v>
      </c>
      <c r="H39" s="103">
        <v>0</v>
      </c>
      <c r="I39" s="103">
        <f>+SUM(K39,+M39,+O39)</f>
        <v>58358</v>
      </c>
      <c r="J39" s="104">
        <f>IF(D39&gt;0,I39/D39*100,"-")</f>
        <v>99.79479462361914</v>
      </c>
      <c r="K39" s="103">
        <v>56716</v>
      </c>
      <c r="L39" s="104">
        <f>IF(D39&gt;0,K39/D39*100,"-")</f>
        <v>96.986901056807682</v>
      </c>
      <c r="M39" s="103">
        <v>0</v>
      </c>
      <c r="N39" s="104">
        <f>IF(D39&gt;0,M39/D39*100,"-")</f>
        <v>0</v>
      </c>
      <c r="O39" s="103">
        <v>1642</v>
      </c>
      <c r="P39" s="103">
        <v>678</v>
      </c>
      <c r="Q39" s="104">
        <f>IF(D39&gt;0,O39/D39*100,"-")</f>
        <v>2.8078935668114502</v>
      </c>
      <c r="R39" s="103">
        <v>378</v>
      </c>
      <c r="S39" s="101"/>
      <c r="T39" s="101" t="s">
        <v>257</v>
      </c>
      <c r="U39" s="101"/>
      <c r="V39" s="101"/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27</v>
      </c>
      <c r="B40" s="102" t="s">
        <v>320</v>
      </c>
      <c r="C40" s="101" t="s">
        <v>321</v>
      </c>
      <c r="D40" s="103">
        <f>+SUM(E40,+I40)</f>
        <v>54726</v>
      </c>
      <c r="E40" s="103">
        <f>+SUM(G40,+H40)</f>
        <v>7709</v>
      </c>
      <c r="F40" s="104">
        <f>IF(D40&gt;0,E40/D40*100,"-")</f>
        <v>14.08654021854329</v>
      </c>
      <c r="G40" s="103">
        <v>7709</v>
      </c>
      <c r="H40" s="103">
        <v>0</v>
      </c>
      <c r="I40" s="103">
        <f>+SUM(K40,+M40,+O40)</f>
        <v>47017</v>
      </c>
      <c r="J40" s="104">
        <f>IF(D40&gt;0,I40/D40*100,"-")</f>
        <v>85.913459781456709</v>
      </c>
      <c r="K40" s="103">
        <v>24475</v>
      </c>
      <c r="L40" s="104">
        <f>IF(D40&gt;0,K40/D40*100,"-")</f>
        <v>44.722800862478529</v>
      </c>
      <c r="M40" s="103">
        <v>0</v>
      </c>
      <c r="N40" s="104">
        <f>IF(D40&gt;0,M40/D40*100,"-")</f>
        <v>0</v>
      </c>
      <c r="O40" s="103">
        <v>22542</v>
      </c>
      <c r="P40" s="103">
        <v>9862</v>
      </c>
      <c r="Q40" s="104">
        <f>IF(D40&gt;0,O40/D40*100,"-")</f>
        <v>41.190658918978187</v>
      </c>
      <c r="R40" s="103">
        <v>327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27</v>
      </c>
      <c r="B41" s="102" t="s">
        <v>322</v>
      </c>
      <c r="C41" s="101" t="s">
        <v>323</v>
      </c>
      <c r="D41" s="103">
        <f>+SUM(E41,+I41)</f>
        <v>30607</v>
      </c>
      <c r="E41" s="103">
        <f>+SUM(G41,+H41)</f>
        <v>398</v>
      </c>
      <c r="F41" s="104">
        <f>IF(D41&gt;0,E41/D41*100,"-")</f>
        <v>1.3003561276832099</v>
      </c>
      <c r="G41" s="103">
        <v>398</v>
      </c>
      <c r="H41" s="103">
        <v>0</v>
      </c>
      <c r="I41" s="103">
        <f>+SUM(K41,+M41,+O41)</f>
        <v>30209</v>
      </c>
      <c r="J41" s="104">
        <f>IF(D41&gt;0,I41/D41*100,"-")</f>
        <v>98.699643872316784</v>
      </c>
      <c r="K41" s="103">
        <v>28923</v>
      </c>
      <c r="L41" s="104">
        <f>IF(D41&gt;0,K41/D41*100,"-")</f>
        <v>94.497990655732337</v>
      </c>
      <c r="M41" s="103">
        <v>0</v>
      </c>
      <c r="N41" s="104">
        <f>IF(D41&gt;0,M41/D41*100,"-")</f>
        <v>0</v>
      </c>
      <c r="O41" s="103">
        <v>1286</v>
      </c>
      <c r="P41" s="103">
        <v>490</v>
      </c>
      <c r="Q41" s="104">
        <f>IF(D41&gt;0,O41/D41*100,"-")</f>
        <v>4.2016532165844414</v>
      </c>
      <c r="R41" s="103">
        <v>187</v>
      </c>
      <c r="S41" s="101"/>
      <c r="T41" s="101" t="s">
        <v>257</v>
      </c>
      <c r="U41" s="101"/>
      <c r="V41" s="101"/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27</v>
      </c>
      <c r="B42" s="102" t="s">
        <v>324</v>
      </c>
      <c r="C42" s="101" t="s">
        <v>325</v>
      </c>
      <c r="D42" s="103">
        <f>+SUM(E42,+I42)</f>
        <v>19740</v>
      </c>
      <c r="E42" s="103">
        <f>+SUM(G42,+H42)</f>
        <v>46</v>
      </c>
      <c r="F42" s="104">
        <f>IF(D42&gt;0,E42/D42*100,"-")</f>
        <v>0.23302938196555217</v>
      </c>
      <c r="G42" s="103">
        <v>46</v>
      </c>
      <c r="H42" s="103">
        <v>0</v>
      </c>
      <c r="I42" s="103">
        <f>+SUM(K42,+M42,+O42)</f>
        <v>19694</v>
      </c>
      <c r="J42" s="104">
        <f>IF(D42&gt;0,I42/D42*100,"-")</f>
        <v>99.766970618034449</v>
      </c>
      <c r="K42" s="103">
        <v>19440</v>
      </c>
      <c r="L42" s="104">
        <f>IF(D42&gt;0,K42/D42*100,"-")</f>
        <v>98.480243161094222</v>
      </c>
      <c r="M42" s="103">
        <v>0</v>
      </c>
      <c r="N42" s="104">
        <f>IF(D42&gt;0,M42/D42*100,"-")</f>
        <v>0</v>
      </c>
      <c r="O42" s="103">
        <v>254</v>
      </c>
      <c r="P42" s="103">
        <v>254</v>
      </c>
      <c r="Q42" s="104">
        <f>IF(D42&gt;0,O42/D42*100,"-")</f>
        <v>1.2867274569402227</v>
      </c>
      <c r="R42" s="103">
        <v>99</v>
      </c>
      <c r="S42" s="101"/>
      <c r="T42" s="101" t="s">
        <v>257</v>
      </c>
      <c r="U42" s="101"/>
      <c r="V42" s="101"/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27</v>
      </c>
      <c r="B43" s="102" t="s">
        <v>326</v>
      </c>
      <c r="C43" s="101" t="s">
        <v>327</v>
      </c>
      <c r="D43" s="103">
        <f>+SUM(E43,+I43)</f>
        <v>10181</v>
      </c>
      <c r="E43" s="103">
        <f>+SUM(G43,+H43)</f>
        <v>1935</v>
      </c>
      <c r="F43" s="104">
        <f>IF(D43&gt;0,E43/D43*100,"-")</f>
        <v>19.005991552892642</v>
      </c>
      <c r="G43" s="103">
        <v>1839</v>
      </c>
      <c r="H43" s="103">
        <v>96</v>
      </c>
      <c r="I43" s="103">
        <f>+SUM(K43,+M43,+O43)</f>
        <v>8246</v>
      </c>
      <c r="J43" s="104">
        <f>IF(D43&gt;0,I43/D43*100,"-")</f>
        <v>80.994008447107362</v>
      </c>
      <c r="K43" s="103">
        <v>2122</v>
      </c>
      <c r="L43" s="104">
        <f>IF(D43&gt;0,K43/D43*100,"-")</f>
        <v>20.842746292112761</v>
      </c>
      <c r="M43" s="103">
        <v>0</v>
      </c>
      <c r="N43" s="104">
        <f>IF(D43&gt;0,M43/D43*100,"-")</f>
        <v>0</v>
      </c>
      <c r="O43" s="103">
        <v>6124</v>
      </c>
      <c r="P43" s="103">
        <v>5604</v>
      </c>
      <c r="Q43" s="104">
        <f>IF(D43&gt;0,O43/D43*100,"-")</f>
        <v>60.151262154994598</v>
      </c>
      <c r="R43" s="103">
        <v>83</v>
      </c>
      <c r="S43" s="101"/>
      <c r="T43" s="101" t="s">
        <v>257</v>
      </c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27</v>
      </c>
      <c r="B44" s="102" t="s">
        <v>328</v>
      </c>
      <c r="C44" s="101" t="s">
        <v>329</v>
      </c>
      <c r="D44" s="103">
        <f>+SUM(E44,+I44)</f>
        <v>17144</v>
      </c>
      <c r="E44" s="103">
        <f>+SUM(G44,+H44)</f>
        <v>1100</v>
      </c>
      <c r="F44" s="104">
        <f>IF(D44&gt;0,E44/D44*100,"-")</f>
        <v>6.4162389174055061</v>
      </c>
      <c r="G44" s="103">
        <v>1100</v>
      </c>
      <c r="H44" s="103">
        <v>0</v>
      </c>
      <c r="I44" s="103">
        <f>+SUM(K44,+M44,+O44)</f>
        <v>16044</v>
      </c>
      <c r="J44" s="104">
        <f>IF(D44&gt;0,I44/D44*100,"-")</f>
        <v>93.583761082594492</v>
      </c>
      <c r="K44" s="103">
        <v>14929</v>
      </c>
      <c r="L44" s="104">
        <f>IF(D44&gt;0,K44/D44*100,"-")</f>
        <v>87.08002799813346</v>
      </c>
      <c r="M44" s="103">
        <v>0</v>
      </c>
      <c r="N44" s="104">
        <f>IF(D44&gt;0,M44/D44*100,"-")</f>
        <v>0</v>
      </c>
      <c r="O44" s="103">
        <v>1115</v>
      </c>
      <c r="P44" s="103">
        <v>35</v>
      </c>
      <c r="Q44" s="104">
        <f>IF(D44&gt;0,O44/D44*100,"-")</f>
        <v>6.5037330844610359</v>
      </c>
      <c r="R44" s="103">
        <v>313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27</v>
      </c>
      <c r="B45" s="102" t="s">
        <v>330</v>
      </c>
      <c r="C45" s="101" t="s">
        <v>331</v>
      </c>
      <c r="D45" s="103">
        <f>+SUM(E45,+I45)</f>
        <v>43836</v>
      </c>
      <c r="E45" s="103">
        <f>+SUM(G45,+H45)</f>
        <v>4125</v>
      </c>
      <c r="F45" s="104">
        <f>IF(D45&gt;0,E45/D45*100,"-")</f>
        <v>9.4100739118532708</v>
      </c>
      <c r="G45" s="103">
        <v>4125</v>
      </c>
      <c r="H45" s="103">
        <v>0</v>
      </c>
      <c r="I45" s="103">
        <f>+SUM(K45,+M45,+O45)</f>
        <v>39711</v>
      </c>
      <c r="J45" s="104">
        <f>IF(D45&gt;0,I45/D45*100,"-")</f>
        <v>90.58992608814674</v>
      </c>
      <c r="K45" s="103">
        <v>33216</v>
      </c>
      <c r="L45" s="104">
        <f>IF(D45&gt;0,K45/D45*100,"-")</f>
        <v>75.773336983301391</v>
      </c>
      <c r="M45" s="103">
        <v>0</v>
      </c>
      <c r="N45" s="104">
        <f>IF(D45&gt;0,M45/D45*100,"-")</f>
        <v>0</v>
      </c>
      <c r="O45" s="103">
        <v>6495</v>
      </c>
      <c r="P45" s="103">
        <v>4356</v>
      </c>
      <c r="Q45" s="104">
        <f>IF(D45&gt;0,O45/D45*100,"-")</f>
        <v>14.816589104845331</v>
      </c>
      <c r="R45" s="103">
        <v>288</v>
      </c>
      <c r="S45" s="101"/>
      <c r="T45" s="101" t="s">
        <v>257</v>
      </c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27</v>
      </c>
      <c r="B46" s="102" t="s">
        <v>332</v>
      </c>
      <c r="C46" s="101" t="s">
        <v>333</v>
      </c>
      <c r="D46" s="103">
        <f>+SUM(E46,+I46)</f>
        <v>8688</v>
      </c>
      <c r="E46" s="103">
        <f>+SUM(G46,+H46)</f>
        <v>999</v>
      </c>
      <c r="F46" s="104">
        <f>IF(D46&gt;0,E46/D46*100,"-")</f>
        <v>11.498618784530388</v>
      </c>
      <c r="G46" s="103">
        <v>999</v>
      </c>
      <c r="H46" s="103">
        <v>0</v>
      </c>
      <c r="I46" s="103">
        <f>+SUM(K46,+M46,+O46)</f>
        <v>7689</v>
      </c>
      <c r="J46" s="104">
        <f>IF(D46&gt;0,I46/D46*100,"-")</f>
        <v>88.501381215469607</v>
      </c>
      <c r="K46" s="103">
        <v>7457</v>
      </c>
      <c r="L46" s="104">
        <f>IF(D46&gt;0,K46/D46*100,"-")</f>
        <v>85.831031307550646</v>
      </c>
      <c r="M46" s="103">
        <v>0</v>
      </c>
      <c r="N46" s="104">
        <f>IF(D46&gt;0,M46/D46*100,"-")</f>
        <v>0</v>
      </c>
      <c r="O46" s="103">
        <v>232</v>
      </c>
      <c r="P46" s="103">
        <v>154</v>
      </c>
      <c r="Q46" s="104">
        <f>IF(D46&gt;0,O46/D46*100,"-")</f>
        <v>2.6703499079189688</v>
      </c>
      <c r="R46" s="103">
        <v>100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27</v>
      </c>
      <c r="B47" s="102" t="s">
        <v>334</v>
      </c>
      <c r="C47" s="101" t="s">
        <v>335</v>
      </c>
      <c r="D47" s="103">
        <f>+SUM(E47,+I47)</f>
        <v>15890</v>
      </c>
      <c r="E47" s="103">
        <f>+SUM(G47,+H47)</f>
        <v>4486</v>
      </c>
      <c r="F47" s="104">
        <f>IF(D47&gt;0,E47/D47*100,"-")</f>
        <v>28.231592196349908</v>
      </c>
      <c r="G47" s="103">
        <v>4486</v>
      </c>
      <c r="H47" s="103">
        <v>0</v>
      </c>
      <c r="I47" s="103">
        <f>+SUM(K47,+M47,+O47)</f>
        <v>11404</v>
      </c>
      <c r="J47" s="104">
        <f>IF(D47&gt;0,I47/D47*100,"-")</f>
        <v>71.768407803650092</v>
      </c>
      <c r="K47" s="103">
        <v>9974</v>
      </c>
      <c r="L47" s="104">
        <f>IF(D47&gt;0,K47/D47*100,"-")</f>
        <v>62.769037130270611</v>
      </c>
      <c r="M47" s="103">
        <v>0</v>
      </c>
      <c r="N47" s="104">
        <f>IF(D47&gt;0,M47/D47*100,"-")</f>
        <v>0</v>
      </c>
      <c r="O47" s="103">
        <v>1430</v>
      </c>
      <c r="P47" s="103">
        <v>1430</v>
      </c>
      <c r="Q47" s="104">
        <f>IF(D47&gt;0,O47/D47*100,"-")</f>
        <v>8.9993706733794845</v>
      </c>
      <c r="R47" s="103">
        <v>189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27</v>
      </c>
      <c r="B48" s="102" t="s">
        <v>336</v>
      </c>
      <c r="C48" s="101" t="s">
        <v>337</v>
      </c>
      <c r="D48" s="103">
        <f>+SUM(E48,+I48)</f>
        <v>13446</v>
      </c>
      <c r="E48" s="103">
        <f>+SUM(G48,+H48)</f>
        <v>236</v>
      </c>
      <c r="F48" s="104">
        <f>IF(D48&gt;0,E48/D48*100,"-")</f>
        <v>1.7551688234419156</v>
      </c>
      <c r="G48" s="103">
        <v>220</v>
      </c>
      <c r="H48" s="103">
        <v>16</v>
      </c>
      <c r="I48" s="103">
        <f>+SUM(K48,+M48,+O48)</f>
        <v>13210</v>
      </c>
      <c r="J48" s="104">
        <f>IF(D48&gt;0,I48/D48*100,"-")</f>
        <v>98.244831176558094</v>
      </c>
      <c r="K48" s="103">
        <v>11238</v>
      </c>
      <c r="L48" s="104">
        <f>IF(D48&gt;0,K48/D48*100,"-")</f>
        <v>83.57875948237394</v>
      </c>
      <c r="M48" s="103">
        <v>0</v>
      </c>
      <c r="N48" s="104">
        <f>IF(D48&gt;0,M48/D48*100,"-")</f>
        <v>0</v>
      </c>
      <c r="O48" s="103">
        <v>1972</v>
      </c>
      <c r="P48" s="103">
        <v>347</v>
      </c>
      <c r="Q48" s="104">
        <f>IF(D48&gt;0,O48/D48*100,"-")</f>
        <v>14.666071694184144</v>
      </c>
      <c r="R48" s="103">
        <v>88</v>
      </c>
      <c r="S48" s="101"/>
      <c r="T48" s="101" t="s">
        <v>257</v>
      </c>
      <c r="U48" s="101"/>
      <c r="V48" s="101"/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27</v>
      </c>
      <c r="B49" s="102" t="s">
        <v>338</v>
      </c>
      <c r="C49" s="101" t="s">
        <v>339</v>
      </c>
      <c r="D49" s="103">
        <f>+SUM(E49,+I49)</f>
        <v>15647</v>
      </c>
      <c r="E49" s="103">
        <f>+SUM(G49,+H49)</f>
        <v>714</v>
      </c>
      <c r="F49" s="104">
        <f>IF(D49&gt;0,E49/D49*100,"-")</f>
        <v>4.5631750495302619</v>
      </c>
      <c r="G49" s="103">
        <v>694</v>
      </c>
      <c r="H49" s="103">
        <v>20</v>
      </c>
      <c r="I49" s="103">
        <f>+SUM(K49,+M49,+O49)</f>
        <v>14933</v>
      </c>
      <c r="J49" s="104">
        <f>IF(D49&gt;0,I49/D49*100,"-")</f>
        <v>95.436824950469727</v>
      </c>
      <c r="K49" s="103">
        <v>13761</v>
      </c>
      <c r="L49" s="104">
        <f>IF(D49&gt;0,K49/D49*100,"-")</f>
        <v>87.946571227711374</v>
      </c>
      <c r="M49" s="103">
        <v>0</v>
      </c>
      <c r="N49" s="104">
        <f>IF(D49&gt;0,M49/D49*100,"-")</f>
        <v>0</v>
      </c>
      <c r="O49" s="103">
        <v>1172</v>
      </c>
      <c r="P49" s="103">
        <v>750</v>
      </c>
      <c r="Q49" s="104">
        <f>IF(D49&gt;0,O49/D49*100,"-")</f>
        <v>7.4902537227583572</v>
      </c>
      <c r="R49" s="103">
        <v>118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27</v>
      </c>
      <c r="B50" s="102" t="s">
        <v>340</v>
      </c>
      <c r="C50" s="101" t="s">
        <v>341</v>
      </c>
      <c r="D50" s="103">
        <f>+SUM(E50,+I50)</f>
        <v>5285</v>
      </c>
      <c r="E50" s="103">
        <f>+SUM(G50,+H50)</f>
        <v>360</v>
      </c>
      <c r="F50" s="104">
        <f>IF(D50&gt;0,E50/D50*100,"-")</f>
        <v>6.8117313150425742</v>
      </c>
      <c r="G50" s="103">
        <v>357</v>
      </c>
      <c r="H50" s="103">
        <v>3</v>
      </c>
      <c r="I50" s="103">
        <f>+SUM(K50,+M50,+O50)</f>
        <v>4925</v>
      </c>
      <c r="J50" s="104">
        <f>IF(D50&gt;0,I50/D50*100,"-")</f>
        <v>93.188268684957436</v>
      </c>
      <c r="K50" s="103">
        <v>3546</v>
      </c>
      <c r="L50" s="104">
        <f>IF(D50&gt;0,K50/D50*100,"-")</f>
        <v>67.095553453169344</v>
      </c>
      <c r="M50" s="103">
        <v>0</v>
      </c>
      <c r="N50" s="104">
        <f>IF(D50&gt;0,M50/D50*100,"-")</f>
        <v>0</v>
      </c>
      <c r="O50" s="103">
        <v>1379</v>
      </c>
      <c r="P50" s="103">
        <v>460</v>
      </c>
      <c r="Q50" s="104">
        <f>IF(D50&gt;0,O50/D50*100,"-")</f>
        <v>26.092715231788077</v>
      </c>
      <c r="R50" s="103">
        <v>24</v>
      </c>
      <c r="S50" s="101"/>
      <c r="T50" s="101" t="s">
        <v>257</v>
      </c>
      <c r="U50" s="101"/>
      <c r="V50" s="101"/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0">
    <sortCondition ref="A8:A50"/>
    <sortCondition ref="B8:B50"/>
    <sortCondition ref="C8:C5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大阪府</v>
      </c>
      <c r="B7" s="107" t="str">
        <f>水洗化人口等!B7</f>
        <v>27000</v>
      </c>
      <c r="C7" s="106" t="s">
        <v>200</v>
      </c>
      <c r="D7" s="108">
        <f>SUM(E7,+H7,+K7)</f>
        <v>501268</v>
      </c>
      <c r="E7" s="108">
        <f>SUM(F7:G7)</f>
        <v>22385</v>
      </c>
      <c r="F7" s="108">
        <f>SUM(F$8:F$207)</f>
        <v>22255</v>
      </c>
      <c r="G7" s="108">
        <f>SUM(G$8:G$207)</f>
        <v>130</v>
      </c>
      <c r="H7" s="108">
        <f>SUM(I7:J7)</f>
        <v>94463</v>
      </c>
      <c r="I7" s="108">
        <f>SUM(I$8:I$207)</f>
        <v>94286</v>
      </c>
      <c r="J7" s="108">
        <f>SUM(J$8:J$207)</f>
        <v>177</v>
      </c>
      <c r="K7" s="108">
        <f>SUM(L7:M7)</f>
        <v>384420</v>
      </c>
      <c r="L7" s="108">
        <f>SUM(L$8:L$207)</f>
        <v>138760</v>
      </c>
      <c r="M7" s="108">
        <f>SUM(M$8:M$207)</f>
        <v>245660</v>
      </c>
      <c r="N7" s="108">
        <f>SUM(O7,+V7,+AC7)</f>
        <v>501389</v>
      </c>
      <c r="O7" s="108">
        <f>SUM(P7:U7)</f>
        <v>255301</v>
      </c>
      <c r="P7" s="108">
        <f t="shared" ref="P7:U7" si="0">SUM(P$8:P$207)</f>
        <v>201436</v>
      </c>
      <c r="Q7" s="108">
        <f t="shared" si="0"/>
        <v>0</v>
      </c>
      <c r="R7" s="108">
        <f t="shared" si="0"/>
        <v>0</v>
      </c>
      <c r="S7" s="108">
        <f t="shared" si="0"/>
        <v>53834</v>
      </c>
      <c r="T7" s="108">
        <f t="shared" si="0"/>
        <v>0</v>
      </c>
      <c r="U7" s="108">
        <f t="shared" si="0"/>
        <v>31</v>
      </c>
      <c r="V7" s="108">
        <f>SUM(W7:AB7)</f>
        <v>245967</v>
      </c>
      <c r="W7" s="108">
        <f t="shared" ref="W7:AB7" si="1">SUM(W$8:W$207)</f>
        <v>179301</v>
      </c>
      <c r="X7" s="108">
        <f t="shared" si="1"/>
        <v>0</v>
      </c>
      <c r="Y7" s="108">
        <f t="shared" si="1"/>
        <v>0</v>
      </c>
      <c r="Z7" s="108">
        <f t="shared" si="1"/>
        <v>66645</v>
      </c>
      <c r="AA7" s="108">
        <f t="shared" si="1"/>
        <v>0</v>
      </c>
      <c r="AB7" s="108">
        <f t="shared" si="1"/>
        <v>21</v>
      </c>
      <c r="AC7" s="108">
        <f>SUM(AD7:AE7)</f>
        <v>121</v>
      </c>
      <c r="AD7" s="108">
        <f>SUM(AD$8:AD$207)</f>
        <v>121</v>
      </c>
      <c r="AE7" s="108">
        <f>SUM(AE$8:AE$207)</f>
        <v>0</v>
      </c>
      <c r="AF7" s="108">
        <f>SUM(AG7:AI7)</f>
        <v>7272</v>
      </c>
      <c r="AG7" s="108">
        <f>SUM(AG$8:AG$207)</f>
        <v>7272</v>
      </c>
      <c r="AH7" s="108">
        <f>SUM(AH$8:AH$207)</f>
        <v>0</v>
      </c>
      <c r="AI7" s="108">
        <f>SUM(AI$8:AI$207)</f>
        <v>0</v>
      </c>
      <c r="AJ7" s="108">
        <f>SUM(AK7:AS7)</f>
        <v>7751</v>
      </c>
      <c r="AK7" s="108">
        <f t="shared" ref="AK7:AS7" si="2">SUM(AK$8:AK$207)</f>
        <v>396</v>
      </c>
      <c r="AL7" s="108">
        <f t="shared" si="2"/>
        <v>273</v>
      </c>
      <c r="AM7" s="108">
        <f t="shared" si="2"/>
        <v>3448</v>
      </c>
      <c r="AN7" s="108">
        <f t="shared" si="2"/>
        <v>1841</v>
      </c>
      <c r="AO7" s="108">
        <f t="shared" si="2"/>
        <v>0</v>
      </c>
      <c r="AP7" s="108">
        <f t="shared" si="2"/>
        <v>0</v>
      </c>
      <c r="AQ7" s="108">
        <f t="shared" si="2"/>
        <v>1</v>
      </c>
      <c r="AR7" s="108">
        <f t="shared" si="2"/>
        <v>0</v>
      </c>
      <c r="AS7" s="108">
        <f t="shared" si="2"/>
        <v>1792</v>
      </c>
      <c r="AT7" s="108">
        <f>SUM(AU7:AY7)</f>
        <v>198</v>
      </c>
      <c r="AU7" s="108">
        <f>SUM(AU$8:AU$207)</f>
        <v>41</v>
      </c>
      <c r="AV7" s="108">
        <f>SUM(AV$8:AV$207)</f>
        <v>149</v>
      </c>
      <c r="AW7" s="108">
        <f>SUM(AW$8:AW$207)</f>
        <v>8</v>
      </c>
      <c r="AX7" s="108">
        <f>SUM(AX$8:AX$207)</f>
        <v>0</v>
      </c>
      <c r="AY7" s="108">
        <f>SUM(AY$8:AY$207)</f>
        <v>0</v>
      </c>
      <c r="AZ7" s="108">
        <f>SUM(BA7:BC7)</f>
        <v>202</v>
      </c>
      <c r="BA7" s="108">
        <f>SUM(BA$8:BA$207)</f>
        <v>202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27</v>
      </c>
      <c r="B8" s="113" t="s">
        <v>254</v>
      </c>
      <c r="C8" s="101" t="s">
        <v>255</v>
      </c>
      <c r="D8" s="103">
        <f>SUM(E8,+H8,+K8)</f>
        <v>8057</v>
      </c>
      <c r="E8" s="103">
        <f>SUM(F8:G8)</f>
        <v>0</v>
      </c>
      <c r="F8" s="103">
        <v>0</v>
      </c>
      <c r="G8" s="103">
        <v>0</v>
      </c>
      <c r="H8" s="103">
        <f>SUM(I8:J8)</f>
        <v>98</v>
      </c>
      <c r="I8" s="103">
        <v>98</v>
      </c>
      <c r="J8" s="103">
        <v>0</v>
      </c>
      <c r="K8" s="103">
        <f>SUM(L8:M8)</f>
        <v>7959</v>
      </c>
      <c r="L8" s="103">
        <v>2131</v>
      </c>
      <c r="M8" s="103">
        <v>5828</v>
      </c>
      <c r="N8" s="103">
        <f>SUM(O8,+V8,+AC8)</f>
        <v>8057</v>
      </c>
      <c r="O8" s="103">
        <f>SUM(P8:U8)</f>
        <v>2229</v>
      </c>
      <c r="P8" s="103">
        <v>0</v>
      </c>
      <c r="Q8" s="103">
        <v>0</v>
      </c>
      <c r="R8" s="103">
        <v>0</v>
      </c>
      <c r="S8" s="103">
        <v>2229</v>
      </c>
      <c r="T8" s="103">
        <v>0</v>
      </c>
      <c r="U8" s="103">
        <v>0</v>
      </c>
      <c r="V8" s="103">
        <f>SUM(W8:AB8)</f>
        <v>5828</v>
      </c>
      <c r="W8" s="103">
        <v>0</v>
      </c>
      <c r="X8" s="103">
        <v>0</v>
      </c>
      <c r="Y8" s="103">
        <v>0</v>
      </c>
      <c r="Z8" s="103">
        <v>5828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27</v>
      </c>
      <c r="B9" s="113" t="s">
        <v>258</v>
      </c>
      <c r="C9" s="101" t="s">
        <v>259</v>
      </c>
      <c r="D9" s="103">
        <f>SUM(E9,+H9,+K9)</f>
        <v>42641</v>
      </c>
      <c r="E9" s="103">
        <f>SUM(F9:G9)</f>
        <v>0</v>
      </c>
      <c r="F9" s="103">
        <v>0</v>
      </c>
      <c r="G9" s="103">
        <v>0</v>
      </c>
      <c r="H9" s="103">
        <f>SUM(I9:J9)</f>
        <v>23232</v>
      </c>
      <c r="I9" s="103">
        <v>23055</v>
      </c>
      <c r="J9" s="103">
        <v>177</v>
      </c>
      <c r="K9" s="103">
        <f>SUM(L9:M9)</f>
        <v>19409</v>
      </c>
      <c r="L9" s="103">
        <v>0</v>
      </c>
      <c r="M9" s="103">
        <v>19409</v>
      </c>
      <c r="N9" s="103">
        <f>SUM(O9,+V9,+AC9)</f>
        <v>42641</v>
      </c>
      <c r="O9" s="103">
        <f>SUM(P9:U9)</f>
        <v>23055</v>
      </c>
      <c r="P9" s="103">
        <v>0</v>
      </c>
      <c r="Q9" s="103">
        <v>0</v>
      </c>
      <c r="R9" s="103">
        <v>0</v>
      </c>
      <c r="S9" s="103">
        <v>23024</v>
      </c>
      <c r="T9" s="103">
        <v>0</v>
      </c>
      <c r="U9" s="103">
        <v>31</v>
      </c>
      <c r="V9" s="103">
        <f>SUM(W9:AB9)</f>
        <v>19586</v>
      </c>
      <c r="W9" s="103">
        <v>0</v>
      </c>
      <c r="X9" s="103">
        <v>0</v>
      </c>
      <c r="Y9" s="103">
        <v>0</v>
      </c>
      <c r="Z9" s="103">
        <v>19565</v>
      </c>
      <c r="AA9" s="103">
        <v>0</v>
      </c>
      <c r="AB9" s="103">
        <v>21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27</v>
      </c>
      <c r="B10" s="113" t="s">
        <v>260</v>
      </c>
      <c r="C10" s="101" t="s">
        <v>261</v>
      </c>
      <c r="D10" s="103">
        <f>SUM(E10,+H10,+K10)</f>
        <v>22473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22473</v>
      </c>
      <c r="L10" s="103">
        <v>16377</v>
      </c>
      <c r="M10" s="103">
        <v>6096</v>
      </c>
      <c r="N10" s="103">
        <f>SUM(O10,+V10,+AC10)</f>
        <v>22473</v>
      </c>
      <c r="O10" s="103">
        <f>SUM(P10:U10)</f>
        <v>16377</v>
      </c>
      <c r="P10" s="103">
        <v>16377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6096</v>
      </c>
      <c r="W10" s="103">
        <v>6096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</v>
      </c>
      <c r="AG10" s="103">
        <v>5</v>
      </c>
      <c r="AH10" s="103">
        <v>0</v>
      </c>
      <c r="AI10" s="103">
        <v>0</v>
      </c>
      <c r="AJ10" s="103">
        <f>SUM(AK10:AS10)</f>
        <v>5</v>
      </c>
      <c r="AK10" s="103">
        <v>0</v>
      </c>
      <c r="AL10" s="103">
        <v>0</v>
      </c>
      <c r="AM10" s="103">
        <v>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27</v>
      </c>
      <c r="B11" s="113" t="s">
        <v>262</v>
      </c>
      <c r="C11" s="101" t="s">
        <v>263</v>
      </c>
      <c r="D11" s="103">
        <f>SUM(E11,+H11,+K11)</f>
        <v>531</v>
      </c>
      <c r="E11" s="103">
        <f>SUM(F11:G11)</f>
        <v>0</v>
      </c>
      <c r="F11" s="103">
        <v>0</v>
      </c>
      <c r="G11" s="103">
        <v>0</v>
      </c>
      <c r="H11" s="103">
        <f>SUM(I11:J11)</f>
        <v>357</v>
      </c>
      <c r="I11" s="103">
        <v>357</v>
      </c>
      <c r="J11" s="103">
        <v>0</v>
      </c>
      <c r="K11" s="103">
        <f>SUM(L11:M11)</f>
        <v>174</v>
      </c>
      <c r="L11" s="103">
        <v>0</v>
      </c>
      <c r="M11" s="103">
        <v>174</v>
      </c>
      <c r="N11" s="103">
        <f>SUM(O11,+V11,+AC11)</f>
        <v>531</v>
      </c>
      <c r="O11" s="103">
        <f>SUM(P11:U11)</f>
        <v>357</v>
      </c>
      <c r="P11" s="103">
        <v>0</v>
      </c>
      <c r="Q11" s="103">
        <v>0</v>
      </c>
      <c r="R11" s="103">
        <v>0</v>
      </c>
      <c r="S11" s="103">
        <v>357</v>
      </c>
      <c r="T11" s="103">
        <v>0</v>
      </c>
      <c r="U11" s="103">
        <v>0</v>
      </c>
      <c r="V11" s="103">
        <f>SUM(W11:AB11)</f>
        <v>174</v>
      </c>
      <c r="W11" s="103">
        <v>0</v>
      </c>
      <c r="X11" s="103">
        <v>0</v>
      </c>
      <c r="Y11" s="103">
        <v>0</v>
      </c>
      <c r="Z11" s="103">
        <v>174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27</v>
      </c>
      <c r="B12" s="113" t="s">
        <v>264</v>
      </c>
      <c r="C12" s="101" t="s">
        <v>265</v>
      </c>
      <c r="D12" s="103">
        <f>SUM(E12,+H12,+K12)</f>
        <v>512</v>
      </c>
      <c r="E12" s="103">
        <f>SUM(F12:G12)</f>
        <v>512</v>
      </c>
      <c r="F12" s="103">
        <v>382</v>
      </c>
      <c r="G12" s="103">
        <v>130</v>
      </c>
      <c r="H12" s="103">
        <f>SUM(I12:J12)</f>
        <v>0</v>
      </c>
      <c r="I12" s="103">
        <v>0</v>
      </c>
      <c r="J12" s="103">
        <v>0</v>
      </c>
      <c r="K12" s="103">
        <f>SUM(L12:M12)</f>
        <v>0</v>
      </c>
      <c r="L12" s="103">
        <v>0</v>
      </c>
      <c r="M12" s="103">
        <v>0</v>
      </c>
      <c r="N12" s="103">
        <f>SUM(O12,+V12,+AC12)</f>
        <v>512</v>
      </c>
      <c r="O12" s="103">
        <f>SUM(P12:U12)</f>
        <v>382</v>
      </c>
      <c r="P12" s="103">
        <v>0</v>
      </c>
      <c r="Q12" s="103">
        <v>0</v>
      </c>
      <c r="R12" s="103">
        <v>0</v>
      </c>
      <c r="S12" s="103">
        <v>382</v>
      </c>
      <c r="T12" s="103">
        <v>0</v>
      </c>
      <c r="U12" s="103">
        <v>0</v>
      </c>
      <c r="V12" s="103">
        <f>SUM(W12:AB12)</f>
        <v>130</v>
      </c>
      <c r="W12" s="103">
        <v>0</v>
      </c>
      <c r="X12" s="103">
        <v>0</v>
      </c>
      <c r="Y12" s="103">
        <v>0</v>
      </c>
      <c r="Z12" s="103">
        <v>130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27</v>
      </c>
      <c r="B13" s="113" t="s">
        <v>266</v>
      </c>
      <c r="C13" s="101" t="s">
        <v>267</v>
      </c>
      <c r="D13" s="103">
        <f>SUM(E13,+H13,+K13)</f>
        <v>1982</v>
      </c>
      <c r="E13" s="103">
        <f>SUM(F13:G13)</f>
        <v>0</v>
      </c>
      <c r="F13" s="103">
        <v>0</v>
      </c>
      <c r="G13" s="103">
        <v>0</v>
      </c>
      <c r="H13" s="103">
        <f>SUM(I13:J13)</f>
        <v>687</v>
      </c>
      <c r="I13" s="103">
        <v>687</v>
      </c>
      <c r="J13" s="103">
        <v>0</v>
      </c>
      <c r="K13" s="103">
        <f>SUM(L13:M13)</f>
        <v>1295</v>
      </c>
      <c r="L13" s="103">
        <v>0</v>
      </c>
      <c r="M13" s="103">
        <v>1295</v>
      </c>
      <c r="N13" s="103">
        <f>SUM(O13,+V13,+AC13)</f>
        <v>1982</v>
      </c>
      <c r="O13" s="103">
        <f>SUM(P13:U13)</f>
        <v>687</v>
      </c>
      <c r="P13" s="103">
        <v>0</v>
      </c>
      <c r="Q13" s="103">
        <v>0</v>
      </c>
      <c r="R13" s="103">
        <v>0</v>
      </c>
      <c r="S13" s="103">
        <v>687</v>
      </c>
      <c r="T13" s="103">
        <v>0</v>
      </c>
      <c r="U13" s="103">
        <v>0</v>
      </c>
      <c r="V13" s="103">
        <f>SUM(W13:AB13)</f>
        <v>1295</v>
      </c>
      <c r="W13" s="103">
        <v>0</v>
      </c>
      <c r="X13" s="103">
        <v>0</v>
      </c>
      <c r="Y13" s="103">
        <v>0</v>
      </c>
      <c r="Z13" s="103">
        <v>1295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27</v>
      </c>
      <c r="B14" s="113" t="s">
        <v>268</v>
      </c>
      <c r="C14" s="101" t="s">
        <v>269</v>
      </c>
      <c r="D14" s="103">
        <f>SUM(E14,+H14,+K14)</f>
        <v>7618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7618</v>
      </c>
      <c r="L14" s="103">
        <v>2292</v>
      </c>
      <c r="M14" s="103">
        <v>5326</v>
      </c>
      <c r="N14" s="103">
        <f>SUM(O14,+V14,+AC14)</f>
        <v>7618</v>
      </c>
      <c r="O14" s="103">
        <f>SUM(P14:U14)</f>
        <v>2292</v>
      </c>
      <c r="P14" s="103">
        <v>2292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5326</v>
      </c>
      <c r="W14" s="103">
        <v>5326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147</v>
      </c>
      <c r="AG14" s="103">
        <v>147</v>
      </c>
      <c r="AH14" s="103">
        <v>0</v>
      </c>
      <c r="AI14" s="103">
        <v>0</v>
      </c>
      <c r="AJ14" s="103">
        <f>SUM(AK14:AS14)</f>
        <v>147</v>
      </c>
      <c r="AK14" s="103">
        <v>0</v>
      </c>
      <c r="AL14" s="103">
        <v>0</v>
      </c>
      <c r="AM14" s="103">
        <v>9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138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27</v>
      </c>
      <c r="B15" s="113" t="s">
        <v>270</v>
      </c>
      <c r="C15" s="101" t="s">
        <v>271</v>
      </c>
      <c r="D15" s="103">
        <f>SUM(E15,+H15,+K15)</f>
        <v>10442</v>
      </c>
      <c r="E15" s="103">
        <f>SUM(F15:G15)</f>
        <v>0</v>
      </c>
      <c r="F15" s="103">
        <v>0</v>
      </c>
      <c r="G15" s="103">
        <v>0</v>
      </c>
      <c r="H15" s="103">
        <f>SUM(I15:J15)</f>
        <v>5687</v>
      </c>
      <c r="I15" s="103">
        <v>5687</v>
      </c>
      <c r="J15" s="103">
        <v>0</v>
      </c>
      <c r="K15" s="103">
        <f>SUM(L15:M15)</f>
        <v>4755</v>
      </c>
      <c r="L15" s="103">
        <v>0</v>
      </c>
      <c r="M15" s="103">
        <v>4755</v>
      </c>
      <c r="N15" s="103">
        <f>SUM(O15,+V15,+AC15)</f>
        <v>10442</v>
      </c>
      <c r="O15" s="103">
        <f>SUM(P15:U15)</f>
        <v>5687</v>
      </c>
      <c r="P15" s="103">
        <v>0</v>
      </c>
      <c r="Q15" s="103">
        <v>0</v>
      </c>
      <c r="R15" s="103">
        <v>0</v>
      </c>
      <c r="S15" s="103">
        <v>5687</v>
      </c>
      <c r="T15" s="103">
        <v>0</v>
      </c>
      <c r="U15" s="103">
        <v>0</v>
      </c>
      <c r="V15" s="103">
        <f>SUM(W15:AB15)</f>
        <v>4755</v>
      </c>
      <c r="W15" s="103">
        <v>0</v>
      </c>
      <c r="X15" s="103">
        <v>0</v>
      </c>
      <c r="Y15" s="103">
        <v>0</v>
      </c>
      <c r="Z15" s="103">
        <v>4755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27</v>
      </c>
      <c r="B16" s="113" t="s">
        <v>272</v>
      </c>
      <c r="C16" s="101" t="s">
        <v>273</v>
      </c>
      <c r="D16" s="103">
        <f>SUM(E16,+H16,+K16)</f>
        <v>34065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34065</v>
      </c>
      <c r="L16" s="103">
        <v>19412</v>
      </c>
      <c r="M16" s="103">
        <v>14653</v>
      </c>
      <c r="N16" s="103">
        <f>SUM(O16,+V16,+AC16)</f>
        <v>34065</v>
      </c>
      <c r="O16" s="103">
        <f>SUM(P16:U16)</f>
        <v>19412</v>
      </c>
      <c r="P16" s="103">
        <v>19412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14653</v>
      </c>
      <c r="W16" s="103">
        <v>14653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905</v>
      </c>
      <c r="AG16" s="103">
        <v>905</v>
      </c>
      <c r="AH16" s="103">
        <v>0</v>
      </c>
      <c r="AI16" s="103">
        <v>0</v>
      </c>
      <c r="AJ16" s="103">
        <f>SUM(AK16:AS16)</f>
        <v>905</v>
      </c>
      <c r="AK16" s="103">
        <v>0</v>
      </c>
      <c r="AL16" s="103">
        <v>0</v>
      </c>
      <c r="AM16" s="103">
        <v>905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27</v>
      </c>
      <c r="B17" s="113" t="s">
        <v>274</v>
      </c>
      <c r="C17" s="101" t="s">
        <v>275</v>
      </c>
      <c r="D17" s="103">
        <f>SUM(E17,+H17,+K17)</f>
        <v>193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193</v>
      </c>
      <c r="L17" s="103">
        <v>132</v>
      </c>
      <c r="M17" s="103">
        <v>61</v>
      </c>
      <c r="N17" s="103">
        <f>SUM(O17,+V17,+AC17)</f>
        <v>193</v>
      </c>
      <c r="O17" s="103">
        <f>SUM(P17:U17)</f>
        <v>132</v>
      </c>
      <c r="P17" s="103">
        <v>0</v>
      </c>
      <c r="Q17" s="103">
        <v>0</v>
      </c>
      <c r="R17" s="103">
        <v>0</v>
      </c>
      <c r="S17" s="103">
        <v>132</v>
      </c>
      <c r="T17" s="103">
        <v>0</v>
      </c>
      <c r="U17" s="103">
        <v>0</v>
      </c>
      <c r="V17" s="103">
        <f>SUM(W17:AB17)</f>
        <v>61</v>
      </c>
      <c r="W17" s="103">
        <v>0</v>
      </c>
      <c r="X17" s="103">
        <v>0</v>
      </c>
      <c r="Y17" s="103">
        <v>0</v>
      </c>
      <c r="Z17" s="103">
        <v>61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27</v>
      </c>
      <c r="B18" s="113" t="s">
        <v>276</v>
      </c>
      <c r="C18" s="101" t="s">
        <v>277</v>
      </c>
      <c r="D18" s="103">
        <f>SUM(E18,+H18,+K18)</f>
        <v>14160</v>
      </c>
      <c r="E18" s="103">
        <f>SUM(F18:G18)</f>
        <v>1932</v>
      </c>
      <c r="F18" s="103">
        <v>1932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12228</v>
      </c>
      <c r="L18" s="103">
        <v>679</v>
      </c>
      <c r="M18" s="103">
        <v>11549</v>
      </c>
      <c r="N18" s="103">
        <f>SUM(O18,+V18,+AC18)</f>
        <v>14160</v>
      </c>
      <c r="O18" s="103">
        <f>SUM(P18:U18)</f>
        <v>2611</v>
      </c>
      <c r="P18" s="103">
        <v>0</v>
      </c>
      <c r="Q18" s="103">
        <v>0</v>
      </c>
      <c r="R18" s="103">
        <v>0</v>
      </c>
      <c r="S18" s="103">
        <v>2611</v>
      </c>
      <c r="T18" s="103">
        <v>0</v>
      </c>
      <c r="U18" s="103">
        <v>0</v>
      </c>
      <c r="V18" s="103">
        <f>SUM(W18:AB18)</f>
        <v>11549</v>
      </c>
      <c r="W18" s="103">
        <v>0</v>
      </c>
      <c r="X18" s="103">
        <v>0</v>
      </c>
      <c r="Y18" s="103">
        <v>0</v>
      </c>
      <c r="Z18" s="103">
        <v>11549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27</v>
      </c>
      <c r="B19" s="113" t="s">
        <v>278</v>
      </c>
      <c r="C19" s="101" t="s">
        <v>279</v>
      </c>
      <c r="D19" s="103">
        <f>SUM(E19,+H19,+K19)</f>
        <v>4594</v>
      </c>
      <c r="E19" s="103">
        <f>SUM(F19:G19)</f>
        <v>3321</v>
      </c>
      <c r="F19" s="103">
        <v>3321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1273</v>
      </c>
      <c r="L19" s="103">
        <v>0</v>
      </c>
      <c r="M19" s="103">
        <v>1273</v>
      </c>
      <c r="N19" s="103">
        <f>SUM(O19,+V19,+AC19)</f>
        <v>4594</v>
      </c>
      <c r="O19" s="103">
        <f>SUM(P19:U19)</f>
        <v>3321</v>
      </c>
      <c r="P19" s="103">
        <v>0</v>
      </c>
      <c r="Q19" s="103">
        <v>0</v>
      </c>
      <c r="R19" s="103">
        <v>0</v>
      </c>
      <c r="S19" s="103">
        <v>3321</v>
      </c>
      <c r="T19" s="103">
        <v>0</v>
      </c>
      <c r="U19" s="103">
        <v>0</v>
      </c>
      <c r="V19" s="103">
        <f>SUM(W19:AB19)</f>
        <v>1273</v>
      </c>
      <c r="W19" s="103">
        <v>0</v>
      </c>
      <c r="X19" s="103">
        <v>0</v>
      </c>
      <c r="Y19" s="103">
        <v>0</v>
      </c>
      <c r="Z19" s="103">
        <v>1273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27</v>
      </c>
      <c r="B20" s="113" t="s">
        <v>280</v>
      </c>
      <c r="C20" s="101" t="s">
        <v>281</v>
      </c>
      <c r="D20" s="103">
        <f>SUM(E20,+H20,+K20)</f>
        <v>30996</v>
      </c>
      <c r="E20" s="103">
        <f>SUM(F20:G20)</f>
        <v>15786</v>
      </c>
      <c r="F20" s="103">
        <v>15786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15210</v>
      </c>
      <c r="L20" s="103">
        <v>0</v>
      </c>
      <c r="M20" s="103">
        <v>15210</v>
      </c>
      <c r="N20" s="103">
        <f>SUM(O20,+V20,+AC20)</f>
        <v>30996</v>
      </c>
      <c r="O20" s="103">
        <f>SUM(P20:U20)</f>
        <v>15786</v>
      </c>
      <c r="P20" s="103">
        <v>15786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15210</v>
      </c>
      <c r="W20" s="103">
        <v>15210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27</v>
      </c>
      <c r="AG20" s="103">
        <v>27</v>
      </c>
      <c r="AH20" s="103">
        <v>0</v>
      </c>
      <c r="AI20" s="103">
        <v>0</v>
      </c>
      <c r="AJ20" s="103">
        <f>SUM(AK20:AS20)</f>
        <v>202</v>
      </c>
      <c r="AK20" s="103">
        <v>198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4</v>
      </c>
      <c r="AT20" s="103">
        <f>SUM(AU20:AY20)</f>
        <v>23</v>
      </c>
      <c r="AU20" s="103">
        <v>23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27</v>
      </c>
      <c r="B21" s="113" t="s">
        <v>282</v>
      </c>
      <c r="C21" s="101" t="s">
        <v>283</v>
      </c>
      <c r="D21" s="103">
        <f>SUM(E21,+H21,+K21)</f>
        <v>78054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78054</v>
      </c>
      <c r="L21" s="103">
        <v>39784</v>
      </c>
      <c r="M21" s="103">
        <v>38270</v>
      </c>
      <c r="N21" s="103">
        <f>SUM(O21,+V21,+AC21)</f>
        <v>78054</v>
      </c>
      <c r="O21" s="103">
        <f>SUM(P21:U21)</f>
        <v>39784</v>
      </c>
      <c r="P21" s="103">
        <v>39784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38270</v>
      </c>
      <c r="W21" s="103">
        <v>38270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1644</v>
      </c>
      <c r="AG21" s="103">
        <v>1644</v>
      </c>
      <c r="AH21" s="103">
        <v>0</v>
      </c>
      <c r="AI21" s="103">
        <v>0</v>
      </c>
      <c r="AJ21" s="103">
        <f>SUM(AK21:AS21)</f>
        <v>1644</v>
      </c>
      <c r="AK21" s="103">
        <v>0</v>
      </c>
      <c r="AL21" s="103">
        <v>0</v>
      </c>
      <c r="AM21" s="103">
        <v>1644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27</v>
      </c>
      <c r="B22" s="113" t="s">
        <v>284</v>
      </c>
      <c r="C22" s="101" t="s">
        <v>285</v>
      </c>
      <c r="D22" s="103">
        <f>SUM(E22,+H22,+K22)</f>
        <v>18155</v>
      </c>
      <c r="E22" s="103">
        <f>SUM(F22:G22)</f>
        <v>0</v>
      </c>
      <c r="F22" s="103">
        <v>0</v>
      </c>
      <c r="G22" s="103">
        <v>0</v>
      </c>
      <c r="H22" s="103">
        <f>SUM(I22:J22)</f>
        <v>7924</v>
      </c>
      <c r="I22" s="103">
        <v>7924</v>
      </c>
      <c r="J22" s="103">
        <v>0</v>
      </c>
      <c r="K22" s="103">
        <f>SUM(L22:M22)</f>
        <v>10231</v>
      </c>
      <c r="L22" s="103">
        <v>0</v>
      </c>
      <c r="M22" s="103">
        <v>10231</v>
      </c>
      <c r="N22" s="103">
        <f>SUM(O22,+V22,+AC22)</f>
        <v>18155</v>
      </c>
      <c r="O22" s="103">
        <f>SUM(P22:U22)</f>
        <v>7924</v>
      </c>
      <c r="P22" s="103">
        <v>7924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10231</v>
      </c>
      <c r="W22" s="103">
        <v>10231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157</v>
      </c>
      <c r="AG22" s="103">
        <v>157</v>
      </c>
      <c r="AH22" s="103">
        <v>0</v>
      </c>
      <c r="AI22" s="103">
        <v>0</v>
      </c>
      <c r="AJ22" s="103">
        <f>SUM(AK22:AS22)</f>
        <v>249</v>
      </c>
      <c r="AK22" s="103">
        <v>0</v>
      </c>
      <c r="AL22" s="103">
        <v>202</v>
      </c>
      <c r="AM22" s="103">
        <v>8</v>
      </c>
      <c r="AN22" s="103">
        <v>0</v>
      </c>
      <c r="AO22" s="103">
        <v>0</v>
      </c>
      <c r="AP22" s="103">
        <v>0</v>
      </c>
      <c r="AQ22" s="103">
        <v>1</v>
      </c>
      <c r="AR22" s="103">
        <v>0</v>
      </c>
      <c r="AS22" s="103">
        <v>38</v>
      </c>
      <c r="AT22" s="103">
        <f>SUM(AU22:AY22)</f>
        <v>113</v>
      </c>
      <c r="AU22" s="103">
        <v>0</v>
      </c>
      <c r="AV22" s="103">
        <v>110</v>
      </c>
      <c r="AW22" s="103">
        <v>3</v>
      </c>
      <c r="AX22" s="103">
        <v>0</v>
      </c>
      <c r="AY22" s="103">
        <v>0</v>
      </c>
      <c r="AZ22" s="103">
        <f>SUM(BA22:BC22)</f>
        <v>149</v>
      </c>
      <c r="BA22" s="103">
        <v>149</v>
      </c>
      <c r="BB22" s="103">
        <v>0</v>
      </c>
      <c r="BC22" s="103">
        <v>0</v>
      </c>
    </row>
    <row r="23" spans="1:55" s="105" customFormat="1" ht="13.5" customHeight="1">
      <c r="A23" s="115" t="s">
        <v>27</v>
      </c>
      <c r="B23" s="113" t="s">
        <v>286</v>
      </c>
      <c r="C23" s="101" t="s">
        <v>287</v>
      </c>
      <c r="D23" s="103">
        <f>SUM(E23,+H23,+K23)</f>
        <v>2318</v>
      </c>
      <c r="E23" s="103">
        <f>SUM(F23:G23)</f>
        <v>0</v>
      </c>
      <c r="F23" s="103">
        <v>0</v>
      </c>
      <c r="G23" s="103">
        <v>0</v>
      </c>
      <c r="H23" s="103">
        <f>SUM(I23:J23)</f>
        <v>996</v>
      </c>
      <c r="I23" s="103">
        <v>996</v>
      </c>
      <c r="J23" s="103">
        <v>0</v>
      </c>
      <c r="K23" s="103">
        <f>SUM(L23:M23)</f>
        <v>1322</v>
      </c>
      <c r="L23" s="103">
        <v>0</v>
      </c>
      <c r="M23" s="103">
        <v>1322</v>
      </c>
      <c r="N23" s="103">
        <f>SUM(O23,+V23,+AC23)</f>
        <v>2318</v>
      </c>
      <c r="O23" s="103">
        <f>SUM(P23:U23)</f>
        <v>996</v>
      </c>
      <c r="P23" s="103">
        <v>0</v>
      </c>
      <c r="Q23" s="103">
        <v>0</v>
      </c>
      <c r="R23" s="103">
        <v>0</v>
      </c>
      <c r="S23" s="103">
        <v>996</v>
      </c>
      <c r="T23" s="103">
        <v>0</v>
      </c>
      <c r="U23" s="103">
        <v>0</v>
      </c>
      <c r="V23" s="103">
        <f>SUM(W23:AB23)</f>
        <v>1322</v>
      </c>
      <c r="W23" s="103">
        <v>0</v>
      </c>
      <c r="X23" s="103">
        <v>0</v>
      </c>
      <c r="Y23" s="103">
        <v>0</v>
      </c>
      <c r="Z23" s="103">
        <v>1322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27</v>
      </c>
      <c r="B24" s="113" t="s">
        <v>288</v>
      </c>
      <c r="C24" s="101" t="s">
        <v>289</v>
      </c>
      <c r="D24" s="103">
        <f>SUM(E24,+H24,+K24)</f>
        <v>9663</v>
      </c>
      <c r="E24" s="103">
        <f>SUM(F24:G24)</f>
        <v>0</v>
      </c>
      <c r="F24" s="103">
        <v>0</v>
      </c>
      <c r="G24" s="103">
        <v>0</v>
      </c>
      <c r="H24" s="103">
        <f>SUM(I24:J24)</f>
        <v>5977</v>
      </c>
      <c r="I24" s="103">
        <v>5977</v>
      </c>
      <c r="J24" s="103">
        <v>0</v>
      </c>
      <c r="K24" s="103">
        <f>SUM(L24:M24)</f>
        <v>3686</v>
      </c>
      <c r="L24" s="103">
        <v>0</v>
      </c>
      <c r="M24" s="103">
        <v>3686</v>
      </c>
      <c r="N24" s="103">
        <f>SUM(O24,+V24,+AC24)</f>
        <v>9683</v>
      </c>
      <c r="O24" s="103">
        <f>SUM(P24:U24)</f>
        <v>5977</v>
      </c>
      <c r="P24" s="103">
        <v>5977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3686</v>
      </c>
      <c r="W24" s="103">
        <v>3686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20</v>
      </c>
      <c r="AD24" s="103">
        <v>20</v>
      </c>
      <c r="AE24" s="103">
        <v>0</v>
      </c>
      <c r="AF24" s="103">
        <f>SUM(AG24:AI24)</f>
        <v>278</v>
      </c>
      <c r="AG24" s="103">
        <v>278</v>
      </c>
      <c r="AH24" s="103">
        <v>0</v>
      </c>
      <c r="AI24" s="103">
        <v>0</v>
      </c>
      <c r="AJ24" s="103">
        <f>SUM(AK24:AS24)</f>
        <v>278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278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27</v>
      </c>
      <c r="B25" s="113" t="s">
        <v>290</v>
      </c>
      <c r="C25" s="101" t="s">
        <v>291</v>
      </c>
      <c r="D25" s="103">
        <f>SUM(E25,+H25,+K25)</f>
        <v>16540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16540</v>
      </c>
      <c r="L25" s="103">
        <v>7141</v>
      </c>
      <c r="M25" s="103">
        <v>9399</v>
      </c>
      <c r="N25" s="103">
        <f>SUM(O25,+V25,+AC25)</f>
        <v>16540</v>
      </c>
      <c r="O25" s="103">
        <f>SUM(P25:U25)</f>
        <v>7141</v>
      </c>
      <c r="P25" s="103">
        <v>0</v>
      </c>
      <c r="Q25" s="103">
        <v>0</v>
      </c>
      <c r="R25" s="103">
        <v>0</v>
      </c>
      <c r="S25" s="103">
        <v>7141</v>
      </c>
      <c r="T25" s="103">
        <v>0</v>
      </c>
      <c r="U25" s="103">
        <v>0</v>
      </c>
      <c r="V25" s="103">
        <f>SUM(W25:AB25)</f>
        <v>9399</v>
      </c>
      <c r="W25" s="103">
        <v>0</v>
      </c>
      <c r="X25" s="103">
        <v>0</v>
      </c>
      <c r="Y25" s="103">
        <v>0</v>
      </c>
      <c r="Z25" s="103">
        <v>9399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27</v>
      </c>
      <c r="B26" s="113" t="s">
        <v>292</v>
      </c>
      <c r="C26" s="101" t="s">
        <v>293</v>
      </c>
      <c r="D26" s="103">
        <f>SUM(E26,+H26,+K26)</f>
        <v>2923</v>
      </c>
      <c r="E26" s="103">
        <f>SUM(F26:G26)</f>
        <v>0</v>
      </c>
      <c r="F26" s="103">
        <v>0</v>
      </c>
      <c r="G26" s="103">
        <v>0</v>
      </c>
      <c r="H26" s="103">
        <f>SUM(I26:J26)</f>
        <v>1379</v>
      </c>
      <c r="I26" s="103">
        <v>1379</v>
      </c>
      <c r="J26" s="103">
        <v>0</v>
      </c>
      <c r="K26" s="103">
        <f>SUM(L26:M26)</f>
        <v>1544</v>
      </c>
      <c r="L26" s="103">
        <v>0</v>
      </c>
      <c r="M26" s="103">
        <v>1544</v>
      </c>
      <c r="N26" s="103">
        <f>SUM(O26,+V26,+AC26)</f>
        <v>2923</v>
      </c>
      <c r="O26" s="103">
        <f>SUM(P26:U26)</f>
        <v>1379</v>
      </c>
      <c r="P26" s="103">
        <v>0</v>
      </c>
      <c r="Q26" s="103">
        <v>0</v>
      </c>
      <c r="R26" s="103">
        <v>0</v>
      </c>
      <c r="S26" s="103">
        <v>1379</v>
      </c>
      <c r="T26" s="103">
        <v>0</v>
      </c>
      <c r="U26" s="103">
        <v>0</v>
      </c>
      <c r="V26" s="103">
        <f>SUM(W26:AB26)</f>
        <v>1544</v>
      </c>
      <c r="W26" s="103">
        <v>0</v>
      </c>
      <c r="X26" s="103">
        <v>0</v>
      </c>
      <c r="Y26" s="103">
        <v>0</v>
      </c>
      <c r="Z26" s="103">
        <v>1544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27</v>
      </c>
      <c r="B27" s="113" t="s">
        <v>294</v>
      </c>
      <c r="C27" s="101" t="s">
        <v>295</v>
      </c>
      <c r="D27" s="103">
        <f>SUM(E27,+H27,+K27)</f>
        <v>25048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25048</v>
      </c>
      <c r="L27" s="103">
        <v>19565</v>
      </c>
      <c r="M27" s="103">
        <v>5483</v>
      </c>
      <c r="N27" s="103">
        <f>SUM(O27,+V27,+AC27)</f>
        <v>25048</v>
      </c>
      <c r="O27" s="103">
        <f>SUM(P27:U27)</f>
        <v>19565</v>
      </c>
      <c r="P27" s="103">
        <v>19565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5483</v>
      </c>
      <c r="W27" s="103">
        <v>5483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494</v>
      </c>
      <c r="AG27" s="103">
        <v>494</v>
      </c>
      <c r="AH27" s="103">
        <v>0</v>
      </c>
      <c r="AI27" s="103">
        <v>0</v>
      </c>
      <c r="AJ27" s="103">
        <f>SUM(AK27:AS27)</f>
        <v>494</v>
      </c>
      <c r="AK27" s="103">
        <v>0</v>
      </c>
      <c r="AL27" s="103">
        <v>0</v>
      </c>
      <c r="AM27" s="103">
        <v>31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463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27</v>
      </c>
      <c r="B28" s="113" t="s">
        <v>296</v>
      </c>
      <c r="C28" s="101" t="s">
        <v>297</v>
      </c>
      <c r="D28" s="103">
        <f>SUM(E28,+H28,+K28)</f>
        <v>450</v>
      </c>
      <c r="E28" s="103">
        <f>SUM(F28:G28)</f>
        <v>367</v>
      </c>
      <c r="F28" s="103">
        <v>367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83</v>
      </c>
      <c r="L28" s="103">
        <v>0</v>
      </c>
      <c r="M28" s="103">
        <v>83</v>
      </c>
      <c r="N28" s="103">
        <f>SUM(O28,+V28,+AC28)</f>
        <v>450</v>
      </c>
      <c r="O28" s="103">
        <f>SUM(P28:U28)</f>
        <v>367</v>
      </c>
      <c r="P28" s="103">
        <v>0</v>
      </c>
      <c r="Q28" s="103">
        <v>0</v>
      </c>
      <c r="R28" s="103">
        <v>0</v>
      </c>
      <c r="S28" s="103">
        <v>367</v>
      </c>
      <c r="T28" s="103">
        <v>0</v>
      </c>
      <c r="U28" s="103">
        <v>0</v>
      </c>
      <c r="V28" s="103">
        <f>SUM(W28:AB28)</f>
        <v>83</v>
      </c>
      <c r="W28" s="103">
        <v>0</v>
      </c>
      <c r="X28" s="103">
        <v>0</v>
      </c>
      <c r="Y28" s="103">
        <v>0</v>
      </c>
      <c r="Z28" s="103">
        <v>83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27</v>
      </c>
      <c r="B29" s="113" t="s">
        <v>298</v>
      </c>
      <c r="C29" s="101" t="s">
        <v>299</v>
      </c>
      <c r="D29" s="103">
        <f>SUM(E29,+H29,+K29)</f>
        <v>14889</v>
      </c>
      <c r="E29" s="103">
        <f>SUM(F29:G29)</f>
        <v>0</v>
      </c>
      <c r="F29" s="103">
        <v>0</v>
      </c>
      <c r="G29" s="103">
        <v>0</v>
      </c>
      <c r="H29" s="103">
        <f>SUM(I29:J29)</f>
        <v>4563</v>
      </c>
      <c r="I29" s="103">
        <v>4563</v>
      </c>
      <c r="J29" s="103">
        <v>0</v>
      </c>
      <c r="K29" s="103">
        <f>SUM(L29:M29)</f>
        <v>10326</v>
      </c>
      <c r="L29" s="103">
        <v>0</v>
      </c>
      <c r="M29" s="103">
        <v>10326</v>
      </c>
      <c r="N29" s="103">
        <f>SUM(O29,+V29,+AC29)</f>
        <v>14889</v>
      </c>
      <c r="O29" s="103">
        <f>SUM(P29:U29)</f>
        <v>4563</v>
      </c>
      <c r="P29" s="103">
        <v>4563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10326</v>
      </c>
      <c r="W29" s="103">
        <v>10326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360</v>
      </c>
      <c r="AG29" s="103">
        <v>360</v>
      </c>
      <c r="AH29" s="103">
        <v>0</v>
      </c>
      <c r="AI29" s="103">
        <v>0</v>
      </c>
      <c r="AJ29" s="103">
        <f>SUM(AK29:AS29)</f>
        <v>360</v>
      </c>
      <c r="AK29" s="103">
        <v>0</v>
      </c>
      <c r="AL29" s="103">
        <v>0</v>
      </c>
      <c r="AM29" s="103">
        <v>12</v>
      </c>
      <c r="AN29" s="103">
        <v>348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27</v>
      </c>
      <c r="B30" s="113" t="s">
        <v>300</v>
      </c>
      <c r="C30" s="101" t="s">
        <v>301</v>
      </c>
      <c r="D30" s="103">
        <f>SUM(E30,+H30,+K30)</f>
        <v>23945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23945</v>
      </c>
      <c r="L30" s="103">
        <v>8378</v>
      </c>
      <c r="M30" s="103">
        <v>15567</v>
      </c>
      <c r="N30" s="103">
        <f>SUM(O30,+V30,+AC30)</f>
        <v>23945</v>
      </c>
      <c r="O30" s="103">
        <f>SUM(P30:U30)</f>
        <v>8378</v>
      </c>
      <c r="P30" s="103">
        <v>8378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15567</v>
      </c>
      <c r="W30" s="103">
        <v>15567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578</v>
      </c>
      <c r="AG30" s="103">
        <v>578</v>
      </c>
      <c r="AH30" s="103">
        <v>0</v>
      </c>
      <c r="AI30" s="103">
        <v>0</v>
      </c>
      <c r="AJ30" s="103">
        <f>SUM(AK30:AS30)</f>
        <v>578</v>
      </c>
      <c r="AK30" s="103">
        <v>0</v>
      </c>
      <c r="AL30" s="103">
        <v>0</v>
      </c>
      <c r="AM30" s="103">
        <v>19</v>
      </c>
      <c r="AN30" s="103">
        <v>559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3</v>
      </c>
      <c r="AU30" s="103">
        <v>0</v>
      </c>
      <c r="AV30" s="103">
        <v>0</v>
      </c>
      <c r="AW30" s="103">
        <v>3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27</v>
      </c>
      <c r="B31" s="113" t="s">
        <v>302</v>
      </c>
      <c r="C31" s="101" t="s">
        <v>303</v>
      </c>
      <c r="D31" s="103">
        <f>SUM(E31,+H31,+K31)</f>
        <v>8111</v>
      </c>
      <c r="E31" s="103">
        <f>SUM(F31:G31)</f>
        <v>289</v>
      </c>
      <c r="F31" s="103">
        <v>289</v>
      </c>
      <c r="G31" s="103">
        <v>0</v>
      </c>
      <c r="H31" s="103">
        <f>SUM(I31:J31)</f>
        <v>1799</v>
      </c>
      <c r="I31" s="103">
        <v>1799</v>
      </c>
      <c r="J31" s="103">
        <v>0</v>
      </c>
      <c r="K31" s="103">
        <f>SUM(L31:M31)</f>
        <v>6023</v>
      </c>
      <c r="L31" s="103">
        <v>0</v>
      </c>
      <c r="M31" s="103">
        <v>6023</v>
      </c>
      <c r="N31" s="103">
        <f>SUM(O31,+V31,+AC31)</f>
        <v>8111</v>
      </c>
      <c r="O31" s="103">
        <f>SUM(P31:U31)</f>
        <v>2088</v>
      </c>
      <c r="P31" s="103">
        <v>2088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6023</v>
      </c>
      <c r="W31" s="103">
        <v>6023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274</v>
      </c>
      <c r="AG31" s="103">
        <v>274</v>
      </c>
      <c r="AH31" s="103">
        <v>0</v>
      </c>
      <c r="AI31" s="103">
        <v>0</v>
      </c>
      <c r="AJ31" s="103">
        <f>SUM(AK31:AS31)</f>
        <v>274</v>
      </c>
      <c r="AK31" s="103">
        <v>0</v>
      </c>
      <c r="AL31" s="103">
        <v>0</v>
      </c>
      <c r="AM31" s="103">
        <v>274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27</v>
      </c>
      <c r="B32" s="113" t="s">
        <v>304</v>
      </c>
      <c r="C32" s="101" t="s">
        <v>305</v>
      </c>
      <c r="D32" s="103">
        <f>SUM(E32,+H32,+K32)</f>
        <v>2815</v>
      </c>
      <c r="E32" s="103">
        <f>SUM(F32:G32)</f>
        <v>0</v>
      </c>
      <c r="F32" s="103">
        <v>0</v>
      </c>
      <c r="G32" s="103">
        <v>0</v>
      </c>
      <c r="H32" s="103">
        <f>SUM(I32:J32)</f>
        <v>858</v>
      </c>
      <c r="I32" s="103">
        <v>858</v>
      </c>
      <c r="J32" s="103">
        <v>0</v>
      </c>
      <c r="K32" s="103">
        <f>SUM(L32:M32)</f>
        <v>1957</v>
      </c>
      <c r="L32" s="103">
        <v>0</v>
      </c>
      <c r="M32" s="103">
        <v>1957</v>
      </c>
      <c r="N32" s="103">
        <f>SUM(O32,+V32,+AC32)</f>
        <v>2815</v>
      </c>
      <c r="O32" s="103">
        <f>SUM(P32:U32)</f>
        <v>858</v>
      </c>
      <c r="P32" s="103">
        <v>858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1957</v>
      </c>
      <c r="W32" s="103">
        <v>0</v>
      </c>
      <c r="X32" s="103">
        <v>0</v>
      </c>
      <c r="Y32" s="103">
        <v>0</v>
      </c>
      <c r="Z32" s="103">
        <v>1957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17</v>
      </c>
      <c r="AG32" s="103">
        <v>17</v>
      </c>
      <c r="AH32" s="103">
        <v>0</v>
      </c>
      <c r="AI32" s="103">
        <v>0</v>
      </c>
      <c r="AJ32" s="103">
        <f>SUM(AK32:AS32)</f>
        <v>17</v>
      </c>
      <c r="AK32" s="103">
        <v>0</v>
      </c>
      <c r="AL32" s="103">
        <v>0</v>
      </c>
      <c r="AM32" s="103">
        <v>17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27</v>
      </c>
      <c r="B33" s="113" t="s">
        <v>306</v>
      </c>
      <c r="C33" s="101" t="s">
        <v>307</v>
      </c>
      <c r="D33" s="103">
        <f>SUM(E33,+H33,+K33)</f>
        <v>5904</v>
      </c>
      <c r="E33" s="103">
        <f>SUM(F33:G33)</f>
        <v>0</v>
      </c>
      <c r="F33" s="103">
        <v>0</v>
      </c>
      <c r="G33" s="103">
        <v>0</v>
      </c>
      <c r="H33" s="103">
        <f>SUM(I33:J33)</f>
        <v>2554</v>
      </c>
      <c r="I33" s="103">
        <v>2554</v>
      </c>
      <c r="J33" s="103">
        <v>0</v>
      </c>
      <c r="K33" s="103">
        <f>SUM(L33:M33)</f>
        <v>3350</v>
      </c>
      <c r="L33" s="103">
        <v>0</v>
      </c>
      <c r="M33" s="103">
        <v>3350</v>
      </c>
      <c r="N33" s="103">
        <f>SUM(O33,+V33,+AC33)</f>
        <v>5904</v>
      </c>
      <c r="O33" s="103">
        <f>SUM(P33:U33)</f>
        <v>2554</v>
      </c>
      <c r="P33" s="103">
        <v>2554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3350</v>
      </c>
      <c r="W33" s="103">
        <v>3350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118</v>
      </c>
      <c r="AG33" s="103">
        <v>118</v>
      </c>
      <c r="AH33" s="103">
        <v>0</v>
      </c>
      <c r="AI33" s="103">
        <v>0</v>
      </c>
      <c r="AJ33" s="103">
        <f>SUM(AK33:AS33)</f>
        <v>118</v>
      </c>
      <c r="AK33" s="103">
        <v>0</v>
      </c>
      <c r="AL33" s="103">
        <v>0</v>
      </c>
      <c r="AM33" s="103">
        <v>7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111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27</v>
      </c>
      <c r="B34" s="113" t="s">
        <v>308</v>
      </c>
      <c r="C34" s="101" t="s">
        <v>309</v>
      </c>
      <c r="D34" s="103">
        <f>SUM(E34,+H34,+K34)</f>
        <v>8467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8467</v>
      </c>
      <c r="L34" s="103">
        <v>4253</v>
      </c>
      <c r="M34" s="103">
        <v>4214</v>
      </c>
      <c r="N34" s="103">
        <f>SUM(O34,+V34,+AC34)</f>
        <v>8467</v>
      </c>
      <c r="O34" s="103">
        <f>SUM(P34:U34)</f>
        <v>4253</v>
      </c>
      <c r="P34" s="103">
        <v>4253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4214</v>
      </c>
      <c r="W34" s="103">
        <v>4214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205</v>
      </c>
      <c r="AG34" s="103">
        <v>205</v>
      </c>
      <c r="AH34" s="103">
        <v>0</v>
      </c>
      <c r="AI34" s="103">
        <v>0</v>
      </c>
      <c r="AJ34" s="103">
        <f>SUM(AK34:AS34)</f>
        <v>205</v>
      </c>
      <c r="AK34" s="103">
        <v>0</v>
      </c>
      <c r="AL34" s="103">
        <v>0</v>
      </c>
      <c r="AM34" s="103">
        <v>7</v>
      </c>
      <c r="AN34" s="103">
        <v>198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0</v>
      </c>
      <c r="AV34" s="103">
        <v>0</v>
      </c>
      <c r="AW34" s="103">
        <v>1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27</v>
      </c>
      <c r="B35" s="113" t="s">
        <v>310</v>
      </c>
      <c r="C35" s="101" t="s">
        <v>311</v>
      </c>
      <c r="D35" s="103">
        <f>SUM(E35,+H35,+K35)</f>
        <v>10145</v>
      </c>
      <c r="E35" s="103">
        <f>SUM(F35:G35)</f>
        <v>0</v>
      </c>
      <c r="F35" s="103">
        <v>0</v>
      </c>
      <c r="G35" s="103">
        <v>0</v>
      </c>
      <c r="H35" s="103">
        <f>SUM(I35:J35)</f>
        <v>4331</v>
      </c>
      <c r="I35" s="103">
        <v>4331</v>
      </c>
      <c r="J35" s="103">
        <v>0</v>
      </c>
      <c r="K35" s="103">
        <f>SUM(L35:M35)</f>
        <v>5814</v>
      </c>
      <c r="L35" s="103">
        <v>0</v>
      </c>
      <c r="M35" s="103">
        <v>5814</v>
      </c>
      <c r="N35" s="103">
        <f>SUM(O35,+V35,+AC35)</f>
        <v>10168</v>
      </c>
      <c r="O35" s="103">
        <f>SUM(P35:U35)</f>
        <v>4331</v>
      </c>
      <c r="P35" s="103">
        <v>0</v>
      </c>
      <c r="Q35" s="103">
        <v>0</v>
      </c>
      <c r="R35" s="103">
        <v>0</v>
      </c>
      <c r="S35" s="103">
        <v>4331</v>
      </c>
      <c r="T35" s="103">
        <v>0</v>
      </c>
      <c r="U35" s="103">
        <v>0</v>
      </c>
      <c r="V35" s="103">
        <f>SUM(W35:AB35)</f>
        <v>5814</v>
      </c>
      <c r="W35" s="103">
        <v>0</v>
      </c>
      <c r="X35" s="103">
        <v>0</v>
      </c>
      <c r="Y35" s="103">
        <v>0</v>
      </c>
      <c r="Z35" s="103">
        <v>5814</v>
      </c>
      <c r="AA35" s="103">
        <v>0</v>
      </c>
      <c r="AB35" s="103">
        <v>0</v>
      </c>
      <c r="AC35" s="103">
        <f>SUM(AD35:AE35)</f>
        <v>23</v>
      </c>
      <c r="AD35" s="103">
        <v>23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27</v>
      </c>
      <c r="B36" s="113" t="s">
        <v>312</v>
      </c>
      <c r="C36" s="101" t="s">
        <v>313</v>
      </c>
      <c r="D36" s="103">
        <f>SUM(E36,+H36,+K36)</f>
        <v>23899</v>
      </c>
      <c r="E36" s="103">
        <f>SUM(F36:G36)</f>
        <v>0</v>
      </c>
      <c r="F36" s="103">
        <v>0</v>
      </c>
      <c r="G36" s="103">
        <v>0</v>
      </c>
      <c r="H36" s="103">
        <f>SUM(I36:J36)</f>
        <v>16718</v>
      </c>
      <c r="I36" s="103">
        <v>16718</v>
      </c>
      <c r="J36" s="103">
        <v>0</v>
      </c>
      <c r="K36" s="103">
        <f>SUM(L36:M36)</f>
        <v>7181</v>
      </c>
      <c r="L36" s="103">
        <v>0</v>
      </c>
      <c r="M36" s="103">
        <v>7181</v>
      </c>
      <c r="N36" s="103">
        <f>SUM(O36,+V36,+AC36)</f>
        <v>23899</v>
      </c>
      <c r="O36" s="103">
        <f>SUM(P36:U36)</f>
        <v>16718</v>
      </c>
      <c r="P36" s="103">
        <v>16718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7181</v>
      </c>
      <c r="W36" s="103">
        <v>7181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657</v>
      </c>
      <c r="AG36" s="103">
        <v>657</v>
      </c>
      <c r="AH36" s="103">
        <v>0</v>
      </c>
      <c r="AI36" s="103">
        <v>0</v>
      </c>
      <c r="AJ36" s="103">
        <f>SUM(AK36:AS36)</f>
        <v>657</v>
      </c>
      <c r="AK36" s="103">
        <v>0</v>
      </c>
      <c r="AL36" s="103">
        <v>0</v>
      </c>
      <c r="AM36" s="103">
        <v>34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623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27</v>
      </c>
      <c r="B37" s="113" t="s">
        <v>314</v>
      </c>
      <c r="C37" s="101" t="s">
        <v>315</v>
      </c>
      <c r="D37" s="103">
        <f>SUM(E37,+H37,+K37)</f>
        <v>1530</v>
      </c>
      <c r="E37" s="103">
        <f>SUM(F37:G37)</f>
        <v>0</v>
      </c>
      <c r="F37" s="103">
        <v>0</v>
      </c>
      <c r="G37" s="103">
        <v>0</v>
      </c>
      <c r="H37" s="103">
        <f>SUM(I37:J37)</f>
        <v>650</v>
      </c>
      <c r="I37" s="103">
        <v>650</v>
      </c>
      <c r="J37" s="103">
        <v>0</v>
      </c>
      <c r="K37" s="103">
        <f>SUM(L37:M37)</f>
        <v>880</v>
      </c>
      <c r="L37" s="103">
        <v>0</v>
      </c>
      <c r="M37" s="103">
        <v>880</v>
      </c>
      <c r="N37" s="103">
        <f>SUM(O37,+V37,+AC37)</f>
        <v>1530</v>
      </c>
      <c r="O37" s="103">
        <f>SUM(P37:U37)</f>
        <v>650</v>
      </c>
      <c r="P37" s="103">
        <v>85</v>
      </c>
      <c r="Q37" s="103">
        <v>0</v>
      </c>
      <c r="R37" s="103">
        <v>0</v>
      </c>
      <c r="S37" s="103">
        <v>565</v>
      </c>
      <c r="T37" s="103">
        <v>0</v>
      </c>
      <c r="U37" s="103">
        <v>0</v>
      </c>
      <c r="V37" s="103">
        <f>SUM(W37:AB37)</f>
        <v>880</v>
      </c>
      <c r="W37" s="103">
        <v>159</v>
      </c>
      <c r="X37" s="103">
        <v>0</v>
      </c>
      <c r="Y37" s="103">
        <v>0</v>
      </c>
      <c r="Z37" s="103">
        <v>721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9</v>
      </c>
      <c r="AG37" s="103">
        <v>9</v>
      </c>
      <c r="AH37" s="103">
        <v>0</v>
      </c>
      <c r="AI37" s="103">
        <v>0</v>
      </c>
      <c r="AJ37" s="103">
        <f>SUM(AK37:AS37)</f>
        <v>9</v>
      </c>
      <c r="AK37" s="103">
        <v>0</v>
      </c>
      <c r="AL37" s="103">
        <v>0</v>
      </c>
      <c r="AM37" s="103">
        <v>9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27</v>
      </c>
      <c r="B38" s="113" t="s">
        <v>316</v>
      </c>
      <c r="C38" s="101" t="s">
        <v>317</v>
      </c>
      <c r="D38" s="103">
        <f>SUM(E38,+H38,+K38)</f>
        <v>5760</v>
      </c>
      <c r="E38" s="103">
        <f>SUM(F38:G38)</f>
        <v>0</v>
      </c>
      <c r="F38" s="103">
        <v>0</v>
      </c>
      <c r="G38" s="103">
        <v>0</v>
      </c>
      <c r="H38" s="103">
        <f>SUM(I38:J38)</f>
        <v>3066</v>
      </c>
      <c r="I38" s="103">
        <v>3066</v>
      </c>
      <c r="J38" s="103">
        <v>0</v>
      </c>
      <c r="K38" s="103">
        <f>SUM(L38:M38)</f>
        <v>2694</v>
      </c>
      <c r="L38" s="103">
        <v>0</v>
      </c>
      <c r="M38" s="103">
        <v>2694</v>
      </c>
      <c r="N38" s="103">
        <f>SUM(O38,+V38,+AC38)</f>
        <v>5760</v>
      </c>
      <c r="O38" s="103">
        <f>SUM(P38:U38)</f>
        <v>3066</v>
      </c>
      <c r="P38" s="103">
        <v>3066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2694</v>
      </c>
      <c r="W38" s="103">
        <v>2694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25</v>
      </c>
      <c r="AG38" s="103">
        <v>25</v>
      </c>
      <c r="AH38" s="103">
        <v>0</v>
      </c>
      <c r="AI38" s="103">
        <v>0</v>
      </c>
      <c r="AJ38" s="103">
        <f>SUM(AK38:AS38)</f>
        <v>25</v>
      </c>
      <c r="AK38" s="103">
        <v>0</v>
      </c>
      <c r="AL38" s="103">
        <v>0</v>
      </c>
      <c r="AM38" s="103">
        <v>11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14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27</v>
      </c>
      <c r="B39" s="113" t="s">
        <v>318</v>
      </c>
      <c r="C39" s="101" t="s">
        <v>319</v>
      </c>
      <c r="D39" s="103">
        <f>SUM(E39,+H39,+K39)</f>
        <v>489</v>
      </c>
      <c r="E39" s="103">
        <f>SUM(F39:G39)</f>
        <v>0</v>
      </c>
      <c r="F39" s="103">
        <v>0</v>
      </c>
      <c r="G39" s="103">
        <v>0</v>
      </c>
      <c r="H39" s="103">
        <f>SUM(I39:J39)</f>
        <v>363</v>
      </c>
      <c r="I39" s="103">
        <v>363</v>
      </c>
      <c r="J39" s="103">
        <v>0</v>
      </c>
      <c r="K39" s="103">
        <f>SUM(L39:M39)</f>
        <v>126</v>
      </c>
      <c r="L39" s="103">
        <v>0</v>
      </c>
      <c r="M39" s="103">
        <v>126</v>
      </c>
      <c r="N39" s="103">
        <f>SUM(O39,+V39,+AC39)</f>
        <v>489</v>
      </c>
      <c r="O39" s="103">
        <f>SUM(P39:U39)</f>
        <v>363</v>
      </c>
      <c r="P39" s="103">
        <v>363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126</v>
      </c>
      <c r="W39" s="103">
        <v>126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4</v>
      </c>
      <c r="AG39" s="103">
        <v>4</v>
      </c>
      <c r="AH39" s="103">
        <v>0</v>
      </c>
      <c r="AI39" s="103">
        <v>0</v>
      </c>
      <c r="AJ39" s="103">
        <f>SUM(AK39:AS39)</f>
        <v>7</v>
      </c>
      <c r="AK39" s="103">
        <v>0</v>
      </c>
      <c r="AL39" s="103">
        <v>6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</v>
      </c>
      <c r="AT39" s="103">
        <f>SUM(AU39:AY39)</f>
        <v>3</v>
      </c>
      <c r="AU39" s="103">
        <v>0</v>
      </c>
      <c r="AV39" s="103">
        <v>3</v>
      </c>
      <c r="AW39" s="103">
        <v>0</v>
      </c>
      <c r="AX39" s="103">
        <v>0</v>
      </c>
      <c r="AY39" s="103">
        <v>0</v>
      </c>
      <c r="AZ39" s="103">
        <f>SUM(BA39:BC39)</f>
        <v>4</v>
      </c>
      <c r="BA39" s="103">
        <v>4</v>
      </c>
      <c r="BB39" s="103">
        <v>0</v>
      </c>
      <c r="BC39" s="103">
        <v>0</v>
      </c>
    </row>
    <row r="40" spans="1:55" s="105" customFormat="1" ht="13.5" customHeight="1">
      <c r="A40" s="115" t="s">
        <v>27</v>
      </c>
      <c r="B40" s="113" t="s">
        <v>320</v>
      </c>
      <c r="C40" s="101" t="s">
        <v>321</v>
      </c>
      <c r="D40" s="103">
        <f>SUM(E40,+H40,+K40)</f>
        <v>24224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24224</v>
      </c>
      <c r="L40" s="103">
        <v>9248</v>
      </c>
      <c r="M40" s="103">
        <v>14976</v>
      </c>
      <c r="N40" s="103">
        <f>SUM(O40,+V40,+AC40)</f>
        <v>24224</v>
      </c>
      <c r="O40" s="103">
        <f>SUM(P40:U40)</f>
        <v>9248</v>
      </c>
      <c r="P40" s="103">
        <v>9248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14976</v>
      </c>
      <c r="W40" s="103">
        <v>14976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681</v>
      </c>
      <c r="AG40" s="103">
        <v>681</v>
      </c>
      <c r="AH40" s="103">
        <v>0</v>
      </c>
      <c r="AI40" s="103">
        <v>0</v>
      </c>
      <c r="AJ40" s="103">
        <f>SUM(AK40:AS40)</f>
        <v>681</v>
      </c>
      <c r="AK40" s="103">
        <v>0</v>
      </c>
      <c r="AL40" s="103">
        <v>0</v>
      </c>
      <c r="AM40" s="103">
        <v>48</v>
      </c>
      <c r="AN40" s="103">
        <v>633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27</v>
      </c>
      <c r="B41" s="113" t="s">
        <v>322</v>
      </c>
      <c r="C41" s="101" t="s">
        <v>323</v>
      </c>
      <c r="D41" s="103">
        <f>SUM(E41,+H41,+K41)</f>
        <v>1800</v>
      </c>
      <c r="E41" s="103">
        <f>SUM(F41:G41)</f>
        <v>0</v>
      </c>
      <c r="F41" s="103">
        <v>0</v>
      </c>
      <c r="G41" s="103">
        <v>0</v>
      </c>
      <c r="H41" s="103">
        <f>SUM(I41:J41)</f>
        <v>625</v>
      </c>
      <c r="I41" s="103">
        <v>625</v>
      </c>
      <c r="J41" s="103">
        <v>0</v>
      </c>
      <c r="K41" s="103">
        <f>SUM(L41:M41)</f>
        <v>1175</v>
      </c>
      <c r="L41" s="103">
        <v>0</v>
      </c>
      <c r="M41" s="103">
        <v>1175</v>
      </c>
      <c r="N41" s="103">
        <f>SUM(O41,+V41,+AC41)</f>
        <v>1800</v>
      </c>
      <c r="O41" s="103">
        <f>SUM(P41:U41)</f>
        <v>625</v>
      </c>
      <c r="P41" s="103">
        <v>0</v>
      </c>
      <c r="Q41" s="103">
        <v>0</v>
      </c>
      <c r="R41" s="103">
        <v>0</v>
      </c>
      <c r="S41" s="103">
        <v>625</v>
      </c>
      <c r="T41" s="103">
        <v>0</v>
      </c>
      <c r="U41" s="103">
        <v>0</v>
      </c>
      <c r="V41" s="103">
        <f>SUM(W41:AB41)</f>
        <v>1175</v>
      </c>
      <c r="W41" s="103">
        <v>0</v>
      </c>
      <c r="X41" s="103">
        <v>0</v>
      </c>
      <c r="Y41" s="103">
        <v>0</v>
      </c>
      <c r="Z41" s="103">
        <v>1175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27</v>
      </c>
      <c r="B42" s="113" t="s">
        <v>324</v>
      </c>
      <c r="C42" s="101" t="s">
        <v>325</v>
      </c>
      <c r="D42" s="103">
        <f>SUM(E42,+H42,+K42)</f>
        <v>395</v>
      </c>
      <c r="E42" s="103">
        <f>SUM(F42:G42)</f>
        <v>178</v>
      </c>
      <c r="F42" s="103">
        <v>178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217</v>
      </c>
      <c r="L42" s="103">
        <v>0</v>
      </c>
      <c r="M42" s="103">
        <v>217</v>
      </c>
      <c r="N42" s="103">
        <f>SUM(O42,+V42,+AC42)</f>
        <v>395</v>
      </c>
      <c r="O42" s="103">
        <f>SUM(P42:U42)</f>
        <v>178</v>
      </c>
      <c r="P42" s="103">
        <v>178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217</v>
      </c>
      <c r="W42" s="103">
        <v>217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8</v>
      </c>
      <c r="AG42" s="103">
        <v>8</v>
      </c>
      <c r="AH42" s="103">
        <v>0</v>
      </c>
      <c r="AI42" s="103">
        <v>0</v>
      </c>
      <c r="AJ42" s="103">
        <f>SUM(AK42:AS42)</f>
        <v>8</v>
      </c>
      <c r="AK42" s="103">
        <v>0</v>
      </c>
      <c r="AL42" s="103">
        <v>0</v>
      </c>
      <c r="AM42" s="103">
        <v>8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27</v>
      </c>
      <c r="B43" s="113" t="s">
        <v>326</v>
      </c>
      <c r="C43" s="101" t="s">
        <v>327</v>
      </c>
      <c r="D43" s="103">
        <f>SUM(E43,+H43,+K43)</f>
        <v>6413</v>
      </c>
      <c r="E43" s="103">
        <f>SUM(F43:G43)</f>
        <v>0</v>
      </c>
      <c r="F43" s="103">
        <v>0</v>
      </c>
      <c r="G43" s="103">
        <v>0</v>
      </c>
      <c r="H43" s="103">
        <f>SUM(I43:J43)</f>
        <v>2834</v>
      </c>
      <c r="I43" s="103">
        <v>2834</v>
      </c>
      <c r="J43" s="103">
        <v>0</v>
      </c>
      <c r="K43" s="103">
        <f>SUM(L43:M43)</f>
        <v>3579</v>
      </c>
      <c r="L43" s="103">
        <v>0</v>
      </c>
      <c r="M43" s="103">
        <v>3579</v>
      </c>
      <c r="N43" s="103">
        <f>SUM(O43,+V43,+AC43)</f>
        <v>6442</v>
      </c>
      <c r="O43" s="103">
        <f>SUM(P43:U43)</f>
        <v>2834</v>
      </c>
      <c r="P43" s="103">
        <v>2834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3579</v>
      </c>
      <c r="W43" s="103">
        <v>3579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29</v>
      </c>
      <c r="AD43" s="103">
        <v>29</v>
      </c>
      <c r="AE43" s="103">
        <v>0</v>
      </c>
      <c r="AF43" s="103">
        <f>SUM(AG43:AI43)</f>
        <v>103</v>
      </c>
      <c r="AG43" s="103">
        <v>103</v>
      </c>
      <c r="AH43" s="103">
        <v>0</v>
      </c>
      <c r="AI43" s="103">
        <v>0</v>
      </c>
      <c r="AJ43" s="103">
        <f>SUM(AK43:AS43)</f>
        <v>103</v>
      </c>
      <c r="AK43" s="103">
        <v>0</v>
      </c>
      <c r="AL43" s="103">
        <v>0</v>
      </c>
      <c r="AM43" s="103">
        <v>0</v>
      </c>
      <c r="AN43" s="103">
        <v>103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27</v>
      </c>
      <c r="B44" s="113" t="s">
        <v>328</v>
      </c>
      <c r="C44" s="101" t="s">
        <v>329</v>
      </c>
      <c r="D44" s="103">
        <f>SUM(E44,+H44,+K44)</f>
        <v>1681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1681</v>
      </c>
      <c r="L44" s="103">
        <v>1153</v>
      </c>
      <c r="M44" s="103">
        <v>528</v>
      </c>
      <c r="N44" s="103">
        <f>SUM(O44,+V44,+AC44)</f>
        <v>1681</v>
      </c>
      <c r="O44" s="103">
        <f>SUM(P44:U44)</f>
        <v>1153</v>
      </c>
      <c r="P44" s="103">
        <v>1153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528</v>
      </c>
      <c r="W44" s="103">
        <v>528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32</v>
      </c>
      <c r="AG44" s="103">
        <v>32</v>
      </c>
      <c r="AH44" s="103">
        <v>0</v>
      </c>
      <c r="AI44" s="103">
        <v>0</v>
      </c>
      <c r="AJ44" s="103">
        <f>SUM(AK44:AS44)</f>
        <v>32</v>
      </c>
      <c r="AK44" s="103">
        <v>0</v>
      </c>
      <c r="AL44" s="103">
        <v>0</v>
      </c>
      <c r="AM44" s="103">
        <v>1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31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27</v>
      </c>
      <c r="B45" s="113" t="s">
        <v>330</v>
      </c>
      <c r="C45" s="101" t="s">
        <v>331</v>
      </c>
      <c r="D45" s="103">
        <f>SUM(E45,+H45,+K45)</f>
        <v>14505</v>
      </c>
      <c r="E45" s="103">
        <f>SUM(F45:G45)</f>
        <v>0</v>
      </c>
      <c r="F45" s="103">
        <v>0</v>
      </c>
      <c r="G45" s="103">
        <v>0</v>
      </c>
      <c r="H45" s="103">
        <f>SUM(I45:J45)</f>
        <v>8122</v>
      </c>
      <c r="I45" s="103">
        <v>8122</v>
      </c>
      <c r="J45" s="103">
        <v>0</v>
      </c>
      <c r="K45" s="103">
        <f>SUM(L45:M45)</f>
        <v>6383</v>
      </c>
      <c r="L45" s="103">
        <v>836</v>
      </c>
      <c r="M45" s="103">
        <v>5547</v>
      </c>
      <c r="N45" s="103">
        <f>SUM(O45,+V45,+AC45)</f>
        <v>14505</v>
      </c>
      <c r="O45" s="103">
        <f>SUM(P45:U45)</f>
        <v>8958</v>
      </c>
      <c r="P45" s="103">
        <v>8958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5547</v>
      </c>
      <c r="W45" s="103">
        <v>5547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96</v>
      </c>
      <c r="AG45" s="103">
        <v>96</v>
      </c>
      <c r="AH45" s="103">
        <v>0</v>
      </c>
      <c r="AI45" s="103">
        <v>0</v>
      </c>
      <c r="AJ45" s="103">
        <f>SUM(AK45:AS45)</f>
        <v>276</v>
      </c>
      <c r="AK45" s="103">
        <v>198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78</v>
      </c>
      <c r="AT45" s="103">
        <f>SUM(AU45:AY45)</f>
        <v>18</v>
      </c>
      <c r="AU45" s="103">
        <v>18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27</v>
      </c>
      <c r="B46" s="113" t="s">
        <v>332</v>
      </c>
      <c r="C46" s="101" t="s">
        <v>333</v>
      </c>
      <c r="D46" s="103">
        <f>SUM(E46,+H46,+K46)</f>
        <v>1115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1115</v>
      </c>
      <c r="L46" s="103">
        <v>544</v>
      </c>
      <c r="M46" s="103">
        <v>571</v>
      </c>
      <c r="N46" s="103">
        <f>SUM(O46,+V46,+AC46)</f>
        <v>1115</v>
      </c>
      <c r="O46" s="103">
        <f>SUM(P46:U46)</f>
        <v>544</v>
      </c>
      <c r="P46" s="103">
        <v>544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571</v>
      </c>
      <c r="W46" s="103">
        <v>571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23</v>
      </c>
      <c r="AG46" s="103">
        <v>23</v>
      </c>
      <c r="AH46" s="103">
        <v>0</v>
      </c>
      <c r="AI46" s="103">
        <v>0</v>
      </c>
      <c r="AJ46" s="103">
        <f>SUM(AK46:AS46)</f>
        <v>23</v>
      </c>
      <c r="AK46" s="103">
        <v>0</v>
      </c>
      <c r="AL46" s="103">
        <v>0</v>
      </c>
      <c r="AM46" s="103">
        <v>23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27</v>
      </c>
      <c r="B47" s="113" t="s">
        <v>334</v>
      </c>
      <c r="C47" s="101" t="s">
        <v>335</v>
      </c>
      <c r="D47" s="103">
        <f>SUM(E47,+H47,+K47)</f>
        <v>7825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7825</v>
      </c>
      <c r="L47" s="103">
        <v>6835</v>
      </c>
      <c r="M47" s="103">
        <v>990</v>
      </c>
      <c r="N47" s="103">
        <f>SUM(O47,+V47,+AC47)</f>
        <v>7825</v>
      </c>
      <c r="O47" s="103">
        <f>SUM(P47:U47)</f>
        <v>6835</v>
      </c>
      <c r="P47" s="103">
        <v>6835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990</v>
      </c>
      <c r="W47" s="103">
        <v>990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373</v>
      </c>
      <c r="AG47" s="103">
        <v>373</v>
      </c>
      <c r="AH47" s="103">
        <v>0</v>
      </c>
      <c r="AI47" s="103">
        <v>0</v>
      </c>
      <c r="AJ47" s="103">
        <f>SUM(AK47:AS47)</f>
        <v>373</v>
      </c>
      <c r="AK47" s="103">
        <v>0</v>
      </c>
      <c r="AL47" s="103">
        <v>0</v>
      </c>
      <c r="AM47" s="103">
        <v>373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27</v>
      </c>
      <c r="B48" s="113" t="s">
        <v>336</v>
      </c>
      <c r="C48" s="101" t="s">
        <v>337</v>
      </c>
      <c r="D48" s="103">
        <f>SUM(E48,+H48,+K48)</f>
        <v>1751</v>
      </c>
      <c r="E48" s="103">
        <f>SUM(F48:G48)</f>
        <v>0</v>
      </c>
      <c r="F48" s="103">
        <v>0</v>
      </c>
      <c r="G48" s="103">
        <v>0</v>
      </c>
      <c r="H48" s="103">
        <f>SUM(I48:J48)</f>
        <v>256</v>
      </c>
      <c r="I48" s="103">
        <v>256</v>
      </c>
      <c r="J48" s="103">
        <v>0</v>
      </c>
      <c r="K48" s="103">
        <f>SUM(L48:M48)</f>
        <v>1495</v>
      </c>
      <c r="L48" s="103">
        <v>0</v>
      </c>
      <c r="M48" s="103">
        <v>1495</v>
      </c>
      <c r="N48" s="103">
        <f>SUM(O48,+V48,+AC48)</f>
        <v>1770</v>
      </c>
      <c r="O48" s="103">
        <f>SUM(P48:U48)</f>
        <v>256</v>
      </c>
      <c r="P48" s="103">
        <v>256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1495</v>
      </c>
      <c r="W48" s="103">
        <v>1495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19</v>
      </c>
      <c r="AD48" s="103">
        <v>19</v>
      </c>
      <c r="AE48" s="103">
        <v>0</v>
      </c>
      <c r="AF48" s="103">
        <f>SUM(AG48:AI48)</f>
        <v>16</v>
      </c>
      <c r="AG48" s="103">
        <v>16</v>
      </c>
      <c r="AH48" s="103">
        <v>0</v>
      </c>
      <c r="AI48" s="103">
        <v>0</v>
      </c>
      <c r="AJ48" s="103">
        <f>SUM(AK48:AS48)</f>
        <v>24</v>
      </c>
      <c r="AK48" s="103">
        <v>0</v>
      </c>
      <c r="AL48" s="103">
        <v>19</v>
      </c>
      <c r="AM48" s="103">
        <v>1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4</v>
      </c>
      <c r="AT48" s="103">
        <f>SUM(AU48:AY48)</f>
        <v>11</v>
      </c>
      <c r="AU48" s="103">
        <v>0</v>
      </c>
      <c r="AV48" s="103">
        <v>11</v>
      </c>
      <c r="AW48" s="103">
        <v>0</v>
      </c>
      <c r="AX48" s="103">
        <v>0</v>
      </c>
      <c r="AY48" s="103">
        <v>0</v>
      </c>
      <c r="AZ48" s="103">
        <f>SUM(BA48:BC48)</f>
        <v>15</v>
      </c>
      <c r="BA48" s="103">
        <v>15</v>
      </c>
      <c r="BB48" s="103">
        <v>0</v>
      </c>
      <c r="BC48" s="103">
        <v>0</v>
      </c>
    </row>
    <row r="49" spans="1:55" s="105" customFormat="1" ht="13.5" customHeight="1">
      <c r="A49" s="115" t="s">
        <v>27</v>
      </c>
      <c r="B49" s="113" t="s">
        <v>338</v>
      </c>
      <c r="C49" s="101" t="s">
        <v>339</v>
      </c>
      <c r="D49" s="103">
        <f>SUM(E49,+H49,+K49)</f>
        <v>2372</v>
      </c>
      <c r="E49" s="103">
        <f>SUM(F49:G49)</f>
        <v>0</v>
      </c>
      <c r="F49" s="103">
        <v>0</v>
      </c>
      <c r="G49" s="103">
        <v>0</v>
      </c>
      <c r="H49" s="103">
        <f>SUM(I49:J49)</f>
        <v>868</v>
      </c>
      <c r="I49" s="103">
        <v>868</v>
      </c>
      <c r="J49" s="103">
        <v>0</v>
      </c>
      <c r="K49" s="103">
        <f>SUM(L49:M49)</f>
        <v>1504</v>
      </c>
      <c r="L49" s="103">
        <v>0</v>
      </c>
      <c r="M49" s="103">
        <v>1504</v>
      </c>
      <c r="N49" s="103">
        <f>SUM(O49,+V49,+AC49)</f>
        <v>2398</v>
      </c>
      <c r="O49" s="103">
        <f>SUM(P49:U49)</f>
        <v>868</v>
      </c>
      <c r="P49" s="103">
        <v>868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1504</v>
      </c>
      <c r="W49" s="103">
        <v>1504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26</v>
      </c>
      <c r="AD49" s="103">
        <v>26</v>
      </c>
      <c r="AE49" s="103">
        <v>0</v>
      </c>
      <c r="AF49" s="103">
        <f>SUM(AG49:AI49)</f>
        <v>20</v>
      </c>
      <c r="AG49" s="103">
        <v>20</v>
      </c>
      <c r="AH49" s="103">
        <v>0</v>
      </c>
      <c r="AI49" s="103">
        <v>0</v>
      </c>
      <c r="AJ49" s="103">
        <f>SUM(AK49:AS49)</f>
        <v>32</v>
      </c>
      <c r="AK49" s="103">
        <v>0</v>
      </c>
      <c r="AL49" s="103">
        <v>26</v>
      </c>
      <c r="AM49" s="103">
        <v>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5</v>
      </c>
      <c r="AT49" s="103">
        <f>SUM(AU49:AY49)</f>
        <v>15</v>
      </c>
      <c r="AU49" s="103">
        <v>0</v>
      </c>
      <c r="AV49" s="103">
        <v>14</v>
      </c>
      <c r="AW49" s="103">
        <v>1</v>
      </c>
      <c r="AX49" s="103">
        <v>0</v>
      </c>
      <c r="AY49" s="103">
        <v>0</v>
      </c>
      <c r="AZ49" s="103">
        <f>SUM(BA49:BC49)</f>
        <v>19</v>
      </c>
      <c r="BA49" s="103">
        <v>19</v>
      </c>
      <c r="BB49" s="103">
        <v>0</v>
      </c>
      <c r="BC49" s="103">
        <v>0</v>
      </c>
    </row>
    <row r="50" spans="1:55" s="105" customFormat="1" ht="13.5" customHeight="1">
      <c r="A50" s="115" t="s">
        <v>27</v>
      </c>
      <c r="B50" s="113" t="s">
        <v>340</v>
      </c>
      <c r="C50" s="101" t="s">
        <v>341</v>
      </c>
      <c r="D50" s="103">
        <f>SUM(E50,+H50,+K50)</f>
        <v>1818</v>
      </c>
      <c r="E50" s="103">
        <f>SUM(F50:G50)</f>
        <v>0</v>
      </c>
      <c r="F50" s="103">
        <v>0</v>
      </c>
      <c r="G50" s="103">
        <v>0</v>
      </c>
      <c r="H50" s="103">
        <f>SUM(I50:J50)</f>
        <v>519</v>
      </c>
      <c r="I50" s="103">
        <v>519</v>
      </c>
      <c r="J50" s="103">
        <v>0</v>
      </c>
      <c r="K50" s="103">
        <f>SUM(L50:M50)</f>
        <v>1299</v>
      </c>
      <c r="L50" s="103">
        <v>0</v>
      </c>
      <c r="M50" s="103">
        <v>1299</v>
      </c>
      <c r="N50" s="103">
        <f>SUM(O50,+V50,+AC50)</f>
        <v>1822</v>
      </c>
      <c r="O50" s="103">
        <f>SUM(P50:U50)</f>
        <v>519</v>
      </c>
      <c r="P50" s="103">
        <v>519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1299</v>
      </c>
      <c r="W50" s="103">
        <v>1299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4</v>
      </c>
      <c r="AD50" s="103">
        <v>4</v>
      </c>
      <c r="AE50" s="103">
        <v>0</v>
      </c>
      <c r="AF50" s="103">
        <f>SUM(AG50:AI50)</f>
        <v>16</v>
      </c>
      <c r="AG50" s="103">
        <v>16</v>
      </c>
      <c r="AH50" s="103">
        <v>0</v>
      </c>
      <c r="AI50" s="103">
        <v>0</v>
      </c>
      <c r="AJ50" s="103">
        <f>SUM(AK50:AS50)</f>
        <v>25</v>
      </c>
      <c r="AK50" s="103">
        <v>0</v>
      </c>
      <c r="AL50" s="103">
        <v>20</v>
      </c>
      <c r="AM50" s="103">
        <v>1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4</v>
      </c>
      <c r="AT50" s="103">
        <f>SUM(AU50:AY50)</f>
        <v>11</v>
      </c>
      <c r="AU50" s="103">
        <v>0</v>
      </c>
      <c r="AV50" s="103">
        <v>11</v>
      </c>
      <c r="AW50" s="103">
        <v>0</v>
      </c>
      <c r="AX50" s="103">
        <v>0</v>
      </c>
      <c r="AY50" s="103">
        <v>0</v>
      </c>
      <c r="AZ50" s="103">
        <f>SUM(BA50:BC50)</f>
        <v>15</v>
      </c>
      <c r="BA50" s="103">
        <v>15</v>
      </c>
      <c r="BB50" s="103">
        <v>0</v>
      </c>
      <c r="BC50" s="103">
        <v>0</v>
      </c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0">
    <sortCondition ref="A8:A50"/>
    <sortCondition ref="B8:B50"/>
    <sortCondition ref="C8:C5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27000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27100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27140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27202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27203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27204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27205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27206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27207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27208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27209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27210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27211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27212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27213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27214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27215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27216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27217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27218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27219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27220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27221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27222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27223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27224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27225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27226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27227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27228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27229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27230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27231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27232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27301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27321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27322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27341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27361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27362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27366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27381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27382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27383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2020-02-17T01:37:54Z</dcterms:modified>
</cp:coreProperties>
</file>