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0長野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水洗化人口等!$A$6:$AA$83</definedName>
    <definedName name="_xlnm.Print_Area" localSheetId="2">し尿集計結果!$A$1:$M$36</definedName>
    <definedName name="_xlnm.Print_Area" localSheetId="1">し尿処理状況!$2:$84</definedName>
    <definedName name="_xlnm.Print_Area" localSheetId="0">水洗化人口等!$2:$84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76" i="2"/>
  <c r="AZ77" i="2"/>
  <c r="AZ78" i="2"/>
  <c r="AZ79" i="2"/>
  <c r="AZ80" i="2"/>
  <c r="AZ81" i="2"/>
  <c r="AZ82" i="2"/>
  <c r="AZ83" i="2"/>
  <c r="AZ8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T71" i="2"/>
  <c r="AT72" i="2"/>
  <c r="AT73" i="2"/>
  <c r="AT74" i="2"/>
  <c r="AT75" i="2"/>
  <c r="AT76" i="2"/>
  <c r="AT77" i="2"/>
  <c r="AT78" i="2"/>
  <c r="AT79" i="2"/>
  <c r="AT80" i="2"/>
  <c r="AT81" i="2"/>
  <c r="AT82" i="2"/>
  <c r="AT83" i="2"/>
  <c r="AT8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C8" i="2"/>
  <c r="N8" i="2" s="1"/>
  <c r="AC9" i="2"/>
  <c r="AC10" i="2"/>
  <c r="AC11" i="2"/>
  <c r="AC12" i="2"/>
  <c r="N12" i="2" s="1"/>
  <c r="AC13" i="2"/>
  <c r="AC14" i="2"/>
  <c r="AC15" i="2"/>
  <c r="AC16" i="2"/>
  <c r="N16" i="2" s="1"/>
  <c r="AC17" i="2"/>
  <c r="AC18" i="2"/>
  <c r="AC19" i="2"/>
  <c r="AC20" i="2"/>
  <c r="AC21" i="2"/>
  <c r="AC22" i="2"/>
  <c r="AC23" i="2"/>
  <c r="AC24" i="2"/>
  <c r="N24" i="2" s="1"/>
  <c r="AC25" i="2"/>
  <c r="AC26" i="2"/>
  <c r="AC27" i="2"/>
  <c r="AC28" i="2"/>
  <c r="N28" i="2" s="1"/>
  <c r="AC29" i="2"/>
  <c r="AC30" i="2"/>
  <c r="AC31" i="2"/>
  <c r="AC32" i="2"/>
  <c r="N32" i="2" s="1"/>
  <c r="AC33" i="2"/>
  <c r="AC34" i="2"/>
  <c r="AC35" i="2"/>
  <c r="AC36" i="2"/>
  <c r="N36" i="2" s="1"/>
  <c r="AC37" i="2"/>
  <c r="AC38" i="2"/>
  <c r="AC39" i="2"/>
  <c r="AC40" i="2"/>
  <c r="N40" i="2" s="1"/>
  <c r="AC41" i="2"/>
  <c r="AC42" i="2"/>
  <c r="AC43" i="2"/>
  <c r="AC44" i="2"/>
  <c r="N44" i="2" s="1"/>
  <c r="AC45" i="2"/>
  <c r="AC46" i="2"/>
  <c r="AC47" i="2"/>
  <c r="AC48" i="2"/>
  <c r="N48" i="2" s="1"/>
  <c r="AC49" i="2"/>
  <c r="AC50" i="2"/>
  <c r="AC51" i="2"/>
  <c r="AC52" i="2"/>
  <c r="AC53" i="2"/>
  <c r="AC54" i="2"/>
  <c r="AC55" i="2"/>
  <c r="AC56" i="2"/>
  <c r="N56" i="2" s="1"/>
  <c r="AC57" i="2"/>
  <c r="AC58" i="2"/>
  <c r="AC59" i="2"/>
  <c r="AC60" i="2"/>
  <c r="N60" i="2" s="1"/>
  <c r="AC61" i="2"/>
  <c r="AC62" i="2"/>
  <c r="AC63" i="2"/>
  <c r="AC64" i="2"/>
  <c r="N64" i="2" s="1"/>
  <c r="AC65" i="2"/>
  <c r="AC66" i="2"/>
  <c r="AC67" i="2"/>
  <c r="AC68" i="2"/>
  <c r="N68" i="2" s="1"/>
  <c r="AC69" i="2"/>
  <c r="AC70" i="2"/>
  <c r="AC71" i="2"/>
  <c r="AC72" i="2"/>
  <c r="N72" i="2" s="1"/>
  <c r="AC73" i="2"/>
  <c r="AC74" i="2"/>
  <c r="AC75" i="2"/>
  <c r="AC76" i="2"/>
  <c r="N76" i="2" s="1"/>
  <c r="AC77" i="2"/>
  <c r="AC78" i="2"/>
  <c r="AC79" i="2"/>
  <c r="AC80" i="2"/>
  <c r="N80" i="2" s="1"/>
  <c r="AC81" i="2"/>
  <c r="AC82" i="2"/>
  <c r="AC83" i="2"/>
  <c r="AC84" i="2"/>
  <c r="V8" i="2"/>
  <c r="V9" i="2"/>
  <c r="V10" i="2"/>
  <c r="V11" i="2"/>
  <c r="N11" i="2" s="1"/>
  <c r="V12" i="2"/>
  <c r="V13" i="2"/>
  <c r="V14" i="2"/>
  <c r="V15" i="2"/>
  <c r="N15" i="2" s="1"/>
  <c r="V16" i="2"/>
  <c r="V17" i="2"/>
  <c r="V18" i="2"/>
  <c r="V19" i="2"/>
  <c r="N19" i="2" s="1"/>
  <c r="V20" i="2"/>
  <c r="V21" i="2"/>
  <c r="V22" i="2"/>
  <c r="V23" i="2"/>
  <c r="N23" i="2" s="1"/>
  <c r="V24" i="2"/>
  <c r="V25" i="2"/>
  <c r="V26" i="2"/>
  <c r="V27" i="2"/>
  <c r="N27" i="2" s="1"/>
  <c r="V28" i="2"/>
  <c r="V29" i="2"/>
  <c r="V30" i="2"/>
  <c r="V31" i="2"/>
  <c r="V32" i="2"/>
  <c r="V33" i="2"/>
  <c r="V34" i="2"/>
  <c r="V35" i="2"/>
  <c r="N35" i="2" s="1"/>
  <c r="V36" i="2"/>
  <c r="V37" i="2"/>
  <c r="V38" i="2"/>
  <c r="V39" i="2"/>
  <c r="N39" i="2" s="1"/>
  <c r="V40" i="2"/>
  <c r="V41" i="2"/>
  <c r="V42" i="2"/>
  <c r="V43" i="2"/>
  <c r="N43" i="2" s="1"/>
  <c r="V44" i="2"/>
  <c r="V45" i="2"/>
  <c r="V46" i="2"/>
  <c r="V47" i="2"/>
  <c r="N47" i="2" s="1"/>
  <c r="V48" i="2"/>
  <c r="V49" i="2"/>
  <c r="V50" i="2"/>
  <c r="V51" i="2"/>
  <c r="N51" i="2" s="1"/>
  <c r="V52" i="2"/>
  <c r="V53" i="2"/>
  <c r="V54" i="2"/>
  <c r="V55" i="2"/>
  <c r="N55" i="2" s="1"/>
  <c r="V56" i="2"/>
  <c r="V57" i="2"/>
  <c r="V58" i="2"/>
  <c r="V59" i="2"/>
  <c r="N59" i="2" s="1"/>
  <c r="V60" i="2"/>
  <c r="V61" i="2"/>
  <c r="V62" i="2"/>
  <c r="V63" i="2"/>
  <c r="V64" i="2"/>
  <c r="V65" i="2"/>
  <c r="V66" i="2"/>
  <c r="V67" i="2"/>
  <c r="N67" i="2" s="1"/>
  <c r="V68" i="2"/>
  <c r="V69" i="2"/>
  <c r="V70" i="2"/>
  <c r="V71" i="2"/>
  <c r="N71" i="2" s="1"/>
  <c r="V72" i="2"/>
  <c r="V73" i="2"/>
  <c r="V74" i="2"/>
  <c r="V75" i="2"/>
  <c r="N75" i="2" s="1"/>
  <c r="V76" i="2"/>
  <c r="V77" i="2"/>
  <c r="V78" i="2"/>
  <c r="V79" i="2"/>
  <c r="N79" i="2" s="1"/>
  <c r="V80" i="2"/>
  <c r="V81" i="2"/>
  <c r="V82" i="2"/>
  <c r="V83" i="2"/>
  <c r="N83" i="2" s="1"/>
  <c r="V84" i="2"/>
  <c r="O8" i="2"/>
  <c r="O9" i="2"/>
  <c r="O10" i="2"/>
  <c r="O11" i="2"/>
  <c r="O12" i="2"/>
  <c r="O13" i="2"/>
  <c r="N13" i="2" s="1"/>
  <c r="O14" i="2"/>
  <c r="O15" i="2"/>
  <c r="O16" i="2"/>
  <c r="O17" i="2"/>
  <c r="N17" i="2" s="1"/>
  <c r="O18" i="2"/>
  <c r="O19" i="2"/>
  <c r="O20" i="2"/>
  <c r="O21" i="2"/>
  <c r="O22" i="2"/>
  <c r="O23" i="2"/>
  <c r="O24" i="2"/>
  <c r="O25" i="2"/>
  <c r="N25" i="2" s="1"/>
  <c r="O26" i="2"/>
  <c r="O27" i="2"/>
  <c r="O28" i="2"/>
  <c r="O29" i="2"/>
  <c r="O30" i="2"/>
  <c r="O31" i="2"/>
  <c r="O32" i="2"/>
  <c r="O33" i="2"/>
  <c r="N33" i="2" s="1"/>
  <c r="O34" i="2"/>
  <c r="O35" i="2"/>
  <c r="O36" i="2"/>
  <c r="O37" i="2"/>
  <c r="O38" i="2"/>
  <c r="O39" i="2"/>
  <c r="O40" i="2"/>
  <c r="O41" i="2"/>
  <c r="O42" i="2"/>
  <c r="O43" i="2"/>
  <c r="O44" i="2"/>
  <c r="O45" i="2"/>
  <c r="N45" i="2" s="1"/>
  <c r="O46" i="2"/>
  <c r="O47" i="2"/>
  <c r="O48" i="2"/>
  <c r="O49" i="2"/>
  <c r="N49" i="2" s="1"/>
  <c r="O50" i="2"/>
  <c r="O51" i="2"/>
  <c r="O52" i="2"/>
  <c r="O53" i="2"/>
  <c r="O54" i="2"/>
  <c r="O55" i="2"/>
  <c r="O56" i="2"/>
  <c r="O57" i="2"/>
  <c r="N57" i="2" s="1"/>
  <c r="O58" i="2"/>
  <c r="O59" i="2"/>
  <c r="O60" i="2"/>
  <c r="O61" i="2"/>
  <c r="O62" i="2"/>
  <c r="O63" i="2"/>
  <c r="O64" i="2"/>
  <c r="O65" i="2"/>
  <c r="N65" i="2" s="1"/>
  <c r="O66" i="2"/>
  <c r="O67" i="2"/>
  <c r="O68" i="2"/>
  <c r="O69" i="2"/>
  <c r="O70" i="2"/>
  <c r="O71" i="2"/>
  <c r="O72" i="2"/>
  <c r="O73" i="2"/>
  <c r="O74" i="2"/>
  <c r="O75" i="2"/>
  <c r="O76" i="2"/>
  <c r="O77" i="2"/>
  <c r="N77" i="2" s="1"/>
  <c r="O78" i="2"/>
  <c r="O79" i="2"/>
  <c r="O80" i="2"/>
  <c r="O81" i="2"/>
  <c r="N81" i="2" s="1"/>
  <c r="O82" i="2"/>
  <c r="O83" i="2"/>
  <c r="O84" i="2"/>
  <c r="N9" i="2"/>
  <c r="N20" i="2"/>
  <c r="N29" i="2"/>
  <c r="N31" i="2"/>
  <c r="N41" i="2"/>
  <c r="N52" i="2"/>
  <c r="N61" i="2"/>
  <c r="N63" i="2"/>
  <c r="N73" i="2"/>
  <c r="N84" i="2"/>
  <c r="K8" i="2"/>
  <c r="K9" i="2"/>
  <c r="K10" i="2"/>
  <c r="K11" i="2"/>
  <c r="D11" i="2" s="1"/>
  <c r="K12" i="2"/>
  <c r="K13" i="2"/>
  <c r="K14" i="2"/>
  <c r="K15" i="2"/>
  <c r="D15" i="2" s="1"/>
  <c r="K16" i="2"/>
  <c r="K17" i="2"/>
  <c r="K18" i="2"/>
  <c r="K19" i="2"/>
  <c r="K20" i="2"/>
  <c r="K21" i="2"/>
  <c r="K22" i="2"/>
  <c r="K23" i="2"/>
  <c r="D23" i="2" s="1"/>
  <c r="K24" i="2"/>
  <c r="K25" i="2"/>
  <c r="K26" i="2"/>
  <c r="K27" i="2"/>
  <c r="D27" i="2" s="1"/>
  <c r="K28" i="2"/>
  <c r="K29" i="2"/>
  <c r="K30" i="2"/>
  <c r="K31" i="2"/>
  <c r="D31" i="2" s="1"/>
  <c r="K32" i="2"/>
  <c r="K33" i="2"/>
  <c r="K34" i="2"/>
  <c r="K35" i="2"/>
  <c r="D35" i="2" s="1"/>
  <c r="K36" i="2"/>
  <c r="K37" i="2"/>
  <c r="K38" i="2"/>
  <c r="K39" i="2"/>
  <c r="D39" i="2" s="1"/>
  <c r="K40" i="2"/>
  <c r="K41" i="2"/>
  <c r="K42" i="2"/>
  <c r="K43" i="2"/>
  <c r="D43" i="2" s="1"/>
  <c r="K44" i="2"/>
  <c r="K45" i="2"/>
  <c r="K46" i="2"/>
  <c r="K47" i="2"/>
  <c r="D47" i="2" s="1"/>
  <c r="K48" i="2"/>
  <c r="K49" i="2"/>
  <c r="K50" i="2"/>
  <c r="K51" i="2"/>
  <c r="K52" i="2"/>
  <c r="K53" i="2"/>
  <c r="K54" i="2"/>
  <c r="K55" i="2"/>
  <c r="D55" i="2" s="1"/>
  <c r="K56" i="2"/>
  <c r="K57" i="2"/>
  <c r="K58" i="2"/>
  <c r="K59" i="2"/>
  <c r="D59" i="2" s="1"/>
  <c r="K60" i="2"/>
  <c r="K61" i="2"/>
  <c r="K62" i="2"/>
  <c r="K63" i="2"/>
  <c r="D63" i="2" s="1"/>
  <c r="K64" i="2"/>
  <c r="K65" i="2"/>
  <c r="K66" i="2"/>
  <c r="K67" i="2"/>
  <c r="D67" i="2" s="1"/>
  <c r="K68" i="2"/>
  <c r="K69" i="2"/>
  <c r="K70" i="2"/>
  <c r="K71" i="2"/>
  <c r="D71" i="2" s="1"/>
  <c r="K72" i="2"/>
  <c r="K73" i="2"/>
  <c r="K74" i="2"/>
  <c r="K75" i="2"/>
  <c r="D75" i="2" s="1"/>
  <c r="K76" i="2"/>
  <c r="K77" i="2"/>
  <c r="K78" i="2"/>
  <c r="K79" i="2"/>
  <c r="D79" i="2" s="1"/>
  <c r="K80" i="2"/>
  <c r="K81" i="2"/>
  <c r="K82" i="2"/>
  <c r="K83" i="2"/>
  <c r="K84" i="2"/>
  <c r="H8" i="2"/>
  <c r="H9" i="2"/>
  <c r="H10" i="2"/>
  <c r="D10" i="2" s="1"/>
  <c r="H11" i="2"/>
  <c r="H12" i="2"/>
  <c r="H13" i="2"/>
  <c r="D13" i="2" s="1"/>
  <c r="H14" i="2"/>
  <c r="D14" i="2" s="1"/>
  <c r="H15" i="2"/>
  <c r="H16" i="2"/>
  <c r="H17" i="2"/>
  <c r="H18" i="2"/>
  <c r="D18" i="2" s="1"/>
  <c r="H19" i="2"/>
  <c r="H20" i="2"/>
  <c r="H21" i="2"/>
  <c r="H22" i="2"/>
  <c r="D22" i="2" s="1"/>
  <c r="H23" i="2"/>
  <c r="H24" i="2"/>
  <c r="H25" i="2"/>
  <c r="H26" i="2"/>
  <c r="D26" i="2" s="1"/>
  <c r="H27" i="2"/>
  <c r="H28" i="2"/>
  <c r="H29" i="2"/>
  <c r="H30" i="2"/>
  <c r="D30" i="2" s="1"/>
  <c r="H31" i="2"/>
  <c r="H32" i="2"/>
  <c r="H33" i="2"/>
  <c r="D33" i="2" s="1"/>
  <c r="H34" i="2"/>
  <c r="D34" i="2" s="1"/>
  <c r="H35" i="2"/>
  <c r="H36" i="2"/>
  <c r="H37" i="2"/>
  <c r="H38" i="2"/>
  <c r="D38" i="2" s="1"/>
  <c r="H39" i="2"/>
  <c r="H40" i="2"/>
  <c r="H41" i="2"/>
  <c r="H42" i="2"/>
  <c r="D42" i="2" s="1"/>
  <c r="H43" i="2"/>
  <c r="H44" i="2"/>
  <c r="H45" i="2"/>
  <c r="D45" i="2" s="1"/>
  <c r="H46" i="2"/>
  <c r="D46" i="2" s="1"/>
  <c r="H47" i="2"/>
  <c r="H48" i="2"/>
  <c r="H49" i="2"/>
  <c r="H50" i="2"/>
  <c r="D50" i="2" s="1"/>
  <c r="H51" i="2"/>
  <c r="H52" i="2"/>
  <c r="H53" i="2"/>
  <c r="H54" i="2"/>
  <c r="D54" i="2" s="1"/>
  <c r="H55" i="2"/>
  <c r="H56" i="2"/>
  <c r="H57" i="2"/>
  <c r="H58" i="2"/>
  <c r="D58" i="2" s="1"/>
  <c r="H59" i="2"/>
  <c r="H60" i="2"/>
  <c r="H61" i="2"/>
  <c r="H62" i="2"/>
  <c r="D62" i="2" s="1"/>
  <c r="H63" i="2"/>
  <c r="H64" i="2"/>
  <c r="H65" i="2"/>
  <c r="D65" i="2" s="1"/>
  <c r="H66" i="2"/>
  <c r="D66" i="2" s="1"/>
  <c r="H67" i="2"/>
  <c r="H68" i="2"/>
  <c r="H69" i="2"/>
  <c r="H70" i="2"/>
  <c r="D70" i="2" s="1"/>
  <c r="H71" i="2"/>
  <c r="H72" i="2"/>
  <c r="H73" i="2"/>
  <c r="H74" i="2"/>
  <c r="D74" i="2" s="1"/>
  <c r="H75" i="2"/>
  <c r="H76" i="2"/>
  <c r="H77" i="2"/>
  <c r="D77" i="2" s="1"/>
  <c r="H78" i="2"/>
  <c r="D78" i="2" s="1"/>
  <c r="H79" i="2"/>
  <c r="H80" i="2"/>
  <c r="H81" i="2"/>
  <c r="H82" i="2"/>
  <c r="D82" i="2" s="1"/>
  <c r="H83" i="2"/>
  <c r="H84" i="2"/>
  <c r="E8" i="2"/>
  <c r="E9" i="2"/>
  <c r="E10" i="2"/>
  <c r="E11" i="2"/>
  <c r="E12" i="2"/>
  <c r="D12" i="2" s="1"/>
  <c r="E13" i="2"/>
  <c r="E14" i="2"/>
  <c r="E15" i="2"/>
  <c r="E16" i="2"/>
  <c r="D16" i="2" s="1"/>
  <c r="E17" i="2"/>
  <c r="D17" i="2" s="1"/>
  <c r="E18" i="2"/>
  <c r="E19" i="2"/>
  <c r="E20" i="2"/>
  <c r="D20" i="2" s="1"/>
  <c r="E21" i="2"/>
  <c r="E22" i="2"/>
  <c r="E23" i="2"/>
  <c r="E24" i="2"/>
  <c r="D24" i="2" s="1"/>
  <c r="E25" i="2"/>
  <c r="E26" i="2"/>
  <c r="E27" i="2"/>
  <c r="E28" i="2"/>
  <c r="E29" i="2"/>
  <c r="E30" i="2"/>
  <c r="E31" i="2"/>
  <c r="E32" i="2"/>
  <c r="D32" i="2" s="1"/>
  <c r="E33" i="2"/>
  <c r="E34" i="2"/>
  <c r="E35" i="2"/>
  <c r="E36" i="2"/>
  <c r="D36" i="2" s="1"/>
  <c r="E37" i="2"/>
  <c r="E38" i="2"/>
  <c r="E39" i="2"/>
  <c r="E40" i="2"/>
  <c r="E41" i="2"/>
  <c r="E42" i="2"/>
  <c r="E43" i="2"/>
  <c r="E44" i="2"/>
  <c r="D44" i="2" s="1"/>
  <c r="E45" i="2"/>
  <c r="E46" i="2"/>
  <c r="E47" i="2"/>
  <c r="E48" i="2"/>
  <c r="D48" i="2" s="1"/>
  <c r="E49" i="2"/>
  <c r="D49" i="2" s="1"/>
  <c r="E50" i="2"/>
  <c r="E51" i="2"/>
  <c r="E52" i="2"/>
  <c r="D52" i="2" s="1"/>
  <c r="E53" i="2"/>
  <c r="E54" i="2"/>
  <c r="E55" i="2"/>
  <c r="E56" i="2"/>
  <c r="D56" i="2" s="1"/>
  <c r="E57" i="2"/>
  <c r="E58" i="2"/>
  <c r="E59" i="2"/>
  <c r="E60" i="2"/>
  <c r="E61" i="2"/>
  <c r="E62" i="2"/>
  <c r="E63" i="2"/>
  <c r="E64" i="2"/>
  <c r="D64" i="2" s="1"/>
  <c r="E65" i="2"/>
  <c r="E66" i="2"/>
  <c r="E67" i="2"/>
  <c r="E68" i="2"/>
  <c r="D68" i="2" s="1"/>
  <c r="E69" i="2"/>
  <c r="E70" i="2"/>
  <c r="E71" i="2"/>
  <c r="E72" i="2"/>
  <c r="E73" i="2"/>
  <c r="E74" i="2"/>
  <c r="E75" i="2"/>
  <c r="E76" i="2"/>
  <c r="D76" i="2" s="1"/>
  <c r="E77" i="2"/>
  <c r="E78" i="2"/>
  <c r="E79" i="2"/>
  <c r="E80" i="2"/>
  <c r="D80" i="2" s="1"/>
  <c r="E81" i="2"/>
  <c r="D81" i="2" s="1"/>
  <c r="E82" i="2"/>
  <c r="E83" i="2"/>
  <c r="E84" i="2"/>
  <c r="D84" i="2" s="1"/>
  <c r="D8" i="2"/>
  <c r="D19" i="2"/>
  <c r="D28" i="2"/>
  <c r="D29" i="2"/>
  <c r="D40" i="2"/>
  <c r="D51" i="2"/>
  <c r="D60" i="2"/>
  <c r="D61" i="2"/>
  <c r="D72" i="2"/>
  <c r="D83" i="2"/>
  <c r="Q15" i="1"/>
  <c r="Q27" i="1"/>
  <c r="Q47" i="1"/>
  <c r="Q59" i="1"/>
  <c r="Q67" i="1"/>
  <c r="Q79" i="1"/>
  <c r="N11" i="1"/>
  <c r="N23" i="1"/>
  <c r="N39" i="1"/>
  <c r="N51" i="1"/>
  <c r="N59" i="1"/>
  <c r="N67" i="1"/>
  <c r="N75" i="1"/>
  <c r="L51" i="1"/>
  <c r="L55" i="1"/>
  <c r="L67" i="1"/>
  <c r="L71" i="1"/>
  <c r="L83" i="1"/>
  <c r="I8" i="1"/>
  <c r="I9" i="1"/>
  <c r="I10" i="1"/>
  <c r="I11" i="1"/>
  <c r="D11" i="1" s="1"/>
  <c r="I12" i="1"/>
  <c r="D12" i="1" s="1"/>
  <c r="I13" i="1"/>
  <c r="D13" i="1" s="1"/>
  <c r="I14" i="1"/>
  <c r="I15" i="1"/>
  <c r="D15" i="1" s="1"/>
  <c r="I16" i="1"/>
  <c r="D16" i="1" s="1"/>
  <c r="I17" i="1"/>
  <c r="D17" i="1" s="1"/>
  <c r="I18" i="1"/>
  <c r="I19" i="1"/>
  <c r="D19" i="1" s="1"/>
  <c r="I20" i="1"/>
  <c r="I21" i="1"/>
  <c r="D21" i="1" s="1"/>
  <c r="I22" i="1"/>
  <c r="I23" i="1"/>
  <c r="D23" i="1" s="1"/>
  <c r="I24" i="1"/>
  <c r="I25" i="1"/>
  <c r="I26" i="1"/>
  <c r="I27" i="1"/>
  <c r="D27" i="1" s="1"/>
  <c r="I28" i="1"/>
  <c r="D28" i="1" s="1"/>
  <c r="I29" i="1"/>
  <c r="D29" i="1" s="1"/>
  <c r="I30" i="1"/>
  <c r="I31" i="1"/>
  <c r="D31" i="1" s="1"/>
  <c r="I32" i="1"/>
  <c r="D32" i="1" s="1"/>
  <c r="I33" i="1"/>
  <c r="D33" i="1" s="1"/>
  <c r="I34" i="1"/>
  <c r="I35" i="1"/>
  <c r="D35" i="1" s="1"/>
  <c r="I36" i="1"/>
  <c r="I37" i="1"/>
  <c r="D37" i="1" s="1"/>
  <c r="I38" i="1"/>
  <c r="I39" i="1"/>
  <c r="D39" i="1" s="1"/>
  <c r="I40" i="1"/>
  <c r="I41" i="1"/>
  <c r="I42" i="1"/>
  <c r="I43" i="1"/>
  <c r="D43" i="1" s="1"/>
  <c r="J43" i="1" s="1"/>
  <c r="I44" i="1"/>
  <c r="D44" i="1" s="1"/>
  <c r="I45" i="1"/>
  <c r="D45" i="1" s="1"/>
  <c r="I46" i="1"/>
  <c r="I47" i="1"/>
  <c r="D47" i="1" s="1"/>
  <c r="I48" i="1"/>
  <c r="D48" i="1" s="1"/>
  <c r="I49" i="1"/>
  <c r="D49" i="1" s="1"/>
  <c r="I50" i="1"/>
  <c r="I51" i="1"/>
  <c r="D51" i="1" s="1"/>
  <c r="I52" i="1"/>
  <c r="I53" i="1"/>
  <c r="D53" i="1" s="1"/>
  <c r="I54" i="1"/>
  <c r="I55" i="1"/>
  <c r="D55" i="1" s="1"/>
  <c r="I56" i="1"/>
  <c r="I57" i="1"/>
  <c r="I58" i="1"/>
  <c r="I59" i="1"/>
  <c r="D59" i="1" s="1"/>
  <c r="J59" i="1" s="1"/>
  <c r="I60" i="1"/>
  <c r="D60" i="1" s="1"/>
  <c r="I61" i="1"/>
  <c r="D61" i="1" s="1"/>
  <c r="I62" i="1"/>
  <c r="I63" i="1"/>
  <c r="D63" i="1" s="1"/>
  <c r="I64" i="1"/>
  <c r="D64" i="1" s="1"/>
  <c r="I65" i="1"/>
  <c r="D65" i="1" s="1"/>
  <c r="I66" i="1"/>
  <c r="I67" i="1"/>
  <c r="D67" i="1" s="1"/>
  <c r="J67" i="1" s="1"/>
  <c r="I68" i="1"/>
  <c r="I69" i="1"/>
  <c r="D69" i="1" s="1"/>
  <c r="I70" i="1"/>
  <c r="I71" i="1"/>
  <c r="D71" i="1" s="1"/>
  <c r="I72" i="1"/>
  <c r="I73" i="1"/>
  <c r="I74" i="1"/>
  <c r="I75" i="1"/>
  <c r="D75" i="1" s="1"/>
  <c r="J75" i="1" s="1"/>
  <c r="I76" i="1"/>
  <c r="D76" i="1" s="1"/>
  <c r="I77" i="1"/>
  <c r="D77" i="1" s="1"/>
  <c r="I78" i="1"/>
  <c r="I79" i="1"/>
  <c r="D79" i="1" s="1"/>
  <c r="I80" i="1"/>
  <c r="D80" i="1" s="1"/>
  <c r="I81" i="1"/>
  <c r="D81" i="1" s="1"/>
  <c r="I82" i="1"/>
  <c r="I83" i="1"/>
  <c r="D83" i="1" s="1"/>
  <c r="J83" i="1" s="1"/>
  <c r="I84" i="1"/>
  <c r="F8" i="1"/>
  <c r="F11" i="1"/>
  <c r="F19" i="1"/>
  <c r="F23" i="1"/>
  <c r="F24" i="1"/>
  <c r="F27" i="1"/>
  <c r="F35" i="1"/>
  <c r="F39" i="1"/>
  <c r="F40" i="1"/>
  <c r="F43" i="1"/>
  <c r="F51" i="1"/>
  <c r="F55" i="1"/>
  <c r="F56" i="1"/>
  <c r="F59" i="1"/>
  <c r="F67" i="1"/>
  <c r="F71" i="1"/>
  <c r="F72" i="1"/>
  <c r="F75" i="1"/>
  <c r="F83" i="1"/>
  <c r="E8" i="1"/>
  <c r="E9" i="1"/>
  <c r="E10" i="1"/>
  <c r="D10" i="1" s="1"/>
  <c r="E11" i="1"/>
  <c r="E12" i="1"/>
  <c r="E13" i="1"/>
  <c r="E14" i="1"/>
  <c r="E15" i="1"/>
  <c r="E16" i="1"/>
  <c r="E17" i="1"/>
  <c r="E18" i="1"/>
  <c r="D18" i="1" s="1"/>
  <c r="E19" i="1"/>
  <c r="E20" i="1"/>
  <c r="E21" i="1"/>
  <c r="E22" i="1"/>
  <c r="D22" i="1" s="1"/>
  <c r="E23" i="1"/>
  <c r="E24" i="1"/>
  <c r="E25" i="1"/>
  <c r="E26" i="1"/>
  <c r="D26" i="1" s="1"/>
  <c r="E27" i="1"/>
  <c r="E28" i="1"/>
  <c r="E29" i="1"/>
  <c r="E30" i="1"/>
  <c r="E31" i="1"/>
  <c r="E32" i="1"/>
  <c r="E33" i="1"/>
  <c r="E34" i="1"/>
  <c r="D34" i="1" s="1"/>
  <c r="E35" i="1"/>
  <c r="E36" i="1"/>
  <c r="E37" i="1"/>
  <c r="E38" i="1"/>
  <c r="D38" i="1" s="1"/>
  <c r="E39" i="1"/>
  <c r="E40" i="1"/>
  <c r="E41" i="1"/>
  <c r="E42" i="1"/>
  <c r="D42" i="1" s="1"/>
  <c r="E43" i="1"/>
  <c r="E44" i="1"/>
  <c r="E45" i="1"/>
  <c r="E46" i="1"/>
  <c r="E47" i="1"/>
  <c r="E48" i="1"/>
  <c r="E49" i="1"/>
  <c r="E50" i="1"/>
  <c r="D50" i="1" s="1"/>
  <c r="E51" i="1"/>
  <c r="E52" i="1"/>
  <c r="E53" i="1"/>
  <c r="E54" i="1"/>
  <c r="D54" i="1" s="1"/>
  <c r="E55" i="1"/>
  <c r="E56" i="1"/>
  <c r="E57" i="1"/>
  <c r="E58" i="1"/>
  <c r="D58" i="1" s="1"/>
  <c r="E59" i="1"/>
  <c r="E60" i="1"/>
  <c r="E61" i="1"/>
  <c r="E62" i="1"/>
  <c r="E63" i="1"/>
  <c r="E64" i="1"/>
  <c r="E65" i="1"/>
  <c r="E66" i="1"/>
  <c r="D66" i="1" s="1"/>
  <c r="E67" i="1"/>
  <c r="E68" i="1"/>
  <c r="E69" i="1"/>
  <c r="E70" i="1"/>
  <c r="D70" i="1" s="1"/>
  <c r="E71" i="1"/>
  <c r="E72" i="1"/>
  <c r="E73" i="1"/>
  <c r="E74" i="1"/>
  <c r="D74" i="1" s="1"/>
  <c r="E75" i="1"/>
  <c r="E76" i="1"/>
  <c r="E77" i="1"/>
  <c r="E78" i="1"/>
  <c r="E79" i="1"/>
  <c r="E80" i="1"/>
  <c r="E81" i="1"/>
  <c r="E82" i="1"/>
  <c r="D82" i="1" s="1"/>
  <c r="E83" i="1"/>
  <c r="E84" i="1"/>
  <c r="D8" i="1"/>
  <c r="D9" i="1"/>
  <c r="D14" i="1"/>
  <c r="Q14" i="1" s="1"/>
  <c r="D20" i="1"/>
  <c r="N20" i="1" s="1"/>
  <c r="D24" i="1"/>
  <c r="D25" i="1"/>
  <c r="D30" i="1"/>
  <c r="Q30" i="1" s="1"/>
  <c r="D36" i="1"/>
  <c r="N36" i="1" s="1"/>
  <c r="D40" i="1"/>
  <c r="D41" i="1"/>
  <c r="D46" i="1"/>
  <c r="Q46" i="1" s="1"/>
  <c r="D52" i="1"/>
  <c r="D56" i="1"/>
  <c r="D57" i="1"/>
  <c r="D62" i="1"/>
  <c r="Q62" i="1" s="1"/>
  <c r="D68" i="1"/>
  <c r="D72" i="1"/>
  <c r="D73" i="1"/>
  <c r="D78" i="1"/>
  <c r="Q78" i="1" s="1"/>
  <c r="D84" i="1"/>
  <c r="N80" i="1" l="1"/>
  <c r="L80" i="1"/>
  <c r="F80" i="1"/>
  <c r="J80" i="1"/>
  <c r="Q80" i="1"/>
  <c r="N76" i="1"/>
  <c r="Q76" i="1"/>
  <c r="L76" i="1"/>
  <c r="F76" i="1"/>
  <c r="J76" i="1"/>
  <c r="N64" i="1"/>
  <c r="L64" i="1"/>
  <c r="F64" i="1"/>
  <c r="Q64" i="1"/>
  <c r="J64" i="1"/>
  <c r="N60" i="1"/>
  <c r="Q60" i="1"/>
  <c r="L60" i="1"/>
  <c r="F60" i="1"/>
  <c r="J60" i="1"/>
  <c r="N48" i="1"/>
  <c r="L48" i="1"/>
  <c r="F48" i="1"/>
  <c r="J48" i="1"/>
  <c r="Q48" i="1"/>
  <c r="N44" i="1"/>
  <c r="Q44" i="1"/>
  <c r="L44" i="1"/>
  <c r="F44" i="1"/>
  <c r="J44" i="1"/>
  <c r="N32" i="1"/>
  <c r="Q32" i="1"/>
  <c r="F32" i="1"/>
  <c r="L32" i="1"/>
  <c r="J32" i="1"/>
  <c r="N28" i="1"/>
  <c r="Q28" i="1"/>
  <c r="L28" i="1"/>
  <c r="F28" i="1"/>
  <c r="J28" i="1"/>
  <c r="N16" i="1"/>
  <c r="L16" i="1"/>
  <c r="F16" i="1"/>
  <c r="J16" i="1"/>
  <c r="Q16" i="1"/>
  <c r="N12" i="1"/>
  <c r="Q12" i="1"/>
  <c r="F12" i="1"/>
  <c r="L12" i="1"/>
  <c r="J12" i="1"/>
  <c r="Q82" i="1"/>
  <c r="J82" i="1"/>
  <c r="L82" i="1"/>
  <c r="F82" i="1"/>
  <c r="N82" i="1"/>
  <c r="N74" i="1"/>
  <c r="L74" i="1"/>
  <c r="F74" i="1"/>
  <c r="J74" i="1"/>
  <c r="Q74" i="1"/>
  <c r="N70" i="1"/>
  <c r="Q70" i="1"/>
  <c r="L70" i="1"/>
  <c r="F70" i="1"/>
  <c r="J70" i="1"/>
  <c r="Q66" i="1"/>
  <c r="J66" i="1"/>
  <c r="N66" i="1"/>
  <c r="L66" i="1"/>
  <c r="F66" i="1"/>
  <c r="N58" i="1"/>
  <c r="L58" i="1"/>
  <c r="F58" i="1"/>
  <c r="Q58" i="1"/>
  <c r="J58" i="1"/>
  <c r="Q54" i="1"/>
  <c r="L54" i="1"/>
  <c r="F54" i="1"/>
  <c r="N54" i="1"/>
  <c r="J54" i="1"/>
  <c r="Q50" i="1"/>
  <c r="J50" i="1"/>
  <c r="N50" i="1"/>
  <c r="L50" i="1"/>
  <c r="F50" i="1"/>
  <c r="N42" i="1"/>
  <c r="Q42" i="1"/>
  <c r="L42" i="1"/>
  <c r="F42" i="1"/>
  <c r="J42" i="1"/>
  <c r="F38" i="1"/>
  <c r="N38" i="1"/>
  <c r="L38" i="1"/>
  <c r="Q38" i="1"/>
  <c r="J38" i="1"/>
  <c r="Q34" i="1"/>
  <c r="L34" i="1"/>
  <c r="N34" i="1"/>
  <c r="J34" i="1"/>
  <c r="F34" i="1"/>
  <c r="N26" i="1"/>
  <c r="F26" i="1"/>
  <c r="Q26" i="1"/>
  <c r="J26" i="1"/>
  <c r="L26" i="1"/>
  <c r="Q22" i="1"/>
  <c r="N22" i="1"/>
  <c r="L22" i="1"/>
  <c r="F22" i="1"/>
  <c r="J22" i="1"/>
  <c r="Q18" i="1"/>
  <c r="L18" i="1"/>
  <c r="J18" i="1"/>
  <c r="F18" i="1"/>
  <c r="N18" i="1"/>
  <c r="N10" i="1"/>
  <c r="Q10" i="1"/>
  <c r="F10" i="1"/>
  <c r="L10" i="1"/>
  <c r="J10" i="1"/>
  <c r="Q81" i="1"/>
  <c r="F81" i="1"/>
  <c r="L81" i="1"/>
  <c r="N81" i="1"/>
  <c r="J81" i="1"/>
  <c r="Q77" i="1"/>
  <c r="F77" i="1"/>
  <c r="N77" i="1"/>
  <c r="J77" i="1"/>
  <c r="L77" i="1"/>
  <c r="Q69" i="1"/>
  <c r="N69" i="1"/>
  <c r="F69" i="1"/>
  <c r="L69" i="1"/>
  <c r="J69" i="1"/>
  <c r="Q65" i="1"/>
  <c r="F65" i="1"/>
  <c r="N65" i="1"/>
  <c r="L65" i="1"/>
  <c r="J65" i="1"/>
  <c r="Q61" i="1"/>
  <c r="F61" i="1"/>
  <c r="J61" i="1"/>
  <c r="L61" i="1"/>
  <c r="N61" i="1"/>
  <c r="Q53" i="1"/>
  <c r="N53" i="1"/>
  <c r="F53" i="1"/>
  <c r="L53" i="1"/>
  <c r="J53" i="1"/>
  <c r="Q49" i="1"/>
  <c r="F49" i="1"/>
  <c r="N49" i="1"/>
  <c r="L49" i="1"/>
  <c r="J49" i="1"/>
  <c r="Q45" i="1"/>
  <c r="F45" i="1"/>
  <c r="J45" i="1"/>
  <c r="N45" i="1"/>
  <c r="L45" i="1"/>
  <c r="Q37" i="1"/>
  <c r="N37" i="1"/>
  <c r="F37" i="1"/>
  <c r="L37" i="1"/>
  <c r="J37" i="1"/>
  <c r="Q33" i="1"/>
  <c r="F33" i="1"/>
  <c r="N33" i="1"/>
  <c r="L33" i="1"/>
  <c r="J33" i="1"/>
  <c r="Q29" i="1"/>
  <c r="L29" i="1"/>
  <c r="F29" i="1"/>
  <c r="J29" i="1"/>
  <c r="N29" i="1"/>
  <c r="Q21" i="1"/>
  <c r="N21" i="1"/>
  <c r="F21" i="1"/>
  <c r="L21" i="1"/>
  <c r="J21" i="1"/>
  <c r="Q17" i="1"/>
  <c r="F17" i="1"/>
  <c r="N17" i="1"/>
  <c r="L17" i="1"/>
  <c r="J17" i="1"/>
  <c r="Q13" i="1"/>
  <c r="L13" i="1"/>
  <c r="F13" i="1"/>
  <c r="N13" i="1"/>
  <c r="J13" i="1"/>
  <c r="N84" i="1"/>
  <c r="L84" i="1"/>
  <c r="Q73" i="1"/>
  <c r="F73" i="1"/>
  <c r="N68" i="1"/>
  <c r="L68" i="1"/>
  <c r="Q57" i="1"/>
  <c r="F57" i="1"/>
  <c r="N52" i="1"/>
  <c r="L52" i="1"/>
  <c r="Q41" i="1"/>
  <c r="F41" i="1"/>
  <c r="Q25" i="1"/>
  <c r="F25" i="1"/>
  <c r="Q9" i="1"/>
  <c r="F9" i="1"/>
  <c r="F78" i="1"/>
  <c r="F62" i="1"/>
  <c r="F46" i="1"/>
  <c r="F30" i="1"/>
  <c r="F14" i="1"/>
  <c r="L78" i="1"/>
  <c r="L73" i="1"/>
  <c r="L62" i="1"/>
  <c r="L57" i="1"/>
  <c r="L46" i="1"/>
  <c r="L41" i="1"/>
  <c r="L20" i="1"/>
  <c r="N46" i="1"/>
  <c r="N25" i="1"/>
  <c r="N72" i="1"/>
  <c r="L72" i="1"/>
  <c r="N56" i="1"/>
  <c r="L56" i="1"/>
  <c r="Q56" i="1"/>
  <c r="N40" i="1"/>
  <c r="L40" i="1"/>
  <c r="Q40" i="1"/>
  <c r="N24" i="1"/>
  <c r="L24" i="1"/>
  <c r="Q24" i="1"/>
  <c r="N8" i="1"/>
  <c r="L8" i="1"/>
  <c r="Q8" i="1"/>
  <c r="L25" i="1"/>
  <c r="N73" i="1"/>
  <c r="N30" i="1"/>
  <c r="N9" i="1"/>
  <c r="Q72" i="1"/>
  <c r="Q36" i="1"/>
  <c r="D73" i="2"/>
  <c r="D69" i="2"/>
  <c r="D57" i="2"/>
  <c r="D53" i="2"/>
  <c r="D41" i="2"/>
  <c r="D37" i="2"/>
  <c r="D25" i="2"/>
  <c r="D21" i="2"/>
  <c r="D9" i="2"/>
  <c r="N82" i="2"/>
  <c r="N78" i="2"/>
  <c r="N74" i="2"/>
  <c r="N70" i="2"/>
  <c r="N66" i="2"/>
  <c r="N62" i="2"/>
  <c r="N58" i="2"/>
  <c r="N54" i="2"/>
  <c r="N50" i="2"/>
  <c r="N46" i="2"/>
  <c r="N42" i="2"/>
  <c r="N38" i="2"/>
  <c r="N34" i="2"/>
  <c r="N30" i="2"/>
  <c r="N26" i="2"/>
  <c r="N22" i="2"/>
  <c r="N18" i="2"/>
  <c r="N14" i="2"/>
  <c r="N10" i="2"/>
  <c r="N79" i="1"/>
  <c r="J79" i="1"/>
  <c r="Q71" i="1"/>
  <c r="J71" i="1"/>
  <c r="N63" i="1"/>
  <c r="J63" i="1"/>
  <c r="Q55" i="1"/>
  <c r="J55" i="1"/>
  <c r="J51" i="1"/>
  <c r="Q51" i="1"/>
  <c r="N47" i="1"/>
  <c r="J47" i="1"/>
  <c r="L39" i="1"/>
  <c r="Q39" i="1"/>
  <c r="J39" i="1"/>
  <c r="L35" i="1"/>
  <c r="J35" i="1"/>
  <c r="Q35" i="1"/>
  <c r="L31" i="1"/>
  <c r="N31" i="1"/>
  <c r="J31" i="1"/>
  <c r="L27" i="1"/>
  <c r="J27" i="1"/>
  <c r="L23" i="1"/>
  <c r="Q23" i="1"/>
  <c r="J23" i="1"/>
  <c r="L19" i="1"/>
  <c r="J19" i="1"/>
  <c r="Q19" i="1"/>
  <c r="L15" i="1"/>
  <c r="N15" i="1"/>
  <c r="J15" i="1"/>
  <c r="L11" i="1"/>
  <c r="J11" i="1"/>
  <c r="J84" i="1"/>
  <c r="J78" i="1"/>
  <c r="J73" i="1"/>
  <c r="J68" i="1"/>
  <c r="J62" i="1"/>
  <c r="J57" i="1"/>
  <c r="J52" i="1"/>
  <c r="J46" i="1"/>
  <c r="J41" i="1"/>
  <c r="J36" i="1"/>
  <c r="J30" i="1"/>
  <c r="J25" i="1"/>
  <c r="J20" i="1"/>
  <c r="J14" i="1"/>
  <c r="J9" i="1"/>
  <c r="L75" i="1"/>
  <c r="L59" i="1"/>
  <c r="L43" i="1"/>
  <c r="L30" i="1"/>
  <c r="L9" i="1"/>
  <c r="N78" i="1"/>
  <c r="N71" i="1"/>
  <c r="N57" i="1"/>
  <c r="N43" i="1"/>
  <c r="N35" i="1"/>
  <c r="N14" i="1"/>
  <c r="Q84" i="1"/>
  <c r="Q63" i="1"/>
  <c r="Q43" i="1"/>
  <c r="Q11" i="1"/>
  <c r="N69" i="2"/>
  <c r="N53" i="2"/>
  <c r="N37" i="2"/>
  <c r="N21" i="2"/>
  <c r="F84" i="1"/>
  <c r="F79" i="1"/>
  <c r="F68" i="1"/>
  <c r="F63" i="1"/>
  <c r="F52" i="1"/>
  <c r="F47" i="1"/>
  <c r="F36" i="1"/>
  <c r="F31" i="1"/>
  <c r="F20" i="1"/>
  <c r="F15" i="1"/>
  <c r="J72" i="1"/>
  <c r="J56" i="1"/>
  <c r="J40" i="1"/>
  <c r="J24" i="1"/>
  <c r="J8" i="1"/>
  <c r="L79" i="1"/>
  <c r="L63" i="1"/>
  <c r="L47" i="1"/>
  <c r="L36" i="1"/>
  <c r="L14" i="1"/>
  <c r="N83" i="1"/>
  <c r="N62" i="1"/>
  <c r="N55" i="1"/>
  <c r="N41" i="1"/>
  <c r="N27" i="1"/>
  <c r="N19" i="1"/>
  <c r="Q83" i="1"/>
  <c r="Q75" i="1"/>
  <c r="Q68" i="1"/>
  <c r="Q52" i="1"/>
  <c r="Q31" i="1"/>
  <c r="Q20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<sst xmlns="http://schemas.openxmlformats.org/spreadsheetml/2006/main" count="1177" uniqueCount="410">
  <si>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</si>
  <si>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</si>
  <si>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</si>
  <si>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</si>
  <si>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</si>
  <si>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</si>
  <si>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</si>
  <si>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</si>
  <si>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</si>
  <si>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</si>
  <si>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</si>
  <si>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</si>
  <si>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</si>
  <si>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</si>
  <si>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</si>
  <si>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</si>
  <si>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</si>
  <si>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</si>
  <si>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</si>
  <si>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</si>
  <si>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</si>
  <si>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</si>
  <si>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</si>
  <si>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</si>
  <si>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</si>
  <si>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</si>
  <si>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</si>
  <si>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</si>
  <si>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</si>
  <si>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</si>
  <si>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</si>
  <si>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</si>
  <si>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</si>
  <si>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</si>
  <si>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</si>
  <si>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</si>
  <si>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</si>
  <si>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</si>
  <si>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</si>
  <si>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</si>
  <si>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</si>
  <si>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</si>
  <si>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</si>
  <si>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</si>
  <si>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</si>
  <si>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</si>
  <si>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</si>
  <si>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</si>
  <si>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</si>
  <si>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</si>
  <si>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</si>
  <si>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</si>
  <si>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</si>
  <si>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</si>
  <si>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</si>
  <si>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</si>
  <si>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</si>
  <si>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</si>
  <si>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</si>
  <si>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</si>
  <si>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</si>
  <si>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</si>
  <si>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</si>
  <si>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</si>
  <si>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</si>
  <si>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</si>
  <si>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</si>
  <si>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</si>
  <si>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</si>
  <si>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</si>
  <si>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</si>
  <si>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</si>
  <si>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</si>
  <si>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</si>
  <si>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</si>
  <si>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</si>
  <si>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</si>
  <si>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</si>
  <si>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</si>
  <si>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</si>
  <si>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</si>
  <si>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</si>
  <si>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</si>
  <si>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</si>
  <si>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</si>
  <si>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</si>
  <si>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</si>
  <si>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</si>
  <si>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</si>
  <si>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</si>
  <si>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</si>
  <si>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</si>
  <si>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</si>
  <si>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</si>
  <si>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</si>
  <si>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</si>
  <si>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</si>
  <si>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</si>
  <si>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</si>
  <si>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</si>
  <si>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</si>
  <si>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</si>
  <si>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</si>
  <si>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</si>
  <si>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</si>
  <si>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</si>
  <si>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</si>
  <si>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</si>
  <si>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</si>
  <si>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</si>
  <si>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</si>
  <si>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</si>
  <si>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</si>
  <si>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</si>
  <si>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</si>
  <si>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</si>
  <si>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</si>
  <si>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</si>
  <si>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</si>
  <si>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</si>
  <si>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</si>
  <si>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</si>
  <si>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</si>
  <si>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</si>
  <si>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</si>
  <si>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</si>
  <si>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</si>
  <si>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</si>
  <si>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</si>
  <si>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</si>
  <si>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</si>
  <si>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</si>
  <si>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</si>
  <si>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</si>
  <si>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</si>
  <si>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</si>
  <si>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</si>
  <si>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</si>
  <si>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</si>
  <si>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</si>
  <si>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</si>
  <si>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</si>
  <si>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</si>
  <si>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</si>
  <si>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</si>
  <si>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</si>
  <si>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</si>
  <si>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</si>
  <si>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</si>
  <si>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</si>
  <si>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</si>
  <si>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</si>
  <si>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</si>
  <si>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</si>
  <si>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</si>
  <si>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</si>
  <si>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</si>
  <si>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</si>
  <si>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</si>
  <si>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</si>
  <si>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</si>
  <si>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</si>
  <si>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</si>
  <si>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</si>
  <si>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</si>
  <si>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</si>
  <si>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</si>
  <si>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</si>
  <si>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</si>
  <si>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</si>
  <si>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</si>
  <si>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</si>
  <si>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</si>
  <si>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</si>
  <si>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</si>
  <si>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</si>
  <si>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</si>
  <si>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</si>
  <si>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</si>
  <si>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</si>
  <si>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</si>
  <si>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</si>
  <si>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</si>
  <si>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</si>
  <si>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</si>
  <si>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</si>
  <si>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</si>
  <si>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</si>
  <si>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</si>
  <si>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</si>
  <si>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</si>
  <si>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</si>
  <si>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</si>
  <si>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</si>
  <si>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</si>
  <si>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</si>
  <si>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</si>
  <si>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</si>
  <si>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</si>
  <si>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</si>
  <si>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</si>
  <si>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</si>
  <si>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</si>
  <si>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</si>
  <si>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</si>
  <si>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</si>
  <si>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</si>
  <si>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</si>
  <si>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</si>
  <si>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</si>
  <si>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</si>
  <si>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</si>
  <si>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</si>
  <si>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</si>
  <si>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</si>
  <si>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</si>
  <si>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</si>
  <si>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</si>
  <si>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</si>
  <si>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</si>
  <si>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</si>
  <si>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</si>
  <si>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</si>
  <si>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</si>
  <si>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</si>
  <si>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</si>
  <si>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</si>
  <si>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</si>
  <si>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</si>
  <si>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</si>
  <si>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</si>
  <si>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</si>
  <si>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</si>
  <si>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</si>
  <si>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</si>
  <si>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</si>
  <si>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</si>
  <si>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</si>
  <si>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</si>
  <si>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</si>
  <si>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</si>
  <si>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</si>
  <si>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</si>
  <si>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</si>
  <si>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</si>
  <si>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</si>
  <si>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</si>
  <si>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</si>
  <si>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</si>
  <si>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</si>
  <si>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</si>
  <si>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20000</t>
  </si>
  <si>
    <t>水洗化人口等（平成30年度実績）</t>
    <phoneticPr fontId="3"/>
  </si>
  <si>
    <t>し尿処理の状況（平成30年度実績）</t>
    <phoneticPr fontId="3"/>
  </si>
  <si>
    <t>20201</t>
  </si>
  <si>
    <t>長野市</t>
  </si>
  <si>
    <t/>
  </si>
  <si>
    <t>○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</si>
  <si>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</si>
  <si>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</si>
  <si>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</si>
  <si>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</si>
  <si>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</si>
  <si>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</si>
  <si>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</si>
  <si>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</si>
  <si>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</si>
  <si>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</si>
  <si>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</si>
  <si>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</si>
  <si>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</si>
  <si>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</si>
  <si>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</si>
  <si>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</si>
  <si>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</si>
  <si>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</si>
  <si>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</si>
  <si>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</si>
  <si>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</si>
  <si>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</si>
  <si>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</si>
  <si>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</si>
  <si>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</si>
  <si>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</si>
  <si>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</si>
  <si>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</si>
  <si>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</si>
  <si>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</si>
  <si>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</si>
  <si>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</si>
  <si>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</si>
  <si>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</si>
  <si>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</si>
  <si>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</si>
  <si>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</si>
  <si>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</si>
  <si>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</si>
  <si>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</si>
  <si>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</si>
  <si>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南牧村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</si>
  <si>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</si>
  <si>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</si>
  <si>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</si>
  <si>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</si>
  <si>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</si>
  <si>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</si>
  <si>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</si>
  <si>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</si>
  <si>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</si>
  <si>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</si>
  <si>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</si>
  <si>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</si>
  <si>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</si>
  <si>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</si>
  <si>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</si>
  <si>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</si>
  <si>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</si>
  <si>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</si>
  <si>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</si>
  <si>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</si>
  <si>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</si>
  <si>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</si>
  <si>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</si>
  <si>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</si>
  <si>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</si>
  <si>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</si>
  <si>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</si>
  <si>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</si>
  <si>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</si>
  <si>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</si>
  <si>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</si>
  <si>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</si>
  <si>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</si>
  <si>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</si>
  <si>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</si>
  <si>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</si>
  <si>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</si>
  <si>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</si>
  <si>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</si>
  <si>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</si>
  <si>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</si>
  <si>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</si>
  <si>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</si>
  <si>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</si>
  <si>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</si>
  <si>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</si>
  <si>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</si>
  <si>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</si>
  <si>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</si>
  <si>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</si>
  <si>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</si>
  <si>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</si>
  <si>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</si>
  <si>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</si>
  <si>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</si>
  <si>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</si>
  <si>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</si>
  <si>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</si>
  <si>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</si>
  <si>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</si>
  <si>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</si>
  <si>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</si>
  <si>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</si>
  <si>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</si>
  <si>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</si>
  <si>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</si>
  <si>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</si>
  <si>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</si>
  <si>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</si>
  <si>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</si>
  <si>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</si>
  <si>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</si>
  <si>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</si>
  <si>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</si>
  <si>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</si>
  <si>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</si>
  <si>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</si>
  <si>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</si>
  <si>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</si>
  <si>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</si>
  <si>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</si>
  <si>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</si>
  <si>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</si>
  <si>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池田町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</si>
  <si>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</si>
  <si>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</si>
  <si>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</si>
  <si>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</si>
  <si>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</si>
  <si>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</si>
  <si>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</si>
  <si>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</si>
  <si>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</si>
  <si>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</si>
  <si>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</si>
  <si>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高山村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</si>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</sst>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34</v>
      </c>
      <c r="B7" s="116" t="s">
        <v>251</v>
      </c>
      <c r="C7" s="109" t="s">
        <v>200</v>
      </c>
      <c r="D7" s="110">
        <f>+SUM(E7,+I7)</f>
        <v>2100879</v>
      </c>
      <c r="E7" s="110">
        <f>+SUM(G7,+H7)</f>
        <v>132759</v>
      </c>
      <c r="F7" s="111">
        <f>IF(D7&gt;0,E7/D7*100,"-")</f>
        <v>6.3192121012204892</v>
      </c>
      <c r="G7" s="108">
        <f>SUM(G$8:G$207)</f>
        <v>132087</v>
      </c>
      <c r="H7" s="108">
        <f>SUM(H$8:H$207)</f>
        <v>672</v>
      </c>
      <c r="I7" s="110">
        <f>+SUM(K7,+M7,+O7)</f>
        <v>1968120</v>
      </c>
      <c r="J7" s="111">
        <f>IF(D7&gt;0,I7/D7*100,"-")</f>
        <v>93.680787898779514</v>
      </c>
      <c r="K7" s="108">
        <f>SUM(K$8:K$207)</f>
        <v>1675144</v>
      </c>
      <c r="L7" s="111">
        <f>IF(D7&gt;0,K7/D7*100,"-")</f>
        <v>79.735386949938572</v>
      </c>
      <c r="M7" s="108">
        <f>SUM(M$8:M$207)</f>
        <v>2952</v>
      </c>
      <c r="N7" s="111">
        <f>IF(D7&gt;0,M7/D7*100,"-")</f>
        <v>0.14051261400585185</v>
      </c>
      <c r="O7" s="108">
        <f>SUM(O$8:O$207)</f>
        <v>290024</v>
      </c>
      <c r="P7" s="108">
        <f>SUM(P$8:P$207)</f>
        <v>230460</v>
      </c>
      <c r="Q7" s="111">
        <f>IF(D7&gt;0,O7/D7*100,"-")</f>
        <v>13.804888334835086</v>
      </c>
      <c r="R7" s="108">
        <f>SUM(R$8:R$207)</f>
        <v>35209</v>
      </c>
      <c r="S7" s="112">
        <f t="shared" ref="S7:Z7" si="0">COUNTIF(S$8:S$207,"○")</f>
        <v>59</v>
      </c>
      <c r="T7" s="112">
        <f t="shared" si="0"/>
        <v>0</v>
      </c>
      <c r="U7" s="112">
        <f t="shared" si="0"/>
        <v>2</v>
      </c>
      <c r="V7" s="112">
        <f t="shared" si="0"/>
        <v>16</v>
      </c>
      <c r="W7" s="112">
        <f t="shared" si="0"/>
        <v>60</v>
      </c>
      <c r="X7" s="112">
        <f t="shared" si="0"/>
        <v>1</v>
      </c>
      <c r="Y7" s="112">
        <f t="shared" si="0"/>
        <v>1</v>
      </c>
      <c r="Z7" s="112">
        <f t="shared" si="0"/>
        <v>15</v>
      </c>
      <c r="AA7" s="188"/>
      <c r="AB7" s="188"/>
    </row>
    <row r="8" spans="1:28" s="105" customFormat="1" ht="13.5" customHeight="1">
      <c r="A8" s="101" t="s">
        <v>34</v>
      </c>
      <c r="B8" s="102" t="s">
        <v>254</v>
      </c>
      <c r="C8" s="101" t="s">
        <v>255</v>
      </c>
      <c r="D8" s="103">
        <f>+SUM(E8,+I8)</f>
        <v>378351</v>
      </c>
      <c r="E8" s="103">
        <f>+SUM(G8,+H8)</f>
        <v>16047</v>
      </c>
      <c r="F8" s="104">
        <f>IF(D8&gt;0,E8/D8*100,"-")</f>
        <v>4.2412997454744401</v>
      </c>
      <c r="G8" s="103">
        <v>16047</v>
      </c>
      <c r="H8" s="103">
        <v>0</v>
      </c>
      <c r="I8" s="103">
        <f>+SUM(K8,+M8,+O8)</f>
        <v>362304</v>
      </c>
      <c r="J8" s="104">
        <f>IF(D8&gt;0,I8/D8*100,"-")</f>
        <v>95.758700254525564</v>
      </c>
      <c r="K8" s="103">
        <v>346853</v>
      </c>
      <c r="L8" s="104">
        <f>IF(D8&gt;0,K8/D8*100,"-")</f>
        <v>91.674926192873812</v>
      </c>
      <c r="M8" s="103">
        <v>0</v>
      </c>
      <c r="N8" s="104">
        <f>IF(D8&gt;0,M8/D8*100,"-")</f>
        <v>0</v>
      </c>
      <c r="O8" s="103">
        <v>15451</v>
      </c>
      <c r="P8" s="103">
        <v>14419</v>
      </c>
      <c r="Q8" s="104">
        <f>IF(D8&gt;0,O8/D8*100,"-")</f>
        <v>4.0837740616517468</v>
      </c>
      <c r="R8" s="103">
        <v>3715</v>
      </c>
      <c r="S8" s="101" t="s">
        <v>257</v>
      </c>
      <c r="T8" s="101"/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34</v>
      </c>
      <c r="B9" s="102" t="s">
        <v>258</v>
      </c>
      <c r="C9" s="101" t="s">
        <v>259</v>
      </c>
      <c r="D9" s="103">
        <f>+SUM(E9,+I9)</f>
        <v>239695</v>
      </c>
      <c r="E9" s="103">
        <f>+SUM(G9,+H9)</f>
        <v>2174</v>
      </c>
      <c r="F9" s="104">
        <f>IF(D9&gt;0,E9/D9*100,"-")</f>
        <v>0.90698596132585163</v>
      </c>
      <c r="G9" s="103">
        <v>2174</v>
      </c>
      <c r="H9" s="103">
        <v>0</v>
      </c>
      <c r="I9" s="103">
        <f>+SUM(K9,+M9,+O9)</f>
        <v>237521</v>
      </c>
      <c r="J9" s="104">
        <f>IF(D9&gt;0,I9/D9*100,"-")</f>
        <v>99.093014038674141</v>
      </c>
      <c r="K9" s="103">
        <v>227771</v>
      </c>
      <c r="L9" s="104">
        <f>IF(D9&gt;0,K9/D9*100,"-")</f>
        <v>95.025344708900889</v>
      </c>
      <c r="M9" s="103">
        <v>0</v>
      </c>
      <c r="N9" s="104">
        <f>IF(D9&gt;0,M9/D9*100,"-")</f>
        <v>0</v>
      </c>
      <c r="O9" s="103">
        <v>9750</v>
      </c>
      <c r="P9" s="103">
        <v>8629</v>
      </c>
      <c r="Q9" s="104">
        <f>IF(D9&gt;0,O9/D9*100,"-")</f>
        <v>4.0676693297732536</v>
      </c>
      <c r="R9" s="103">
        <v>3930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34</v>
      </c>
      <c r="B10" s="102" t="s">
        <v>260</v>
      </c>
      <c r="C10" s="101" t="s">
        <v>261</v>
      </c>
      <c r="D10" s="103">
        <f>+SUM(E10,+I10)</f>
        <v>157476</v>
      </c>
      <c r="E10" s="103">
        <f>+SUM(G10,+H10)</f>
        <v>11538</v>
      </c>
      <c r="F10" s="104">
        <f>IF(D10&gt;0,E10/D10*100,"-")</f>
        <v>7.3268307551626917</v>
      </c>
      <c r="G10" s="103">
        <v>11538</v>
      </c>
      <c r="H10" s="103">
        <v>0</v>
      </c>
      <c r="I10" s="103">
        <f>+SUM(K10,+M10,+O10)</f>
        <v>145938</v>
      </c>
      <c r="J10" s="104">
        <f>IF(D10&gt;0,I10/D10*100,"-")</f>
        <v>92.673169244837311</v>
      </c>
      <c r="K10" s="103">
        <v>117570</v>
      </c>
      <c r="L10" s="104">
        <f>IF(D10&gt;0,K10/D10*100,"-")</f>
        <v>74.658995656480982</v>
      </c>
      <c r="M10" s="103">
        <v>0</v>
      </c>
      <c r="N10" s="104">
        <f>IF(D10&gt;0,M10/D10*100,"-")</f>
        <v>0</v>
      </c>
      <c r="O10" s="103">
        <v>28368</v>
      </c>
      <c r="P10" s="103">
        <v>28190</v>
      </c>
      <c r="Q10" s="104">
        <f>IF(D10&gt;0,O10/D10*100,"-")</f>
        <v>18.014173588356321</v>
      </c>
      <c r="R10" s="103">
        <v>4052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34</v>
      </c>
      <c r="B11" s="102" t="s">
        <v>262</v>
      </c>
      <c r="C11" s="101" t="s">
        <v>263</v>
      </c>
      <c r="D11" s="103">
        <f>+SUM(E11,+I11)</f>
        <v>49954</v>
      </c>
      <c r="E11" s="103">
        <f>+SUM(G11,+H11)</f>
        <v>1405</v>
      </c>
      <c r="F11" s="104">
        <f>IF(D11&gt;0,E11/D11*100,"-")</f>
        <v>2.8125875805741281</v>
      </c>
      <c r="G11" s="103">
        <v>1405</v>
      </c>
      <c r="H11" s="103">
        <v>0</v>
      </c>
      <c r="I11" s="103">
        <f>+SUM(K11,+M11,+O11)</f>
        <v>48549</v>
      </c>
      <c r="J11" s="104">
        <f>IF(D11&gt;0,I11/D11*100,"-")</f>
        <v>97.187412419425868</v>
      </c>
      <c r="K11" s="103">
        <v>48270</v>
      </c>
      <c r="L11" s="104">
        <f>IF(D11&gt;0,K11/D11*100,"-")</f>
        <v>96.628898586699762</v>
      </c>
      <c r="M11" s="103">
        <v>0</v>
      </c>
      <c r="N11" s="104">
        <f>IF(D11&gt;0,M11/D11*100,"-")</f>
        <v>0</v>
      </c>
      <c r="O11" s="103">
        <v>279</v>
      </c>
      <c r="P11" s="103">
        <v>144</v>
      </c>
      <c r="Q11" s="104">
        <f>IF(D11&gt;0,O11/D11*100,"-")</f>
        <v>0.55851383272610799</v>
      </c>
      <c r="R11" s="103">
        <v>788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34</v>
      </c>
      <c r="B12" s="102" t="s">
        <v>264</v>
      </c>
      <c r="C12" s="101" t="s">
        <v>265</v>
      </c>
      <c r="D12" s="103">
        <f>+SUM(E12,+I12)</f>
        <v>101819</v>
      </c>
      <c r="E12" s="103">
        <f>+SUM(G12,+H12)</f>
        <v>8826</v>
      </c>
      <c r="F12" s="104">
        <f>IF(D12&gt;0,E12/D12*100,"-")</f>
        <v>8.6683232009742781</v>
      </c>
      <c r="G12" s="103">
        <v>8811</v>
      </c>
      <c r="H12" s="103">
        <v>15</v>
      </c>
      <c r="I12" s="103">
        <f>+SUM(K12,+M12,+O12)</f>
        <v>92993</v>
      </c>
      <c r="J12" s="104">
        <f>IF(D12&gt;0,I12/D12*100,"-")</f>
        <v>91.331676799025715</v>
      </c>
      <c r="K12" s="103">
        <v>82433</v>
      </c>
      <c r="L12" s="104">
        <f>IF(D12&gt;0,K12/D12*100,"-")</f>
        <v>80.960331568764175</v>
      </c>
      <c r="M12" s="103">
        <v>0</v>
      </c>
      <c r="N12" s="104">
        <f>IF(D12&gt;0,M12/D12*100,"-")</f>
        <v>0</v>
      </c>
      <c r="O12" s="103">
        <v>10560</v>
      </c>
      <c r="P12" s="103">
        <v>10334</v>
      </c>
      <c r="Q12" s="104">
        <f>IF(D12&gt;0,O12/D12*100,"-")</f>
        <v>10.371345230261543</v>
      </c>
      <c r="R12" s="103">
        <v>2154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34</v>
      </c>
      <c r="B13" s="102" t="s">
        <v>266</v>
      </c>
      <c r="C13" s="101" t="s">
        <v>267</v>
      </c>
      <c r="D13" s="103">
        <f>+SUM(E13,+I13)</f>
        <v>49893</v>
      </c>
      <c r="E13" s="103">
        <f>+SUM(G13,+H13)</f>
        <v>559</v>
      </c>
      <c r="F13" s="104">
        <f>IF(D13&gt;0,E13/D13*100,"-")</f>
        <v>1.1203976509730824</v>
      </c>
      <c r="G13" s="103">
        <v>559</v>
      </c>
      <c r="H13" s="103">
        <v>0</v>
      </c>
      <c r="I13" s="103">
        <f>+SUM(K13,+M13,+O13)</f>
        <v>49334</v>
      </c>
      <c r="J13" s="104">
        <f>IF(D13&gt;0,I13/D13*100,"-")</f>
        <v>98.879602349026925</v>
      </c>
      <c r="K13" s="103">
        <v>48904</v>
      </c>
      <c r="L13" s="104">
        <f>IF(D13&gt;0,K13/D13*100,"-")</f>
        <v>98.017758002124538</v>
      </c>
      <c r="M13" s="103">
        <v>0</v>
      </c>
      <c r="N13" s="104">
        <f>IF(D13&gt;0,M13/D13*100,"-")</f>
        <v>0</v>
      </c>
      <c r="O13" s="103">
        <v>430</v>
      </c>
      <c r="P13" s="103">
        <v>317</v>
      </c>
      <c r="Q13" s="104">
        <f>IF(D13&gt;0,O13/D13*100,"-")</f>
        <v>0.86184434690237099</v>
      </c>
      <c r="R13" s="103">
        <v>1254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34</v>
      </c>
      <c r="B14" s="102" t="s">
        <v>268</v>
      </c>
      <c r="C14" s="101" t="s">
        <v>269</v>
      </c>
      <c r="D14" s="103">
        <f>+SUM(E14,+I14)</f>
        <v>50898</v>
      </c>
      <c r="E14" s="103">
        <f>+SUM(G14,+H14)</f>
        <v>4355</v>
      </c>
      <c r="F14" s="104">
        <f>IF(D14&gt;0,E14/D14*100,"-")</f>
        <v>8.5563283429604304</v>
      </c>
      <c r="G14" s="103">
        <v>4355</v>
      </c>
      <c r="H14" s="103">
        <v>0</v>
      </c>
      <c r="I14" s="103">
        <f>+SUM(K14,+M14,+O14)</f>
        <v>46543</v>
      </c>
      <c r="J14" s="104">
        <f>IF(D14&gt;0,I14/D14*100,"-")</f>
        <v>91.443671657039573</v>
      </c>
      <c r="K14" s="103">
        <v>44460</v>
      </c>
      <c r="L14" s="104">
        <f>IF(D14&gt;0,K14/D14*100,"-")</f>
        <v>87.351172934103502</v>
      </c>
      <c r="M14" s="103">
        <v>0</v>
      </c>
      <c r="N14" s="104">
        <f>IF(D14&gt;0,M14/D14*100,"-")</f>
        <v>0</v>
      </c>
      <c r="O14" s="103">
        <v>2083</v>
      </c>
      <c r="P14" s="103">
        <v>1875</v>
      </c>
      <c r="Q14" s="104">
        <f>IF(D14&gt;0,O14/D14*100,"-")</f>
        <v>4.0924987229360683</v>
      </c>
      <c r="R14" s="103">
        <v>580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34</v>
      </c>
      <c r="B15" s="102" t="s">
        <v>270</v>
      </c>
      <c r="C15" s="101" t="s">
        <v>271</v>
      </c>
      <c r="D15" s="103">
        <f>+SUM(E15,+I15)</f>
        <v>42594</v>
      </c>
      <c r="E15" s="103">
        <f>+SUM(G15,+H15)</f>
        <v>2625</v>
      </c>
      <c r="F15" s="104">
        <f>IF(D15&gt;0,E15/D15*100,"-")</f>
        <v>6.1628398365967039</v>
      </c>
      <c r="G15" s="103">
        <v>2625</v>
      </c>
      <c r="H15" s="103">
        <v>0</v>
      </c>
      <c r="I15" s="103">
        <f>+SUM(K15,+M15,+O15)</f>
        <v>39969</v>
      </c>
      <c r="J15" s="104">
        <f>IF(D15&gt;0,I15/D15*100,"-")</f>
        <v>93.837160163403297</v>
      </c>
      <c r="K15" s="103">
        <v>26498</v>
      </c>
      <c r="L15" s="104">
        <f>IF(D15&gt;0,K15/D15*100,"-")</f>
        <v>62.2106399962436</v>
      </c>
      <c r="M15" s="103">
        <v>0</v>
      </c>
      <c r="N15" s="104">
        <f>IF(D15&gt;0,M15/D15*100,"-")</f>
        <v>0</v>
      </c>
      <c r="O15" s="103">
        <v>13471</v>
      </c>
      <c r="P15" s="103">
        <v>7143</v>
      </c>
      <c r="Q15" s="104">
        <f>IF(D15&gt;0,O15/D15*100,"-")</f>
        <v>31.626520167159693</v>
      </c>
      <c r="R15" s="103">
        <v>792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34</v>
      </c>
      <c r="B16" s="102" t="s">
        <v>272</v>
      </c>
      <c r="C16" s="101" t="s">
        <v>273</v>
      </c>
      <c r="D16" s="103">
        <f>+SUM(E16,+I16)</f>
        <v>68381</v>
      </c>
      <c r="E16" s="103">
        <f>+SUM(G16,+H16)</f>
        <v>805</v>
      </c>
      <c r="F16" s="104">
        <f>IF(D16&gt;0,E16/D16*100,"-")</f>
        <v>1.1772275924598938</v>
      </c>
      <c r="G16" s="103">
        <v>805</v>
      </c>
      <c r="H16" s="103">
        <v>0</v>
      </c>
      <c r="I16" s="103">
        <f>+SUM(K16,+M16,+O16)</f>
        <v>67576</v>
      </c>
      <c r="J16" s="104">
        <f>IF(D16&gt;0,I16/D16*100,"-")</f>
        <v>98.8227724075401</v>
      </c>
      <c r="K16" s="103">
        <v>50726</v>
      </c>
      <c r="L16" s="104">
        <f>IF(D16&gt;0,K16/D16*100,"-")</f>
        <v>74.181424664746061</v>
      </c>
      <c r="M16" s="103">
        <v>0</v>
      </c>
      <c r="N16" s="104">
        <f>IF(D16&gt;0,M16/D16*100,"-")</f>
        <v>0</v>
      </c>
      <c r="O16" s="103">
        <v>16850</v>
      </c>
      <c r="P16" s="103">
        <v>4430</v>
      </c>
      <c r="Q16" s="104">
        <f>IF(D16&gt;0,O16/D16*100,"-")</f>
        <v>24.64134774279405</v>
      </c>
      <c r="R16" s="103">
        <v>1746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34</v>
      </c>
      <c r="B17" s="102" t="s">
        <v>274</v>
      </c>
      <c r="C17" s="101" t="s">
        <v>275</v>
      </c>
      <c r="D17" s="103">
        <f>+SUM(E17,+I17)</f>
        <v>32872</v>
      </c>
      <c r="E17" s="103">
        <f>+SUM(G17,+H17)</f>
        <v>3156</v>
      </c>
      <c r="F17" s="104">
        <f>IF(D17&gt;0,E17/D17*100,"-")</f>
        <v>9.6008761255779991</v>
      </c>
      <c r="G17" s="103">
        <v>3131</v>
      </c>
      <c r="H17" s="103">
        <v>25</v>
      </c>
      <c r="I17" s="103">
        <f>+SUM(K17,+M17,+O17)</f>
        <v>29716</v>
      </c>
      <c r="J17" s="104">
        <f>IF(D17&gt;0,I17/D17*100,"-")</f>
        <v>90.399123874422003</v>
      </c>
      <c r="K17" s="103">
        <v>26825</v>
      </c>
      <c r="L17" s="104">
        <f>IF(D17&gt;0,K17/D17*100,"-")</f>
        <v>81.604404964711605</v>
      </c>
      <c r="M17" s="103">
        <v>0</v>
      </c>
      <c r="N17" s="104">
        <f>IF(D17&gt;0,M17/D17*100,"-")</f>
        <v>0</v>
      </c>
      <c r="O17" s="103">
        <v>2891</v>
      </c>
      <c r="P17" s="103">
        <v>2701</v>
      </c>
      <c r="Q17" s="104">
        <f>IF(D17&gt;0,O17/D17*100,"-")</f>
        <v>8.7947189097103919</v>
      </c>
      <c r="R17" s="103">
        <v>583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34</v>
      </c>
      <c r="B18" s="102" t="s">
        <v>276</v>
      </c>
      <c r="C18" s="101" t="s">
        <v>277</v>
      </c>
      <c r="D18" s="103">
        <f>+SUM(E18,+I18)</f>
        <v>44724</v>
      </c>
      <c r="E18" s="103">
        <f>+SUM(G18,+H18)</f>
        <v>5123</v>
      </c>
      <c r="F18" s="104">
        <f>IF(D18&gt;0,E18/D18*100,"-")</f>
        <v>11.454699937393793</v>
      </c>
      <c r="G18" s="103">
        <v>5123</v>
      </c>
      <c r="H18" s="103">
        <v>0</v>
      </c>
      <c r="I18" s="103">
        <f>+SUM(K18,+M18,+O18)</f>
        <v>39601</v>
      </c>
      <c r="J18" s="104">
        <f>IF(D18&gt;0,I18/D18*100,"-")</f>
        <v>88.545300062606202</v>
      </c>
      <c r="K18" s="103">
        <v>27354</v>
      </c>
      <c r="L18" s="104">
        <f>IF(D18&gt;0,K18/D18*100,"-")</f>
        <v>61.161792326267772</v>
      </c>
      <c r="M18" s="103">
        <v>0</v>
      </c>
      <c r="N18" s="104">
        <f>IF(D18&gt;0,M18/D18*100,"-")</f>
        <v>0</v>
      </c>
      <c r="O18" s="103">
        <v>12247</v>
      </c>
      <c r="P18" s="103">
        <v>11991</v>
      </c>
      <c r="Q18" s="104">
        <f>IF(D18&gt;0,O18/D18*100,"-")</f>
        <v>27.38350773633843</v>
      </c>
      <c r="R18" s="103">
        <v>701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34</v>
      </c>
      <c r="B19" s="102" t="s">
        <v>278</v>
      </c>
      <c r="C19" s="101" t="s">
        <v>279</v>
      </c>
      <c r="D19" s="103">
        <f>+SUM(E19,+I19)</f>
        <v>27741</v>
      </c>
      <c r="E19" s="103">
        <f>+SUM(G19,+H19)</f>
        <v>6945</v>
      </c>
      <c r="F19" s="104">
        <f>IF(D19&gt;0,E19/D19*100,"-")</f>
        <v>25.035146534011034</v>
      </c>
      <c r="G19" s="103">
        <v>6945</v>
      </c>
      <c r="H19" s="103">
        <v>0</v>
      </c>
      <c r="I19" s="103">
        <f>+SUM(K19,+M19,+O19)</f>
        <v>20796</v>
      </c>
      <c r="J19" s="104">
        <f>IF(D19&gt;0,I19/D19*100,"-")</f>
        <v>74.964853465988966</v>
      </c>
      <c r="K19" s="103">
        <v>14262</v>
      </c>
      <c r="L19" s="104">
        <f>IF(D19&gt;0,K19/D19*100,"-")</f>
        <v>51.411268519519851</v>
      </c>
      <c r="M19" s="103">
        <v>0</v>
      </c>
      <c r="N19" s="104">
        <f>IF(D19&gt;0,M19/D19*100,"-")</f>
        <v>0</v>
      </c>
      <c r="O19" s="103">
        <v>6534</v>
      </c>
      <c r="P19" s="103">
        <v>6019</v>
      </c>
      <c r="Q19" s="104">
        <f>IF(D19&gt;0,O19/D19*100,"-")</f>
        <v>23.553584946469126</v>
      </c>
      <c r="R19" s="103">
        <v>500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34</v>
      </c>
      <c r="B20" s="102" t="s">
        <v>280</v>
      </c>
      <c r="C20" s="101" t="s">
        <v>281</v>
      </c>
      <c r="D20" s="103">
        <f>+SUM(E20,+I20)</f>
        <v>21187</v>
      </c>
      <c r="E20" s="103">
        <f>+SUM(G20,+H20)</f>
        <v>2389</v>
      </c>
      <c r="F20" s="104">
        <f>IF(D20&gt;0,E20/D20*100,"-")</f>
        <v>11.275782319346769</v>
      </c>
      <c r="G20" s="103">
        <v>2389</v>
      </c>
      <c r="H20" s="103">
        <v>0</v>
      </c>
      <c r="I20" s="103">
        <f>+SUM(K20,+M20,+O20)</f>
        <v>18798</v>
      </c>
      <c r="J20" s="104">
        <f>IF(D20&gt;0,I20/D20*100,"-")</f>
        <v>88.724217680653226</v>
      </c>
      <c r="K20" s="103">
        <v>14593</v>
      </c>
      <c r="L20" s="104">
        <f>IF(D20&gt;0,K20/D20*100,"-")</f>
        <v>68.877141643460618</v>
      </c>
      <c r="M20" s="103">
        <v>0</v>
      </c>
      <c r="N20" s="104">
        <f>IF(D20&gt;0,M20/D20*100,"-")</f>
        <v>0</v>
      </c>
      <c r="O20" s="103">
        <v>4205</v>
      </c>
      <c r="P20" s="103">
        <v>4093</v>
      </c>
      <c r="Q20" s="104">
        <f>IF(D20&gt;0,O20/D20*100,"-")</f>
        <v>19.847076037192618</v>
      </c>
      <c r="R20" s="103">
        <v>201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34</v>
      </c>
      <c r="B21" s="102" t="s">
        <v>282</v>
      </c>
      <c r="C21" s="101" t="s">
        <v>283</v>
      </c>
      <c r="D21" s="103">
        <f>+SUM(E21,+I21)</f>
        <v>56044</v>
      </c>
      <c r="E21" s="103">
        <f>+SUM(G21,+H21)</f>
        <v>413</v>
      </c>
      <c r="F21" s="104">
        <f>IF(D21&gt;0,E21/D21*100,"-")</f>
        <v>0.73692099065020333</v>
      </c>
      <c r="G21" s="103">
        <v>413</v>
      </c>
      <c r="H21" s="103">
        <v>0</v>
      </c>
      <c r="I21" s="103">
        <f>+SUM(K21,+M21,+O21)</f>
        <v>55631</v>
      </c>
      <c r="J21" s="104">
        <f>IF(D21&gt;0,I21/D21*100,"-")</f>
        <v>99.263079009349795</v>
      </c>
      <c r="K21" s="103">
        <v>53750</v>
      </c>
      <c r="L21" s="104">
        <f>IF(D21&gt;0,K21/D21*100,"-")</f>
        <v>95.906787524088216</v>
      </c>
      <c r="M21" s="103">
        <v>0</v>
      </c>
      <c r="N21" s="104">
        <f>IF(D21&gt;0,M21/D21*100,"-")</f>
        <v>0</v>
      </c>
      <c r="O21" s="103">
        <v>1881</v>
      </c>
      <c r="P21" s="103">
        <v>1760</v>
      </c>
      <c r="Q21" s="104">
        <f>IF(D21&gt;0,O21/D21*100,"-")</f>
        <v>3.3562914852615804</v>
      </c>
      <c r="R21" s="103">
        <v>876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34</v>
      </c>
      <c r="B22" s="102" t="s">
        <v>284</v>
      </c>
      <c r="C22" s="101" t="s">
        <v>285</v>
      </c>
      <c r="D22" s="103">
        <f>+SUM(E22,+I22)</f>
        <v>67399</v>
      </c>
      <c r="E22" s="103">
        <f>+SUM(G22,+H22)</f>
        <v>2066</v>
      </c>
      <c r="F22" s="104">
        <f>IF(D22&gt;0,E22/D22*100,"-")</f>
        <v>3.0653273787444917</v>
      </c>
      <c r="G22" s="103">
        <v>2066</v>
      </c>
      <c r="H22" s="103">
        <v>0</v>
      </c>
      <c r="I22" s="103">
        <f>+SUM(K22,+M22,+O22)</f>
        <v>65333</v>
      </c>
      <c r="J22" s="104">
        <f>IF(D22&gt;0,I22/D22*100,"-")</f>
        <v>96.934672621255515</v>
      </c>
      <c r="K22" s="103">
        <v>59344</v>
      </c>
      <c r="L22" s="104">
        <f>IF(D22&gt;0,K22/D22*100,"-")</f>
        <v>88.048784106589125</v>
      </c>
      <c r="M22" s="103">
        <v>0</v>
      </c>
      <c r="N22" s="104">
        <f>IF(D22&gt;0,M22/D22*100,"-")</f>
        <v>0</v>
      </c>
      <c r="O22" s="103">
        <v>5989</v>
      </c>
      <c r="P22" s="103">
        <v>5922</v>
      </c>
      <c r="Q22" s="104">
        <f>IF(D22&gt;0,O22/D22*100,"-")</f>
        <v>8.8858885146663908</v>
      </c>
      <c r="R22" s="103">
        <v>1199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34</v>
      </c>
      <c r="B23" s="102" t="s">
        <v>286</v>
      </c>
      <c r="C23" s="101" t="s">
        <v>287</v>
      </c>
      <c r="D23" s="103">
        <f>+SUM(E23,+I23)</f>
        <v>99228</v>
      </c>
      <c r="E23" s="103">
        <f>+SUM(G23,+H23)</f>
        <v>0</v>
      </c>
      <c r="F23" s="104">
        <f>IF(D23&gt;0,E23/D23*100,"-")</f>
        <v>0</v>
      </c>
      <c r="G23" s="103">
        <v>0</v>
      </c>
      <c r="H23" s="103">
        <v>0</v>
      </c>
      <c r="I23" s="103">
        <f>+SUM(K23,+M23,+O23)</f>
        <v>99228</v>
      </c>
      <c r="J23" s="104">
        <f>IF(D23&gt;0,I23/D23*100,"-")</f>
        <v>100</v>
      </c>
      <c r="K23" s="103">
        <v>78985</v>
      </c>
      <c r="L23" s="104">
        <f>IF(D23&gt;0,K23/D23*100,"-")</f>
        <v>79.599508203329705</v>
      </c>
      <c r="M23" s="103">
        <v>209</v>
      </c>
      <c r="N23" s="104">
        <f>IF(D23&gt;0,M23/D23*100,"-")</f>
        <v>0.21062603297456362</v>
      </c>
      <c r="O23" s="103">
        <v>20034</v>
      </c>
      <c r="P23" s="103">
        <v>20034</v>
      </c>
      <c r="Q23" s="104">
        <f>IF(D23&gt;0,O23/D23*100,"-")</f>
        <v>20.189865763695732</v>
      </c>
      <c r="R23" s="103">
        <v>1213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34</v>
      </c>
      <c r="B24" s="102" t="s">
        <v>288</v>
      </c>
      <c r="C24" s="101" t="s">
        <v>289</v>
      </c>
      <c r="D24" s="103">
        <f>+SUM(E24,+I24)</f>
        <v>59509</v>
      </c>
      <c r="E24" s="103">
        <f>+SUM(G24,+H24)</f>
        <v>234</v>
      </c>
      <c r="F24" s="104">
        <f>IF(D24&gt;0,E24/D24*100,"-")</f>
        <v>0.39321783259675008</v>
      </c>
      <c r="G24" s="103">
        <v>234</v>
      </c>
      <c r="H24" s="103">
        <v>0</v>
      </c>
      <c r="I24" s="103">
        <f>+SUM(K24,+M24,+O24)</f>
        <v>59275</v>
      </c>
      <c r="J24" s="104">
        <f>IF(D24&gt;0,I24/D24*100,"-")</f>
        <v>99.606782167403253</v>
      </c>
      <c r="K24" s="103">
        <v>50160</v>
      </c>
      <c r="L24" s="104">
        <f>IF(D24&gt;0,K24/D24*100,"-")</f>
        <v>84.28977129509822</v>
      </c>
      <c r="M24" s="103">
        <v>0</v>
      </c>
      <c r="N24" s="104">
        <f>IF(D24&gt;0,M24/D24*100,"-")</f>
        <v>0</v>
      </c>
      <c r="O24" s="103">
        <v>9115</v>
      </c>
      <c r="P24" s="103">
        <v>8344</v>
      </c>
      <c r="Q24" s="104">
        <f>IF(D24&gt;0,O24/D24*100,"-")</f>
        <v>15.317010872305028</v>
      </c>
      <c r="R24" s="103">
        <v>776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34</v>
      </c>
      <c r="B25" s="102" t="s">
        <v>290</v>
      </c>
      <c r="C25" s="101" t="s">
        <v>291</v>
      </c>
      <c r="D25" s="103">
        <f>+SUM(E25,+I25)</f>
        <v>30261</v>
      </c>
      <c r="E25" s="103">
        <f>+SUM(G25,+H25)</f>
        <v>2273</v>
      </c>
      <c r="F25" s="104">
        <f>IF(D25&gt;0,E25/D25*100,"-")</f>
        <v>7.5113181983410993</v>
      </c>
      <c r="G25" s="103">
        <v>2273</v>
      </c>
      <c r="H25" s="103">
        <v>0</v>
      </c>
      <c r="I25" s="103">
        <f>+SUM(K25,+M25,+O25)</f>
        <v>27988</v>
      </c>
      <c r="J25" s="104">
        <f>IF(D25&gt;0,I25/D25*100,"-")</f>
        <v>92.488681801658899</v>
      </c>
      <c r="K25" s="103">
        <v>17645</v>
      </c>
      <c r="L25" s="104">
        <f>IF(D25&gt;0,K25/D25*100,"-")</f>
        <v>58.309375103268238</v>
      </c>
      <c r="M25" s="103">
        <v>474</v>
      </c>
      <c r="N25" s="104">
        <f>IF(D25&gt;0,M25/D25*100,"-")</f>
        <v>1.566372558738971</v>
      </c>
      <c r="O25" s="103">
        <v>9869</v>
      </c>
      <c r="P25" s="103">
        <v>9763</v>
      </c>
      <c r="Q25" s="104">
        <f>IF(D25&gt;0,O25/D25*100,"-")</f>
        <v>32.612934139651692</v>
      </c>
      <c r="R25" s="103">
        <v>470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34</v>
      </c>
      <c r="B26" s="102" t="s">
        <v>292</v>
      </c>
      <c r="C26" s="101" t="s">
        <v>293</v>
      </c>
      <c r="D26" s="103">
        <f>+SUM(E26,+I26)</f>
        <v>97831</v>
      </c>
      <c r="E26" s="103">
        <f>+SUM(G26,+H26)</f>
        <v>16313</v>
      </c>
      <c r="F26" s="104">
        <f>IF(D26&gt;0,E26/D26*100,"-")</f>
        <v>16.674673671944475</v>
      </c>
      <c r="G26" s="103">
        <v>16313</v>
      </c>
      <c r="H26" s="103">
        <v>0</v>
      </c>
      <c r="I26" s="103">
        <f>+SUM(K26,+M26,+O26)</f>
        <v>81518</v>
      </c>
      <c r="J26" s="104">
        <f>IF(D26&gt;0,I26/D26*100,"-")</f>
        <v>83.325326328055525</v>
      </c>
      <c r="K26" s="103">
        <v>73265</v>
      </c>
      <c r="L26" s="104">
        <f>IF(D26&gt;0,K26/D26*100,"-")</f>
        <v>74.889350001533259</v>
      </c>
      <c r="M26" s="103">
        <v>0</v>
      </c>
      <c r="N26" s="104">
        <f>IF(D26&gt;0,M26/D26*100,"-")</f>
        <v>0</v>
      </c>
      <c r="O26" s="103">
        <v>8253</v>
      </c>
      <c r="P26" s="103">
        <v>7501</v>
      </c>
      <c r="Q26" s="104">
        <f>IF(D26&gt;0,O26/D26*100,"-")</f>
        <v>8.4359763265222689</v>
      </c>
      <c r="R26" s="103">
        <v>1260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34</v>
      </c>
      <c r="B27" s="102" t="s">
        <v>294</v>
      </c>
      <c r="C27" s="101" t="s">
        <v>295</v>
      </c>
      <c r="D27" s="103">
        <f>+SUM(E27,+I27)</f>
        <v>4647</v>
      </c>
      <c r="E27" s="103">
        <f>+SUM(G27,+H27)</f>
        <v>771</v>
      </c>
      <c r="F27" s="104">
        <f>IF(D27&gt;0,E27/D27*100,"-")</f>
        <v>16.591349257585538</v>
      </c>
      <c r="G27" s="103">
        <v>771</v>
      </c>
      <c r="H27" s="103">
        <v>0</v>
      </c>
      <c r="I27" s="103">
        <f>+SUM(K27,+M27,+O27)</f>
        <v>3876</v>
      </c>
      <c r="J27" s="104">
        <f>IF(D27&gt;0,I27/D27*100,"-")</f>
        <v>83.408650742414466</v>
      </c>
      <c r="K27" s="103">
        <v>2796</v>
      </c>
      <c r="L27" s="104">
        <f>IF(D27&gt;0,K27/D27*100,"-")</f>
        <v>60.167850225952222</v>
      </c>
      <c r="M27" s="103">
        <v>0</v>
      </c>
      <c r="N27" s="104">
        <f>IF(D27&gt;0,M27/D27*100,"-")</f>
        <v>0</v>
      </c>
      <c r="O27" s="103">
        <v>1080</v>
      </c>
      <c r="P27" s="103">
        <v>1080</v>
      </c>
      <c r="Q27" s="104">
        <f>IF(D27&gt;0,O27/D27*100,"-")</f>
        <v>23.240800516462233</v>
      </c>
      <c r="R27" s="103">
        <v>109</v>
      </c>
      <c r="S27" s="101"/>
      <c r="T27" s="101"/>
      <c r="U27" s="101"/>
      <c r="V27" s="101" t="s">
        <v>257</v>
      </c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34</v>
      </c>
      <c r="B28" s="102" t="s">
        <v>296</v>
      </c>
      <c r="C28" s="101" t="s">
        <v>297</v>
      </c>
      <c r="D28" s="103">
        <f>+SUM(E28,+I28)</f>
        <v>4827</v>
      </c>
      <c r="E28" s="103">
        <f>+SUM(G28,+H28)</f>
        <v>1302</v>
      </c>
      <c r="F28" s="104">
        <f>IF(D28&gt;0,E28/D28*100,"-")</f>
        <v>26.97327532628962</v>
      </c>
      <c r="G28" s="103">
        <v>1302</v>
      </c>
      <c r="H28" s="103">
        <v>0</v>
      </c>
      <c r="I28" s="103">
        <f>+SUM(K28,+M28,+O28)</f>
        <v>3525</v>
      </c>
      <c r="J28" s="104">
        <f>IF(D28&gt;0,I28/D28*100,"-")</f>
        <v>73.026724673710376</v>
      </c>
      <c r="K28" s="103">
        <v>1301</v>
      </c>
      <c r="L28" s="104">
        <f>IF(D28&gt;0,K28/D28*100,"-")</f>
        <v>26.952558524963742</v>
      </c>
      <c r="M28" s="103">
        <v>0</v>
      </c>
      <c r="N28" s="104">
        <f>IF(D28&gt;0,M28/D28*100,"-")</f>
        <v>0</v>
      </c>
      <c r="O28" s="103">
        <v>2224</v>
      </c>
      <c r="P28" s="103">
        <v>812</v>
      </c>
      <c r="Q28" s="104">
        <f>IF(D28&gt;0,O28/D28*100,"-")</f>
        <v>46.074166148746635</v>
      </c>
      <c r="R28" s="103">
        <v>987</v>
      </c>
      <c r="S28" s="101"/>
      <c r="T28" s="101"/>
      <c r="U28" s="101"/>
      <c r="V28" s="101" t="s">
        <v>257</v>
      </c>
      <c r="W28" s="101"/>
      <c r="X28" s="101"/>
      <c r="Y28" s="101"/>
      <c r="Z28" s="101" t="s">
        <v>257</v>
      </c>
      <c r="AA28" s="189" t="s">
        <v>256</v>
      </c>
      <c r="AB28" s="190"/>
    </row>
    <row r="29" spans="1:28" s="105" customFormat="1" ht="13.5" customHeight="1">
      <c r="A29" s="101" t="s">
        <v>34</v>
      </c>
      <c r="B29" s="102" t="s">
        <v>298</v>
      </c>
      <c r="C29" s="101" t="s">
        <v>299</v>
      </c>
      <c r="D29" s="103">
        <f>+SUM(E29,+I29)</f>
        <v>3486</v>
      </c>
      <c r="E29" s="103">
        <f>+SUM(G29,+H29)</f>
        <v>104</v>
      </c>
      <c r="F29" s="104">
        <f>IF(D29&gt;0,E29/D29*100,"-")</f>
        <v>2.9833620195065977</v>
      </c>
      <c r="G29" s="103">
        <v>104</v>
      </c>
      <c r="H29" s="103">
        <v>0</v>
      </c>
      <c r="I29" s="103">
        <f>+SUM(K29,+M29,+O29)</f>
        <v>3382</v>
      </c>
      <c r="J29" s="104">
        <f>IF(D29&gt;0,I29/D29*100,"-")</f>
        <v>97.0166379804934</v>
      </c>
      <c r="K29" s="103">
        <v>820</v>
      </c>
      <c r="L29" s="104">
        <f>IF(D29&gt;0,K29/D29*100,"-")</f>
        <v>23.522662076878945</v>
      </c>
      <c r="M29" s="103">
        <v>73</v>
      </c>
      <c r="N29" s="104">
        <f>IF(D29&gt;0,M29/D29*100,"-")</f>
        <v>2.0940906483075157</v>
      </c>
      <c r="O29" s="103">
        <v>2489</v>
      </c>
      <c r="P29" s="103">
        <v>2489</v>
      </c>
      <c r="Q29" s="104">
        <f>IF(D29&gt;0,O29/D29*100,"-")</f>
        <v>71.399885255306941</v>
      </c>
      <c r="R29" s="103">
        <v>500</v>
      </c>
      <c r="S29" s="101"/>
      <c r="T29" s="101"/>
      <c r="U29" s="101"/>
      <c r="V29" s="101" t="s">
        <v>257</v>
      </c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34</v>
      </c>
      <c r="B30" s="102" t="s">
        <v>300</v>
      </c>
      <c r="C30" s="101" t="s">
        <v>301</v>
      </c>
      <c r="D30" s="103">
        <f>+SUM(E30,+I30)</f>
        <v>1027</v>
      </c>
      <c r="E30" s="103">
        <f>+SUM(G30,+H30)</f>
        <v>98</v>
      </c>
      <c r="F30" s="104">
        <f>IF(D30&gt;0,E30/D30*100,"-")</f>
        <v>9.5423563777994165</v>
      </c>
      <c r="G30" s="103">
        <v>98</v>
      </c>
      <c r="H30" s="103">
        <v>0</v>
      </c>
      <c r="I30" s="103">
        <f>+SUM(K30,+M30,+O30)</f>
        <v>929</v>
      </c>
      <c r="J30" s="104">
        <f>IF(D30&gt;0,I30/D30*100,"-")</f>
        <v>90.457643622200592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929</v>
      </c>
      <c r="P30" s="103">
        <v>929</v>
      </c>
      <c r="Q30" s="104">
        <f>IF(D30&gt;0,O30/D30*100,"-")</f>
        <v>90.457643622200592</v>
      </c>
      <c r="R30" s="103">
        <v>27</v>
      </c>
      <c r="S30" s="101"/>
      <c r="T30" s="101"/>
      <c r="U30" s="101"/>
      <c r="V30" s="101" t="s">
        <v>257</v>
      </c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34</v>
      </c>
      <c r="B31" s="102" t="s">
        <v>302</v>
      </c>
      <c r="C31" s="101" t="s">
        <v>303</v>
      </c>
      <c r="D31" s="103">
        <f>+SUM(E31,+I31)</f>
        <v>780</v>
      </c>
      <c r="E31" s="103">
        <f>+SUM(G31,+H31)</f>
        <v>163</v>
      </c>
      <c r="F31" s="104">
        <f>IF(D31&gt;0,E31/D31*100,"-")</f>
        <v>20.897435897435898</v>
      </c>
      <c r="G31" s="103">
        <v>163</v>
      </c>
      <c r="H31" s="103">
        <v>0</v>
      </c>
      <c r="I31" s="103">
        <f>+SUM(K31,+M31,+O31)</f>
        <v>617</v>
      </c>
      <c r="J31" s="104">
        <f>IF(D31&gt;0,I31/D31*100,"-")</f>
        <v>79.102564102564102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617</v>
      </c>
      <c r="P31" s="103">
        <v>617</v>
      </c>
      <c r="Q31" s="104">
        <f>IF(D31&gt;0,O31/D31*100,"-")</f>
        <v>79.102564102564102</v>
      </c>
      <c r="R31" s="103">
        <v>26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34</v>
      </c>
      <c r="B32" s="102" t="s">
        <v>304</v>
      </c>
      <c r="C32" s="101" t="s">
        <v>305</v>
      </c>
      <c r="D32" s="103">
        <f>+SUM(E32,+I32)</f>
        <v>11076</v>
      </c>
      <c r="E32" s="103">
        <f>+SUM(G32,+H32)</f>
        <v>1135</v>
      </c>
      <c r="F32" s="104">
        <f>IF(D32&gt;0,E32/D32*100,"-")</f>
        <v>10.247381726254966</v>
      </c>
      <c r="G32" s="103">
        <v>1135</v>
      </c>
      <c r="H32" s="103">
        <v>0</v>
      </c>
      <c r="I32" s="103">
        <f>+SUM(K32,+M32,+O32)</f>
        <v>9941</v>
      </c>
      <c r="J32" s="104">
        <f>IF(D32&gt;0,I32/D32*100,"-")</f>
        <v>89.752618273745028</v>
      </c>
      <c r="K32" s="103">
        <v>8479</v>
      </c>
      <c r="L32" s="104">
        <f>IF(D32&gt;0,K32/D32*100,"-")</f>
        <v>76.552907186710001</v>
      </c>
      <c r="M32" s="103">
        <v>0</v>
      </c>
      <c r="N32" s="104">
        <f>IF(D32&gt;0,M32/D32*100,"-")</f>
        <v>0</v>
      </c>
      <c r="O32" s="103">
        <v>1462</v>
      </c>
      <c r="P32" s="103">
        <v>965</v>
      </c>
      <c r="Q32" s="104">
        <f>IF(D32&gt;0,O32/D32*100,"-")</f>
        <v>13.199711087035032</v>
      </c>
      <c r="R32" s="103">
        <v>88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34</v>
      </c>
      <c r="B33" s="102" t="s">
        <v>306</v>
      </c>
      <c r="C33" s="101" t="s">
        <v>307</v>
      </c>
      <c r="D33" s="103">
        <f>+SUM(E33,+I33)</f>
        <v>20423</v>
      </c>
      <c r="E33" s="103">
        <f>+SUM(G33,+H33)</f>
        <v>4158</v>
      </c>
      <c r="F33" s="104">
        <f>IF(D33&gt;0,E33/D33*100,"-")</f>
        <v>20.359398717132645</v>
      </c>
      <c r="G33" s="103">
        <v>4158</v>
      </c>
      <c r="H33" s="103">
        <v>0</v>
      </c>
      <c r="I33" s="103">
        <f>+SUM(K33,+M33,+O33)</f>
        <v>16265</v>
      </c>
      <c r="J33" s="104">
        <f>IF(D33&gt;0,I33/D33*100,"-")</f>
        <v>79.640601282867351</v>
      </c>
      <c r="K33" s="103">
        <v>9709</v>
      </c>
      <c r="L33" s="104">
        <f>IF(D33&gt;0,K33/D33*100,"-")</f>
        <v>47.539538755324877</v>
      </c>
      <c r="M33" s="103">
        <v>0</v>
      </c>
      <c r="N33" s="104">
        <f>IF(D33&gt;0,M33/D33*100,"-")</f>
        <v>0</v>
      </c>
      <c r="O33" s="103">
        <v>6556</v>
      </c>
      <c r="P33" s="103">
        <v>5947</v>
      </c>
      <c r="Q33" s="104">
        <f>IF(D33&gt;0,O33/D33*100,"-")</f>
        <v>32.101062527542481</v>
      </c>
      <c r="R33" s="103">
        <v>578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34</v>
      </c>
      <c r="B34" s="102" t="s">
        <v>308</v>
      </c>
      <c r="C34" s="101" t="s">
        <v>309</v>
      </c>
      <c r="D34" s="103">
        <f>+SUM(E34,+I34)</f>
        <v>15562</v>
      </c>
      <c r="E34" s="103">
        <f>+SUM(G34,+H34)</f>
        <v>1165</v>
      </c>
      <c r="F34" s="104">
        <f>IF(D34&gt;0,E34/D34*100,"-")</f>
        <v>7.486184295077754</v>
      </c>
      <c r="G34" s="103">
        <v>1165</v>
      </c>
      <c r="H34" s="103">
        <v>0</v>
      </c>
      <c r="I34" s="103">
        <f>+SUM(K34,+M34,+O34)</f>
        <v>14397</v>
      </c>
      <c r="J34" s="104">
        <f>IF(D34&gt;0,I34/D34*100,"-")</f>
        <v>92.513815704922237</v>
      </c>
      <c r="K34" s="103">
        <v>12472</v>
      </c>
      <c r="L34" s="104">
        <f>IF(D34&gt;0,K34/D34*100,"-")</f>
        <v>80.14394036756201</v>
      </c>
      <c r="M34" s="103">
        <v>0</v>
      </c>
      <c r="N34" s="104">
        <f>IF(D34&gt;0,M34/D34*100,"-")</f>
        <v>0</v>
      </c>
      <c r="O34" s="103">
        <v>1925</v>
      </c>
      <c r="P34" s="103">
        <v>1882</v>
      </c>
      <c r="Q34" s="104">
        <f>IF(D34&gt;0,O34/D34*100,"-")</f>
        <v>12.369875337360236</v>
      </c>
      <c r="R34" s="103">
        <v>404</v>
      </c>
      <c r="S34" s="101"/>
      <c r="T34" s="101"/>
      <c r="U34" s="101"/>
      <c r="V34" s="101" t="s">
        <v>257</v>
      </c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34</v>
      </c>
      <c r="B35" s="102" t="s">
        <v>310</v>
      </c>
      <c r="C35" s="101" t="s">
        <v>311</v>
      </c>
      <c r="D35" s="103">
        <f>+SUM(E35,+I35)</f>
        <v>7316</v>
      </c>
      <c r="E35" s="103">
        <f>+SUM(G35,+H35)</f>
        <v>602</v>
      </c>
      <c r="F35" s="104">
        <f>IF(D35&gt;0,E35/D35*100,"-")</f>
        <v>8.228540185893932</v>
      </c>
      <c r="G35" s="103">
        <v>602</v>
      </c>
      <c r="H35" s="103">
        <v>0</v>
      </c>
      <c r="I35" s="103">
        <f>+SUM(K35,+M35,+O35)</f>
        <v>6714</v>
      </c>
      <c r="J35" s="104">
        <f>IF(D35&gt;0,I35/D35*100,"-")</f>
        <v>91.771459814106066</v>
      </c>
      <c r="K35" s="103">
        <v>3125</v>
      </c>
      <c r="L35" s="104">
        <f>IF(D35&gt;0,K35/D35*100,"-")</f>
        <v>42.714598141060691</v>
      </c>
      <c r="M35" s="103">
        <v>202</v>
      </c>
      <c r="N35" s="104">
        <f>IF(D35&gt;0,M35/D35*100,"-")</f>
        <v>2.7610716238381632</v>
      </c>
      <c r="O35" s="103">
        <v>3387</v>
      </c>
      <c r="P35" s="103">
        <v>3387</v>
      </c>
      <c r="Q35" s="104">
        <f>IF(D35&gt;0,O35/D35*100,"-")</f>
        <v>46.29579004920722</v>
      </c>
      <c r="R35" s="103">
        <v>132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34</v>
      </c>
      <c r="B36" s="102" t="s">
        <v>312</v>
      </c>
      <c r="C36" s="101" t="s">
        <v>313</v>
      </c>
      <c r="D36" s="103">
        <f>+SUM(E36,+I36)</f>
        <v>4371</v>
      </c>
      <c r="E36" s="103">
        <f>+SUM(G36,+H36)</f>
        <v>331</v>
      </c>
      <c r="F36" s="104">
        <f>IF(D36&gt;0,E36/D36*100,"-")</f>
        <v>7.5726378403111418</v>
      </c>
      <c r="G36" s="103">
        <v>331</v>
      </c>
      <c r="H36" s="103">
        <v>0</v>
      </c>
      <c r="I36" s="103">
        <f>+SUM(K36,+M36,+O36)</f>
        <v>4040</v>
      </c>
      <c r="J36" s="104">
        <f>IF(D36&gt;0,I36/D36*100,"-")</f>
        <v>92.427362159688869</v>
      </c>
      <c r="K36" s="103">
        <v>3781</v>
      </c>
      <c r="L36" s="104">
        <f>IF(D36&gt;0,K36/D36*100,"-")</f>
        <v>86.501944635094944</v>
      </c>
      <c r="M36" s="103">
        <v>0</v>
      </c>
      <c r="N36" s="104">
        <f>IF(D36&gt;0,M36/D36*100,"-")</f>
        <v>0</v>
      </c>
      <c r="O36" s="103">
        <v>259</v>
      </c>
      <c r="P36" s="103">
        <v>259</v>
      </c>
      <c r="Q36" s="104">
        <f>IF(D36&gt;0,O36/D36*100,"-")</f>
        <v>5.9254175245939145</v>
      </c>
      <c r="R36" s="103">
        <v>27</v>
      </c>
      <c r="S36" s="101"/>
      <c r="T36" s="101"/>
      <c r="U36" s="101"/>
      <c r="V36" s="101" t="s">
        <v>257</v>
      </c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34</v>
      </c>
      <c r="B37" s="102" t="s">
        <v>314</v>
      </c>
      <c r="C37" s="101" t="s">
        <v>315</v>
      </c>
      <c r="D37" s="103">
        <f>+SUM(E37,+I37)</f>
        <v>6153</v>
      </c>
      <c r="E37" s="103">
        <f>+SUM(G37,+H37)</f>
        <v>270</v>
      </c>
      <c r="F37" s="104">
        <f>IF(D37&gt;0,E37/D37*100,"-")</f>
        <v>4.3881033642125793</v>
      </c>
      <c r="G37" s="103">
        <v>270</v>
      </c>
      <c r="H37" s="103">
        <v>0</v>
      </c>
      <c r="I37" s="103">
        <f>+SUM(K37,+M37,+O37)</f>
        <v>5883</v>
      </c>
      <c r="J37" s="104">
        <f>IF(D37&gt;0,I37/D37*100,"-")</f>
        <v>95.611896635787417</v>
      </c>
      <c r="K37" s="103">
        <v>5398</v>
      </c>
      <c r="L37" s="104">
        <f>IF(D37&gt;0,K37/D37*100,"-")</f>
        <v>87.729562814887046</v>
      </c>
      <c r="M37" s="103">
        <v>0</v>
      </c>
      <c r="N37" s="104">
        <f>IF(D37&gt;0,M37/D37*100,"-")</f>
        <v>0</v>
      </c>
      <c r="O37" s="103">
        <v>485</v>
      </c>
      <c r="P37" s="103">
        <v>423</v>
      </c>
      <c r="Q37" s="104">
        <f>IF(D37&gt;0,O37/D37*100,"-")</f>
        <v>7.8823338209003735</v>
      </c>
      <c r="R37" s="103">
        <v>53</v>
      </c>
      <c r="S37" s="101"/>
      <c r="T37" s="101"/>
      <c r="U37" s="101"/>
      <c r="V37" s="101" t="s">
        <v>257</v>
      </c>
      <c r="W37" s="101"/>
      <c r="X37" s="101"/>
      <c r="Y37" s="101"/>
      <c r="Z37" s="101" t="s">
        <v>257</v>
      </c>
      <c r="AA37" s="189" t="s">
        <v>256</v>
      </c>
      <c r="AB37" s="190"/>
    </row>
    <row r="38" spans="1:28" s="105" customFormat="1" ht="13.5" customHeight="1">
      <c r="A38" s="101" t="s">
        <v>34</v>
      </c>
      <c r="B38" s="102" t="s">
        <v>316</v>
      </c>
      <c r="C38" s="101" t="s">
        <v>317</v>
      </c>
      <c r="D38" s="103">
        <f>+SUM(E38,+I38)</f>
        <v>20334</v>
      </c>
      <c r="E38" s="103">
        <f>+SUM(G38,+H38)</f>
        <v>579</v>
      </c>
      <c r="F38" s="104">
        <f>IF(D38&gt;0,E38/D38*100,"-")</f>
        <v>2.8474476246680434</v>
      </c>
      <c r="G38" s="103">
        <v>579</v>
      </c>
      <c r="H38" s="103">
        <v>0</v>
      </c>
      <c r="I38" s="103">
        <f>+SUM(K38,+M38,+O38)</f>
        <v>19755</v>
      </c>
      <c r="J38" s="104">
        <f>IF(D38&gt;0,I38/D38*100,"-")</f>
        <v>97.152552375331965</v>
      </c>
      <c r="K38" s="103">
        <v>19684</v>
      </c>
      <c r="L38" s="104">
        <f>IF(D38&gt;0,K38/D38*100,"-")</f>
        <v>96.803383495623095</v>
      </c>
      <c r="M38" s="103">
        <v>0</v>
      </c>
      <c r="N38" s="104">
        <f>IF(D38&gt;0,M38/D38*100,"-")</f>
        <v>0</v>
      </c>
      <c r="O38" s="103">
        <v>71</v>
      </c>
      <c r="P38" s="103">
        <v>9</v>
      </c>
      <c r="Q38" s="104">
        <f>IF(D38&gt;0,O38/D38*100,"-")</f>
        <v>0.34916887970886201</v>
      </c>
      <c r="R38" s="103">
        <v>273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34</v>
      </c>
      <c r="B39" s="102" t="s">
        <v>318</v>
      </c>
      <c r="C39" s="101" t="s">
        <v>319</v>
      </c>
      <c r="D39" s="103">
        <f>+SUM(E39,+I39)</f>
        <v>14641</v>
      </c>
      <c r="E39" s="103">
        <f>+SUM(G39,+H39)</f>
        <v>1884</v>
      </c>
      <c r="F39" s="104">
        <f>IF(D39&gt;0,E39/D39*100,"-")</f>
        <v>12.86797349907793</v>
      </c>
      <c r="G39" s="103">
        <v>1884</v>
      </c>
      <c r="H39" s="103">
        <v>0</v>
      </c>
      <c r="I39" s="103">
        <f>+SUM(K39,+M39,+O39)</f>
        <v>12757</v>
      </c>
      <c r="J39" s="104">
        <f>IF(D39&gt;0,I39/D39*100,"-")</f>
        <v>87.132026500922066</v>
      </c>
      <c r="K39" s="103">
        <v>10614</v>
      </c>
      <c r="L39" s="104">
        <f>IF(D39&gt;0,K39/D39*100,"-")</f>
        <v>72.495048152448604</v>
      </c>
      <c r="M39" s="103">
        <v>0</v>
      </c>
      <c r="N39" s="104">
        <f>IF(D39&gt;0,M39/D39*100,"-")</f>
        <v>0</v>
      </c>
      <c r="O39" s="103">
        <v>2143</v>
      </c>
      <c r="P39" s="103">
        <v>563</v>
      </c>
      <c r="Q39" s="104">
        <f>IF(D39&gt;0,O39/D39*100,"-")</f>
        <v>14.636978348473464</v>
      </c>
      <c r="R39" s="103">
        <v>220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34</v>
      </c>
      <c r="B40" s="102" t="s">
        <v>320</v>
      </c>
      <c r="C40" s="101" t="s">
        <v>321</v>
      </c>
      <c r="D40" s="103">
        <f>+SUM(E40,+I40)</f>
        <v>7981</v>
      </c>
      <c r="E40" s="103">
        <f>+SUM(G40,+H40)</f>
        <v>193</v>
      </c>
      <c r="F40" s="104">
        <f>IF(D40&gt;0,E40/D40*100,"-")</f>
        <v>2.4182433279037716</v>
      </c>
      <c r="G40" s="103">
        <v>193</v>
      </c>
      <c r="H40" s="103">
        <v>0</v>
      </c>
      <c r="I40" s="103">
        <f>+SUM(K40,+M40,+O40)</f>
        <v>7788</v>
      </c>
      <c r="J40" s="104">
        <f>IF(D40&gt;0,I40/D40*100,"-")</f>
        <v>97.581756672096233</v>
      </c>
      <c r="K40" s="103">
        <v>6448</v>
      </c>
      <c r="L40" s="104">
        <f>IF(D40&gt;0,K40/D40*100,"-")</f>
        <v>80.791880716702167</v>
      </c>
      <c r="M40" s="103">
        <v>0</v>
      </c>
      <c r="N40" s="104">
        <f>IF(D40&gt;0,M40/D40*100,"-")</f>
        <v>0</v>
      </c>
      <c r="O40" s="103">
        <v>1340</v>
      </c>
      <c r="P40" s="103">
        <v>1340</v>
      </c>
      <c r="Q40" s="104">
        <f>IF(D40&gt;0,O40/D40*100,"-")</f>
        <v>16.789875955394059</v>
      </c>
      <c r="R40" s="103">
        <v>121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34</v>
      </c>
      <c r="B41" s="102" t="s">
        <v>322</v>
      </c>
      <c r="C41" s="101" t="s">
        <v>323</v>
      </c>
      <c r="D41" s="103">
        <f>+SUM(E41,+I41)</f>
        <v>19582</v>
      </c>
      <c r="E41" s="103">
        <f>+SUM(G41,+H41)</f>
        <v>1235</v>
      </c>
      <c r="F41" s="104">
        <f>IF(D41&gt;0,E41/D41*100,"-")</f>
        <v>6.3068123787151462</v>
      </c>
      <c r="G41" s="103">
        <v>1235</v>
      </c>
      <c r="H41" s="103">
        <v>0</v>
      </c>
      <c r="I41" s="103">
        <f>+SUM(K41,+M41,+O41)</f>
        <v>18347</v>
      </c>
      <c r="J41" s="104">
        <f>IF(D41&gt;0,I41/D41*100,"-")</f>
        <v>93.693187621284864</v>
      </c>
      <c r="K41" s="103">
        <v>16235</v>
      </c>
      <c r="L41" s="104">
        <f>IF(D41&gt;0,K41/D41*100,"-")</f>
        <v>82.907772444081303</v>
      </c>
      <c r="M41" s="103">
        <v>0</v>
      </c>
      <c r="N41" s="104">
        <f>IF(D41&gt;0,M41/D41*100,"-")</f>
        <v>0</v>
      </c>
      <c r="O41" s="103">
        <v>2112</v>
      </c>
      <c r="P41" s="103">
        <v>2112</v>
      </c>
      <c r="Q41" s="104">
        <f>IF(D41&gt;0,O41/D41*100,"-")</f>
        <v>10.785415177203554</v>
      </c>
      <c r="R41" s="103">
        <v>410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34</v>
      </c>
      <c r="B42" s="102" t="s">
        <v>324</v>
      </c>
      <c r="C42" s="101" t="s">
        <v>325</v>
      </c>
      <c r="D42" s="103">
        <f>+SUM(E42,+I42)</f>
        <v>25024</v>
      </c>
      <c r="E42" s="103">
        <f>+SUM(G42,+H42)</f>
        <v>4444</v>
      </c>
      <c r="F42" s="104">
        <f>IF(D42&gt;0,E42/D42*100,"-")</f>
        <v>17.758951406649619</v>
      </c>
      <c r="G42" s="103">
        <v>4444</v>
      </c>
      <c r="H42" s="103">
        <v>0</v>
      </c>
      <c r="I42" s="103">
        <f>+SUM(K42,+M42,+O42)</f>
        <v>20580</v>
      </c>
      <c r="J42" s="104">
        <f>IF(D42&gt;0,I42/D42*100,"-")</f>
        <v>82.241048593350385</v>
      </c>
      <c r="K42" s="103">
        <v>15829</v>
      </c>
      <c r="L42" s="104">
        <f>IF(D42&gt;0,K42/D42*100,"-")</f>
        <v>63.255274936061376</v>
      </c>
      <c r="M42" s="103">
        <v>0</v>
      </c>
      <c r="N42" s="104">
        <f>IF(D42&gt;0,M42/D42*100,"-")</f>
        <v>0</v>
      </c>
      <c r="O42" s="103">
        <v>4751</v>
      </c>
      <c r="P42" s="103">
        <v>838</v>
      </c>
      <c r="Q42" s="104">
        <f>IF(D42&gt;0,O42/D42*100,"-")</f>
        <v>18.985773657289002</v>
      </c>
      <c r="R42" s="103">
        <v>781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 t="s">
        <v>34</v>
      </c>
      <c r="B43" s="102" t="s">
        <v>326</v>
      </c>
      <c r="C43" s="101" t="s">
        <v>327</v>
      </c>
      <c r="D43" s="103">
        <f>+SUM(E43,+I43)</f>
        <v>9502</v>
      </c>
      <c r="E43" s="103">
        <f>+SUM(G43,+H43)</f>
        <v>1516</v>
      </c>
      <c r="F43" s="104">
        <f>IF(D43&gt;0,E43/D43*100,"-")</f>
        <v>15.954535887181645</v>
      </c>
      <c r="G43" s="103">
        <v>1516</v>
      </c>
      <c r="H43" s="103">
        <v>0</v>
      </c>
      <c r="I43" s="103">
        <f>+SUM(K43,+M43,+O43)</f>
        <v>7986</v>
      </c>
      <c r="J43" s="104">
        <f>IF(D43&gt;0,I43/D43*100,"-")</f>
        <v>84.045464112818351</v>
      </c>
      <c r="K43" s="103">
        <v>3914</v>
      </c>
      <c r="L43" s="104">
        <f>IF(D43&gt;0,K43/D43*100,"-")</f>
        <v>41.191328141443904</v>
      </c>
      <c r="M43" s="103">
        <v>0</v>
      </c>
      <c r="N43" s="104">
        <f>IF(D43&gt;0,M43/D43*100,"-")</f>
        <v>0</v>
      </c>
      <c r="O43" s="103">
        <v>4072</v>
      </c>
      <c r="P43" s="103">
        <v>1965</v>
      </c>
      <c r="Q43" s="104">
        <f>IF(D43&gt;0,O43/D43*100,"-")</f>
        <v>42.854135971374447</v>
      </c>
      <c r="R43" s="103">
        <v>252</v>
      </c>
      <c r="S43" s="101" t="s">
        <v>257</v>
      </c>
      <c r="T43" s="101"/>
      <c r="U43" s="101"/>
      <c r="V43" s="101"/>
      <c r="W43" s="101" t="s">
        <v>257</v>
      </c>
      <c r="X43" s="101"/>
      <c r="Y43" s="101"/>
      <c r="Z43" s="101"/>
      <c r="AA43" s="189" t="s">
        <v>256</v>
      </c>
      <c r="AB43" s="190"/>
    </row>
    <row r="44" spans="1:28" s="105" customFormat="1" ht="13.5" customHeight="1">
      <c r="A44" s="101" t="s">
        <v>34</v>
      </c>
      <c r="B44" s="102" t="s">
        <v>328</v>
      </c>
      <c r="C44" s="101" t="s">
        <v>329</v>
      </c>
      <c r="D44" s="103">
        <f>+SUM(E44,+I44)</f>
        <v>15486</v>
      </c>
      <c r="E44" s="103">
        <f>+SUM(G44,+H44)</f>
        <v>1353</v>
      </c>
      <c r="F44" s="104">
        <f>IF(D44&gt;0,E44/D44*100,"-")</f>
        <v>8.7369236729949638</v>
      </c>
      <c r="G44" s="103">
        <v>1353</v>
      </c>
      <c r="H44" s="103">
        <v>0</v>
      </c>
      <c r="I44" s="103">
        <f>+SUM(K44,+M44,+O44)</f>
        <v>14133</v>
      </c>
      <c r="J44" s="104">
        <f>IF(D44&gt;0,I44/D44*100,"-")</f>
        <v>91.263076327005038</v>
      </c>
      <c r="K44" s="103">
        <v>13885</v>
      </c>
      <c r="L44" s="104">
        <f>IF(D44&gt;0,K44/D44*100,"-")</f>
        <v>89.661629859227688</v>
      </c>
      <c r="M44" s="103">
        <v>0</v>
      </c>
      <c r="N44" s="104">
        <f>IF(D44&gt;0,M44/D44*100,"-")</f>
        <v>0</v>
      </c>
      <c r="O44" s="103">
        <v>248</v>
      </c>
      <c r="P44" s="103">
        <v>248</v>
      </c>
      <c r="Q44" s="104">
        <f>IF(D44&gt;0,O44/D44*100,"-")</f>
        <v>1.6014464677773472</v>
      </c>
      <c r="R44" s="103">
        <v>319</v>
      </c>
      <c r="S44" s="101" t="s">
        <v>257</v>
      </c>
      <c r="T44" s="101"/>
      <c r="U44" s="101"/>
      <c r="V44" s="101"/>
      <c r="W44" s="101" t="s">
        <v>257</v>
      </c>
      <c r="X44" s="101"/>
      <c r="Y44" s="101"/>
      <c r="Z44" s="101"/>
      <c r="AA44" s="189" t="s">
        <v>256</v>
      </c>
      <c r="AB44" s="190"/>
    </row>
    <row r="45" spans="1:28" s="105" customFormat="1" ht="13.5" customHeight="1">
      <c r="A45" s="101" t="s">
        <v>34</v>
      </c>
      <c r="B45" s="102" t="s">
        <v>330</v>
      </c>
      <c r="C45" s="101" t="s">
        <v>331</v>
      </c>
      <c r="D45" s="103">
        <f>+SUM(E45,+I45)</f>
        <v>4925</v>
      </c>
      <c r="E45" s="103">
        <f>+SUM(G45,+H45)</f>
        <v>409</v>
      </c>
      <c r="F45" s="104">
        <f>IF(D45&gt;0,E45/D45*100,"-")</f>
        <v>8.3045685279187822</v>
      </c>
      <c r="G45" s="103">
        <v>409</v>
      </c>
      <c r="H45" s="103">
        <v>0</v>
      </c>
      <c r="I45" s="103">
        <f>+SUM(K45,+M45,+O45)</f>
        <v>4516</v>
      </c>
      <c r="J45" s="104">
        <f>IF(D45&gt;0,I45/D45*100,"-")</f>
        <v>91.695431472081225</v>
      </c>
      <c r="K45" s="103">
        <v>2553</v>
      </c>
      <c r="L45" s="104">
        <f>IF(D45&gt;0,K45/D45*100,"-")</f>
        <v>51.837563451776646</v>
      </c>
      <c r="M45" s="103">
        <v>0</v>
      </c>
      <c r="N45" s="104">
        <f>IF(D45&gt;0,M45/D45*100,"-")</f>
        <v>0</v>
      </c>
      <c r="O45" s="103">
        <v>1963</v>
      </c>
      <c r="P45" s="103">
        <v>822</v>
      </c>
      <c r="Q45" s="104">
        <f>IF(D45&gt;0,O45/D45*100,"-")</f>
        <v>39.857868020304572</v>
      </c>
      <c r="R45" s="103">
        <v>51</v>
      </c>
      <c r="S45" s="101" t="s">
        <v>257</v>
      </c>
      <c r="T45" s="101"/>
      <c r="U45" s="101"/>
      <c r="V45" s="101"/>
      <c r="W45" s="101" t="s">
        <v>257</v>
      </c>
      <c r="X45" s="101"/>
      <c r="Y45" s="101"/>
      <c r="Z45" s="101"/>
      <c r="AA45" s="189" t="s">
        <v>256</v>
      </c>
      <c r="AB45" s="190"/>
    </row>
    <row r="46" spans="1:28" s="105" customFormat="1" ht="13.5" customHeight="1">
      <c r="A46" s="101" t="s">
        <v>34</v>
      </c>
      <c r="B46" s="102" t="s">
        <v>332</v>
      </c>
      <c r="C46" s="101" t="s">
        <v>333</v>
      </c>
      <c r="D46" s="103">
        <f>+SUM(E46,+I46)</f>
        <v>9084</v>
      </c>
      <c r="E46" s="103">
        <f>+SUM(G46,+H46)</f>
        <v>223</v>
      </c>
      <c r="F46" s="104">
        <f>IF(D46&gt;0,E46/D46*100,"-")</f>
        <v>2.4548656979304271</v>
      </c>
      <c r="G46" s="103">
        <v>223</v>
      </c>
      <c r="H46" s="103">
        <v>0</v>
      </c>
      <c r="I46" s="103">
        <f>+SUM(K46,+M46,+O46)</f>
        <v>8861</v>
      </c>
      <c r="J46" s="104">
        <f>IF(D46&gt;0,I46/D46*100,"-")</f>
        <v>97.54513430206957</v>
      </c>
      <c r="K46" s="103">
        <v>6538</v>
      </c>
      <c r="L46" s="104">
        <f>IF(D46&gt;0,K46/D46*100,"-")</f>
        <v>71.972699251431081</v>
      </c>
      <c r="M46" s="103">
        <v>0</v>
      </c>
      <c r="N46" s="104">
        <f>IF(D46&gt;0,M46/D46*100,"-")</f>
        <v>0</v>
      </c>
      <c r="O46" s="103">
        <v>2323</v>
      </c>
      <c r="P46" s="103">
        <v>2303</v>
      </c>
      <c r="Q46" s="104">
        <f>IF(D46&gt;0,O46/D46*100,"-")</f>
        <v>25.572435050638486</v>
      </c>
      <c r="R46" s="103">
        <v>279</v>
      </c>
      <c r="S46" s="101"/>
      <c r="T46" s="101"/>
      <c r="U46" s="101"/>
      <c r="V46" s="101" t="s">
        <v>257</v>
      </c>
      <c r="W46" s="101"/>
      <c r="X46" s="101"/>
      <c r="Y46" s="101"/>
      <c r="Z46" s="101" t="s">
        <v>257</v>
      </c>
      <c r="AA46" s="189" t="s">
        <v>256</v>
      </c>
      <c r="AB46" s="190"/>
    </row>
    <row r="47" spans="1:28" s="105" customFormat="1" ht="13.5" customHeight="1">
      <c r="A47" s="101" t="s">
        <v>34</v>
      </c>
      <c r="B47" s="102" t="s">
        <v>334</v>
      </c>
      <c r="C47" s="101" t="s">
        <v>335</v>
      </c>
      <c r="D47" s="103">
        <f>+SUM(E47,+I47)</f>
        <v>13274</v>
      </c>
      <c r="E47" s="103">
        <f>+SUM(G47,+H47)</f>
        <v>2760</v>
      </c>
      <c r="F47" s="104">
        <f>IF(D47&gt;0,E47/D47*100,"-")</f>
        <v>20.792526744010846</v>
      </c>
      <c r="G47" s="103">
        <v>2760</v>
      </c>
      <c r="H47" s="103">
        <v>0</v>
      </c>
      <c r="I47" s="103">
        <f>+SUM(K47,+M47,+O47)</f>
        <v>10514</v>
      </c>
      <c r="J47" s="104">
        <f>IF(D47&gt;0,I47/D47*100,"-")</f>
        <v>79.207473255989143</v>
      </c>
      <c r="K47" s="103">
        <v>4465</v>
      </c>
      <c r="L47" s="104">
        <f>IF(D47&gt;0,K47/D47*100,"-")</f>
        <v>33.637185475365378</v>
      </c>
      <c r="M47" s="103">
        <v>0</v>
      </c>
      <c r="N47" s="104">
        <f>IF(D47&gt;0,M47/D47*100,"-")</f>
        <v>0</v>
      </c>
      <c r="O47" s="103">
        <v>6049</v>
      </c>
      <c r="P47" s="103">
        <v>6039</v>
      </c>
      <c r="Q47" s="104">
        <f>IF(D47&gt;0,O47/D47*100,"-")</f>
        <v>45.570287780623772</v>
      </c>
      <c r="R47" s="103">
        <v>100</v>
      </c>
      <c r="S47" s="101" t="s">
        <v>257</v>
      </c>
      <c r="T47" s="101"/>
      <c r="U47" s="101"/>
      <c r="V47" s="101"/>
      <c r="W47" s="101" t="s">
        <v>257</v>
      </c>
      <c r="X47" s="101"/>
      <c r="Y47" s="101"/>
      <c r="Z47" s="101"/>
      <c r="AA47" s="189" t="s">
        <v>256</v>
      </c>
      <c r="AB47" s="190"/>
    </row>
    <row r="48" spans="1:28" s="105" customFormat="1" ht="13.5" customHeight="1">
      <c r="A48" s="101" t="s">
        <v>34</v>
      </c>
      <c r="B48" s="102" t="s">
        <v>336</v>
      </c>
      <c r="C48" s="101" t="s">
        <v>337</v>
      </c>
      <c r="D48" s="103">
        <f>+SUM(E48,+I48)</f>
        <v>13153</v>
      </c>
      <c r="E48" s="103">
        <f>+SUM(G48,+H48)</f>
        <v>1146</v>
      </c>
      <c r="F48" s="104">
        <f>IF(D48&gt;0,E48/D48*100,"-")</f>
        <v>8.7128411769178147</v>
      </c>
      <c r="G48" s="103">
        <v>1146</v>
      </c>
      <c r="H48" s="103">
        <v>0</v>
      </c>
      <c r="I48" s="103">
        <f>+SUM(K48,+M48,+O48)</f>
        <v>12007</v>
      </c>
      <c r="J48" s="104">
        <f>IF(D48&gt;0,I48/D48*100,"-")</f>
        <v>91.28715882308218</v>
      </c>
      <c r="K48" s="103">
        <v>6347</v>
      </c>
      <c r="L48" s="104">
        <f>IF(D48&gt;0,K48/D48*100,"-")</f>
        <v>48.255150916140806</v>
      </c>
      <c r="M48" s="103">
        <v>0</v>
      </c>
      <c r="N48" s="104">
        <f>IF(D48&gt;0,M48/D48*100,"-")</f>
        <v>0</v>
      </c>
      <c r="O48" s="103">
        <v>5660</v>
      </c>
      <c r="P48" s="103">
        <v>1293</v>
      </c>
      <c r="Q48" s="104">
        <f>IF(D48&gt;0,O48/D48*100,"-")</f>
        <v>43.032007906941381</v>
      </c>
      <c r="R48" s="103">
        <v>0</v>
      </c>
      <c r="S48" s="101" t="s">
        <v>257</v>
      </c>
      <c r="T48" s="101"/>
      <c r="U48" s="101"/>
      <c r="V48" s="101"/>
      <c r="W48" s="101" t="s">
        <v>257</v>
      </c>
      <c r="X48" s="101"/>
      <c r="Y48" s="101"/>
      <c r="Z48" s="101"/>
      <c r="AA48" s="189" t="s">
        <v>256</v>
      </c>
      <c r="AB48" s="190"/>
    </row>
    <row r="49" spans="1:28" s="105" customFormat="1" ht="13.5" customHeight="1">
      <c r="A49" s="101" t="s">
        <v>34</v>
      </c>
      <c r="B49" s="102" t="s">
        <v>338</v>
      </c>
      <c r="C49" s="101" t="s">
        <v>339</v>
      </c>
      <c r="D49" s="103">
        <f>+SUM(E49,+I49)</f>
        <v>4584</v>
      </c>
      <c r="E49" s="103">
        <f>+SUM(G49,+H49)</f>
        <v>555</v>
      </c>
      <c r="F49" s="104">
        <f>IF(D49&gt;0,E49/D49*100,"-")</f>
        <v>12.107329842931938</v>
      </c>
      <c r="G49" s="103">
        <v>0</v>
      </c>
      <c r="H49" s="103">
        <v>555</v>
      </c>
      <c r="I49" s="103">
        <f>+SUM(K49,+M49,+O49)</f>
        <v>4029</v>
      </c>
      <c r="J49" s="104">
        <f>IF(D49&gt;0,I49/D49*100,"-")</f>
        <v>87.892670157068068</v>
      </c>
      <c r="K49" s="103">
        <v>0</v>
      </c>
      <c r="L49" s="104">
        <f>IF(D49&gt;0,K49/D49*100,"-")</f>
        <v>0</v>
      </c>
      <c r="M49" s="103">
        <v>0</v>
      </c>
      <c r="N49" s="104">
        <f>IF(D49&gt;0,M49/D49*100,"-")</f>
        <v>0</v>
      </c>
      <c r="O49" s="103">
        <v>4029</v>
      </c>
      <c r="P49" s="103">
        <v>1667</v>
      </c>
      <c r="Q49" s="104">
        <f>IF(D49&gt;0,O49/D49*100,"-")</f>
        <v>87.892670157068068</v>
      </c>
      <c r="R49" s="103">
        <v>42</v>
      </c>
      <c r="S49" s="101"/>
      <c r="T49" s="101"/>
      <c r="U49" s="101"/>
      <c r="V49" s="101" t="s">
        <v>257</v>
      </c>
      <c r="W49" s="101"/>
      <c r="X49" s="101"/>
      <c r="Y49" s="101"/>
      <c r="Z49" s="101" t="s">
        <v>257</v>
      </c>
      <c r="AA49" s="189" t="s">
        <v>256</v>
      </c>
      <c r="AB49" s="190"/>
    </row>
    <row r="50" spans="1:28" s="105" customFormat="1" ht="13.5" customHeight="1">
      <c r="A50" s="101" t="s">
        <v>34</v>
      </c>
      <c r="B50" s="102" t="s">
        <v>340</v>
      </c>
      <c r="C50" s="101" t="s">
        <v>341</v>
      </c>
      <c r="D50" s="103">
        <f>+SUM(E50,+I50)</f>
        <v>6379</v>
      </c>
      <c r="E50" s="103">
        <f>+SUM(G50,+H50)</f>
        <v>353</v>
      </c>
      <c r="F50" s="104">
        <f>IF(D50&gt;0,E50/D50*100,"-")</f>
        <v>5.5337827245649791</v>
      </c>
      <c r="G50" s="103">
        <v>353</v>
      </c>
      <c r="H50" s="103">
        <v>0</v>
      </c>
      <c r="I50" s="103">
        <f>+SUM(K50,+M50,+O50)</f>
        <v>6026</v>
      </c>
      <c r="J50" s="104">
        <f>IF(D50&gt;0,I50/D50*100,"-")</f>
        <v>94.466217275435014</v>
      </c>
      <c r="K50" s="103">
        <v>3144</v>
      </c>
      <c r="L50" s="104">
        <f>IF(D50&gt;0,K50/D50*100,"-")</f>
        <v>49.286722056748708</v>
      </c>
      <c r="M50" s="103">
        <v>0</v>
      </c>
      <c r="N50" s="104">
        <f>IF(D50&gt;0,M50/D50*100,"-")</f>
        <v>0</v>
      </c>
      <c r="O50" s="103">
        <v>2882</v>
      </c>
      <c r="P50" s="103">
        <v>1846</v>
      </c>
      <c r="Q50" s="104">
        <f>IF(D50&gt;0,O50/D50*100,"-")</f>
        <v>45.179495218686313</v>
      </c>
      <c r="R50" s="103">
        <v>167</v>
      </c>
      <c r="S50" s="101" t="s">
        <v>257</v>
      </c>
      <c r="T50" s="101"/>
      <c r="U50" s="101"/>
      <c r="V50" s="101"/>
      <c r="W50" s="101" t="s">
        <v>257</v>
      </c>
      <c r="X50" s="101"/>
      <c r="Y50" s="101"/>
      <c r="Z50" s="101"/>
      <c r="AA50" s="189" t="s">
        <v>256</v>
      </c>
      <c r="AB50" s="190"/>
    </row>
    <row r="51" spans="1:28" s="105" customFormat="1" ht="13.5" customHeight="1">
      <c r="A51" s="101" t="s">
        <v>34</v>
      </c>
      <c r="B51" s="102" t="s">
        <v>342</v>
      </c>
      <c r="C51" s="101" t="s">
        <v>343</v>
      </c>
      <c r="D51" s="103">
        <f>+SUM(E51,+I51)</f>
        <v>412</v>
      </c>
      <c r="E51" s="103">
        <f>+SUM(G51,+H51)</f>
        <v>19</v>
      </c>
      <c r="F51" s="104">
        <f>IF(D51&gt;0,E51/D51*100,"-")</f>
        <v>4.6116504854368934</v>
      </c>
      <c r="G51" s="103">
        <v>19</v>
      </c>
      <c r="H51" s="103">
        <v>0</v>
      </c>
      <c r="I51" s="103">
        <f>+SUM(K51,+M51,+O51)</f>
        <v>393</v>
      </c>
      <c r="J51" s="104">
        <f>IF(D51&gt;0,I51/D51*100,"-")</f>
        <v>95.388349514563103</v>
      </c>
      <c r="K51" s="103">
        <v>0</v>
      </c>
      <c r="L51" s="104">
        <f>IF(D51&gt;0,K51/D51*100,"-")</f>
        <v>0</v>
      </c>
      <c r="M51" s="103">
        <v>0</v>
      </c>
      <c r="N51" s="104">
        <f>IF(D51&gt;0,M51/D51*100,"-")</f>
        <v>0</v>
      </c>
      <c r="O51" s="103">
        <v>393</v>
      </c>
      <c r="P51" s="103">
        <v>28</v>
      </c>
      <c r="Q51" s="104">
        <f>IF(D51&gt;0,O51/D51*100,"-")</f>
        <v>95.388349514563103</v>
      </c>
      <c r="R51" s="103">
        <v>2</v>
      </c>
      <c r="S51" s="101" t="s">
        <v>257</v>
      </c>
      <c r="T51" s="101"/>
      <c r="U51" s="101"/>
      <c r="V51" s="101"/>
      <c r="W51" s="101" t="s">
        <v>257</v>
      </c>
      <c r="X51" s="101"/>
      <c r="Y51" s="101"/>
      <c r="Z51" s="101"/>
      <c r="AA51" s="189" t="s">
        <v>256</v>
      </c>
      <c r="AB51" s="190"/>
    </row>
    <row r="52" spans="1:28" s="105" customFormat="1" ht="13.5" customHeight="1">
      <c r="A52" s="101" t="s">
        <v>34</v>
      </c>
      <c r="B52" s="102" t="s">
        <v>344</v>
      </c>
      <c r="C52" s="101" t="s">
        <v>345</v>
      </c>
      <c r="D52" s="103">
        <f>+SUM(E52,+I52)</f>
        <v>925</v>
      </c>
      <c r="E52" s="103">
        <f>+SUM(G52,+H52)</f>
        <v>71</v>
      </c>
      <c r="F52" s="104">
        <f>IF(D52&gt;0,E52/D52*100,"-")</f>
        <v>7.6756756756756754</v>
      </c>
      <c r="G52" s="103">
        <v>71</v>
      </c>
      <c r="H52" s="103">
        <v>0</v>
      </c>
      <c r="I52" s="103">
        <f>+SUM(K52,+M52,+O52)</f>
        <v>854</v>
      </c>
      <c r="J52" s="104">
        <f>IF(D52&gt;0,I52/D52*100,"-")</f>
        <v>92.324324324324323</v>
      </c>
      <c r="K52" s="103">
        <v>0</v>
      </c>
      <c r="L52" s="104">
        <f>IF(D52&gt;0,K52/D52*100,"-")</f>
        <v>0</v>
      </c>
      <c r="M52" s="103">
        <v>0</v>
      </c>
      <c r="N52" s="104">
        <f>IF(D52&gt;0,M52/D52*100,"-")</f>
        <v>0</v>
      </c>
      <c r="O52" s="103">
        <v>854</v>
      </c>
      <c r="P52" s="103">
        <v>216</v>
      </c>
      <c r="Q52" s="104">
        <f>IF(D52&gt;0,O52/D52*100,"-")</f>
        <v>92.324324324324323</v>
      </c>
      <c r="R52" s="103">
        <v>10</v>
      </c>
      <c r="S52" s="101"/>
      <c r="T52" s="101"/>
      <c r="U52" s="101"/>
      <c r="V52" s="101" t="s">
        <v>257</v>
      </c>
      <c r="W52" s="101"/>
      <c r="X52" s="101"/>
      <c r="Y52" s="101"/>
      <c r="Z52" s="101" t="s">
        <v>257</v>
      </c>
      <c r="AA52" s="189" t="s">
        <v>256</v>
      </c>
      <c r="AB52" s="190"/>
    </row>
    <row r="53" spans="1:28" s="105" customFormat="1" ht="13.5" customHeight="1">
      <c r="A53" s="101" t="s">
        <v>34</v>
      </c>
      <c r="B53" s="102" t="s">
        <v>346</v>
      </c>
      <c r="C53" s="101" t="s">
        <v>347</v>
      </c>
      <c r="D53" s="103">
        <f>+SUM(E53,+I53)</f>
        <v>3770</v>
      </c>
      <c r="E53" s="103">
        <f>+SUM(G53,+H53)</f>
        <v>213</v>
      </c>
      <c r="F53" s="104">
        <f>IF(D53&gt;0,E53/D53*100,"-")</f>
        <v>5.6498673740053054</v>
      </c>
      <c r="G53" s="103">
        <v>213</v>
      </c>
      <c r="H53" s="103">
        <v>0</v>
      </c>
      <c r="I53" s="103">
        <f>+SUM(K53,+M53,+O53)</f>
        <v>3557</v>
      </c>
      <c r="J53" s="104">
        <f>IF(D53&gt;0,I53/D53*100,"-")</f>
        <v>94.350132625994704</v>
      </c>
      <c r="K53" s="103">
        <v>0</v>
      </c>
      <c r="L53" s="104">
        <f>IF(D53&gt;0,K53/D53*100,"-")</f>
        <v>0</v>
      </c>
      <c r="M53" s="103">
        <v>0</v>
      </c>
      <c r="N53" s="104">
        <f>IF(D53&gt;0,M53/D53*100,"-")</f>
        <v>0</v>
      </c>
      <c r="O53" s="103">
        <v>3557</v>
      </c>
      <c r="P53" s="103">
        <v>3557</v>
      </c>
      <c r="Q53" s="104">
        <f>IF(D53&gt;0,O53/D53*100,"-")</f>
        <v>94.350132625994704</v>
      </c>
      <c r="R53" s="103">
        <v>40</v>
      </c>
      <c r="S53" s="101" t="s">
        <v>257</v>
      </c>
      <c r="T53" s="101"/>
      <c r="U53" s="101"/>
      <c r="V53" s="101"/>
      <c r="W53" s="101" t="s">
        <v>257</v>
      </c>
      <c r="X53" s="101"/>
      <c r="Y53" s="101"/>
      <c r="Z53" s="101"/>
      <c r="AA53" s="189" t="s">
        <v>256</v>
      </c>
      <c r="AB53" s="190"/>
    </row>
    <row r="54" spans="1:28" s="105" customFormat="1" ht="13.5" customHeight="1">
      <c r="A54" s="101" t="s">
        <v>34</v>
      </c>
      <c r="B54" s="102" t="s">
        <v>348</v>
      </c>
      <c r="C54" s="101" t="s">
        <v>349</v>
      </c>
      <c r="D54" s="103">
        <f>+SUM(E54,+I54)</f>
        <v>552</v>
      </c>
      <c r="E54" s="103">
        <f>+SUM(G54,+H54)</f>
        <v>35</v>
      </c>
      <c r="F54" s="104">
        <f>IF(D54&gt;0,E54/D54*100,"-")</f>
        <v>6.3405797101449277</v>
      </c>
      <c r="G54" s="103">
        <v>35</v>
      </c>
      <c r="H54" s="103">
        <v>0</v>
      </c>
      <c r="I54" s="103">
        <f>+SUM(K54,+M54,+O54)</f>
        <v>517</v>
      </c>
      <c r="J54" s="104">
        <f>IF(D54&gt;0,I54/D54*100,"-")</f>
        <v>93.659420289855078</v>
      </c>
      <c r="K54" s="103">
        <v>0</v>
      </c>
      <c r="L54" s="104">
        <f>IF(D54&gt;0,K54/D54*100,"-")</f>
        <v>0</v>
      </c>
      <c r="M54" s="103">
        <v>0</v>
      </c>
      <c r="N54" s="104">
        <f>IF(D54&gt;0,M54/D54*100,"-")</f>
        <v>0</v>
      </c>
      <c r="O54" s="103">
        <v>517</v>
      </c>
      <c r="P54" s="103">
        <v>178</v>
      </c>
      <c r="Q54" s="104">
        <f>IF(D54&gt;0,O54/D54*100,"-")</f>
        <v>93.659420289855078</v>
      </c>
      <c r="R54" s="103">
        <v>4</v>
      </c>
      <c r="S54" s="101" t="s">
        <v>257</v>
      </c>
      <c r="T54" s="101"/>
      <c r="U54" s="101"/>
      <c r="V54" s="101"/>
      <c r="W54" s="101" t="s">
        <v>257</v>
      </c>
      <c r="X54" s="101"/>
      <c r="Y54" s="101"/>
      <c r="Z54" s="101"/>
      <c r="AA54" s="189" t="s">
        <v>256</v>
      </c>
      <c r="AB54" s="190"/>
    </row>
    <row r="55" spans="1:28" s="105" customFormat="1" ht="13.5" customHeight="1">
      <c r="A55" s="101" t="s">
        <v>34</v>
      </c>
      <c r="B55" s="102" t="s">
        <v>350</v>
      </c>
      <c r="C55" s="101" t="s">
        <v>351</v>
      </c>
      <c r="D55" s="103">
        <f>+SUM(E55,+I55)</f>
        <v>1299</v>
      </c>
      <c r="E55" s="103">
        <f>+SUM(G55,+H55)</f>
        <v>199</v>
      </c>
      <c r="F55" s="104">
        <f>IF(D55&gt;0,E55/D55*100,"-")</f>
        <v>15.319476520400308</v>
      </c>
      <c r="G55" s="103">
        <v>193</v>
      </c>
      <c r="H55" s="103">
        <v>6</v>
      </c>
      <c r="I55" s="103">
        <f>+SUM(K55,+M55,+O55)</f>
        <v>1100</v>
      </c>
      <c r="J55" s="104">
        <f>IF(D55&gt;0,I55/D55*100,"-")</f>
        <v>84.680523479599685</v>
      </c>
      <c r="K55" s="103">
        <v>818</v>
      </c>
      <c r="L55" s="104">
        <f>IF(D55&gt;0,K55/D55*100,"-")</f>
        <v>62.971516551193233</v>
      </c>
      <c r="M55" s="103">
        <v>0</v>
      </c>
      <c r="N55" s="104">
        <f>IF(D55&gt;0,M55/D55*100,"-")</f>
        <v>0</v>
      </c>
      <c r="O55" s="103">
        <v>282</v>
      </c>
      <c r="P55" s="103">
        <v>282</v>
      </c>
      <c r="Q55" s="104">
        <f>IF(D55&gt;0,O55/D55*100,"-")</f>
        <v>21.709006928406467</v>
      </c>
      <c r="R55" s="103">
        <v>18</v>
      </c>
      <c r="S55" s="101" t="s">
        <v>257</v>
      </c>
      <c r="T55" s="101"/>
      <c r="U55" s="101"/>
      <c r="V55" s="101"/>
      <c r="W55" s="101" t="s">
        <v>257</v>
      </c>
      <c r="X55" s="101"/>
      <c r="Y55" s="101"/>
      <c r="Z55" s="101"/>
      <c r="AA55" s="189" t="s">
        <v>256</v>
      </c>
      <c r="AB55" s="190"/>
    </row>
    <row r="56" spans="1:28" s="105" customFormat="1" ht="13.5" customHeight="1">
      <c r="A56" s="101" t="s">
        <v>34</v>
      </c>
      <c r="B56" s="102" t="s">
        <v>352</v>
      </c>
      <c r="C56" s="101" t="s">
        <v>353</v>
      </c>
      <c r="D56" s="103">
        <f>+SUM(E56,+I56)</f>
        <v>1647</v>
      </c>
      <c r="E56" s="103">
        <f>+SUM(G56,+H56)</f>
        <v>460</v>
      </c>
      <c r="F56" s="104">
        <f>IF(D56&gt;0,E56/D56*100,"-")</f>
        <v>27.929568913175473</v>
      </c>
      <c r="G56" s="103">
        <v>434</v>
      </c>
      <c r="H56" s="103">
        <v>26</v>
      </c>
      <c r="I56" s="103">
        <f>+SUM(K56,+M56,+O56)</f>
        <v>1187</v>
      </c>
      <c r="J56" s="104">
        <f>IF(D56&gt;0,I56/D56*100,"-")</f>
        <v>72.070431086824527</v>
      </c>
      <c r="K56" s="103">
        <v>0</v>
      </c>
      <c r="L56" s="104">
        <f>IF(D56&gt;0,K56/D56*100,"-")</f>
        <v>0</v>
      </c>
      <c r="M56" s="103">
        <v>0</v>
      </c>
      <c r="N56" s="104">
        <f>IF(D56&gt;0,M56/D56*100,"-")</f>
        <v>0</v>
      </c>
      <c r="O56" s="103">
        <v>1187</v>
      </c>
      <c r="P56" s="103">
        <v>1187</v>
      </c>
      <c r="Q56" s="104">
        <f>IF(D56&gt;0,O56/D56*100,"-")</f>
        <v>72.070431086824527</v>
      </c>
      <c r="R56" s="103">
        <v>29</v>
      </c>
      <c r="S56" s="101" t="s">
        <v>257</v>
      </c>
      <c r="T56" s="101"/>
      <c r="U56" s="101"/>
      <c r="V56" s="101"/>
      <c r="W56" s="101" t="s">
        <v>257</v>
      </c>
      <c r="X56" s="101"/>
      <c r="Y56" s="101"/>
      <c r="Z56" s="101"/>
      <c r="AA56" s="189" t="s">
        <v>256</v>
      </c>
      <c r="AB56" s="190"/>
    </row>
    <row r="57" spans="1:28" s="105" customFormat="1" ht="13.5" customHeight="1">
      <c r="A57" s="101" t="s">
        <v>34</v>
      </c>
      <c r="B57" s="102" t="s">
        <v>354</v>
      </c>
      <c r="C57" s="101" t="s">
        <v>355</v>
      </c>
      <c r="D57" s="103">
        <f>+SUM(E57,+I57)</f>
        <v>6369</v>
      </c>
      <c r="E57" s="103">
        <f>+SUM(G57,+H57)</f>
        <v>297</v>
      </c>
      <c r="F57" s="104">
        <f>IF(D57&gt;0,E57/D57*100,"-")</f>
        <v>4.6632124352331603</v>
      </c>
      <c r="G57" s="103">
        <v>297</v>
      </c>
      <c r="H57" s="103">
        <v>0</v>
      </c>
      <c r="I57" s="103">
        <f>+SUM(K57,+M57,+O57)</f>
        <v>6072</v>
      </c>
      <c r="J57" s="104">
        <f>IF(D57&gt;0,I57/D57*100,"-")</f>
        <v>95.336787564766837</v>
      </c>
      <c r="K57" s="103">
        <v>3573</v>
      </c>
      <c r="L57" s="104">
        <f>IF(D57&gt;0,K57/D57*100,"-")</f>
        <v>56.099858690532265</v>
      </c>
      <c r="M57" s="103">
        <v>0</v>
      </c>
      <c r="N57" s="104">
        <f>IF(D57&gt;0,M57/D57*100,"-")</f>
        <v>0</v>
      </c>
      <c r="O57" s="103">
        <v>2499</v>
      </c>
      <c r="P57" s="103">
        <v>981</v>
      </c>
      <c r="Q57" s="104">
        <f>IF(D57&gt;0,O57/D57*100,"-")</f>
        <v>39.236928874234572</v>
      </c>
      <c r="R57" s="103">
        <v>50</v>
      </c>
      <c r="S57" s="101"/>
      <c r="T57" s="101"/>
      <c r="U57" s="101" t="s">
        <v>257</v>
      </c>
      <c r="V57" s="101"/>
      <c r="W57" s="101" t="s">
        <v>257</v>
      </c>
      <c r="X57" s="101"/>
      <c r="Y57" s="101"/>
      <c r="Z57" s="101"/>
      <c r="AA57" s="189" t="s">
        <v>256</v>
      </c>
      <c r="AB57" s="190"/>
    </row>
    <row r="58" spans="1:28" s="105" customFormat="1" ht="13.5" customHeight="1">
      <c r="A58" s="101" t="s">
        <v>34</v>
      </c>
      <c r="B58" s="102" t="s">
        <v>356</v>
      </c>
      <c r="C58" s="101" t="s">
        <v>357</v>
      </c>
      <c r="D58" s="103">
        <f>+SUM(E58,+I58)</f>
        <v>6751</v>
      </c>
      <c r="E58" s="103">
        <f>+SUM(G58,+H58)</f>
        <v>78</v>
      </c>
      <c r="F58" s="104">
        <f>IF(D58&gt;0,E58/D58*100,"-")</f>
        <v>1.1553843874981484</v>
      </c>
      <c r="G58" s="103">
        <v>53</v>
      </c>
      <c r="H58" s="103">
        <v>25</v>
      </c>
      <c r="I58" s="103">
        <f>+SUM(K58,+M58,+O58)</f>
        <v>6673</v>
      </c>
      <c r="J58" s="104">
        <f>IF(D58&gt;0,I58/D58*100,"-")</f>
        <v>98.844615612501855</v>
      </c>
      <c r="K58" s="103">
        <v>3410</v>
      </c>
      <c r="L58" s="104">
        <f>IF(D58&gt;0,K58/D58*100,"-")</f>
        <v>50.511035402162641</v>
      </c>
      <c r="M58" s="103">
        <v>0</v>
      </c>
      <c r="N58" s="104">
        <f>IF(D58&gt;0,M58/D58*100,"-")</f>
        <v>0</v>
      </c>
      <c r="O58" s="103">
        <v>3263</v>
      </c>
      <c r="P58" s="103">
        <v>1115</v>
      </c>
      <c r="Q58" s="104">
        <f>IF(D58&gt;0,O58/D58*100,"-")</f>
        <v>48.333580210339214</v>
      </c>
      <c r="R58" s="103">
        <v>122</v>
      </c>
      <c r="S58" s="101"/>
      <c r="T58" s="101"/>
      <c r="U58" s="101" t="s">
        <v>257</v>
      </c>
      <c r="V58" s="101"/>
      <c r="W58" s="101"/>
      <c r="X58" s="101"/>
      <c r="Y58" s="101" t="s">
        <v>257</v>
      </c>
      <c r="Z58" s="101"/>
      <c r="AA58" s="189" t="s">
        <v>256</v>
      </c>
      <c r="AB58" s="190"/>
    </row>
    <row r="59" spans="1:28" s="105" customFormat="1" ht="13.5" customHeight="1">
      <c r="A59" s="101" t="s">
        <v>34</v>
      </c>
      <c r="B59" s="102" t="s">
        <v>358</v>
      </c>
      <c r="C59" s="101" t="s">
        <v>359</v>
      </c>
      <c r="D59" s="103">
        <f>+SUM(E59,+I59)</f>
        <v>1019</v>
      </c>
      <c r="E59" s="103">
        <f>+SUM(G59,+H59)</f>
        <v>486</v>
      </c>
      <c r="F59" s="104">
        <f>IF(D59&gt;0,E59/D59*100,"-")</f>
        <v>47.693817468105983</v>
      </c>
      <c r="G59" s="103">
        <v>486</v>
      </c>
      <c r="H59" s="103">
        <v>0</v>
      </c>
      <c r="I59" s="103">
        <f>+SUM(K59,+M59,+O59)</f>
        <v>533</v>
      </c>
      <c r="J59" s="104">
        <f>IF(D59&gt;0,I59/D59*100,"-")</f>
        <v>52.306182531894017</v>
      </c>
      <c r="K59" s="103">
        <v>0</v>
      </c>
      <c r="L59" s="104">
        <f>IF(D59&gt;0,K59/D59*100,"-")</f>
        <v>0</v>
      </c>
      <c r="M59" s="103">
        <v>0</v>
      </c>
      <c r="N59" s="104">
        <f>IF(D59&gt;0,M59/D59*100,"-")</f>
        <v>0</v>
      </c>
      <c r="O59" s="103">
        <v>533</v>
      </c>
      <c r="P59" s="103">
        <v>523</v>
      </c>
      <c r="Q59" s="104">
        <f>IF(D59&gt;0,O59/D59*100,"-")</f>
        <v>52.306182531894017</v>
      </c>
      <c r="R59" s="103">
        <v>7</v>
      </c>
      <c r="S59" s="101"/>
      <c r="T59" s="101"/>
      <c r="U59" s="101"/>
      <c r="V59" s="101" t="s">
        <v>257</v>
      </c>
      <c r="W59" s="101"/>
      <c r="X59" s="101"/>
      <c r="Y59" s="101"/>
      <c r="Z59" s="101" t="s">
        <v>257</v>
      </c>
      <c r="AA59" s="189" t="s">
        <v>256</v>
      </c>
      <c r="AB59" s="190"/>
    </row>
    <row r="60" spans="1:28" s="105" customFormat="1" ht="13.5" customHeight="1">
      <c r="A60" s="101" t="s">
        <v>34</v>
      </c>
      <c r="B60" s="102" t="s">
        <v>360</v>
      </c>
      <c r="C60" s="101" t="s">
        <v>361</v>
      </c>
      <c r="D60" s="103">
        <f>+SUM(E60,+I60)</f>
        <v>4451</v>
      </c>
      <c r="E60" s="103">
        <f>+SUM(G60,+H60)</f>
        <v>1205</v>
      </c>
      <c r="F60" s="104">
        <f>IF(D60&gt;0,E60/D60*100,"-")</f>
        <v>27.072567962255672</v>
      </c>
      <c r="G60" s="103">
        <v>1205</v>
      </c>
      <c r="H60" s="103">
        <v>0</v>
      </c>
      <c r="I60" s="103">
        <f>+SUM(K60,+M60,+O60)</f>
        <v>3246</v>
      </c>
      <c r="J60" s="104">
        <f>IF(D60&gt;0,I60/D60*100,"-")</f>
        <v>72.927432037744325</v>
      </c>
      <c r="K60" s="103">
        <v>2445</v>
      </c>
      <c r="L60" s="104">
        <f>IF(D60&gt;0,K60/D60*100,"-")</f>
        <v>54.931476072792627</v>
      </c>
      <c r="M60" s="103">
        <v>0</v>
      </c>
      <c r="N60" s="104">
        <f>IF(D60&gt;0,M60/D60*100,"-")</f>
        <v>0</v>
      </c>
      <c r="O60" s="103">
        <v>801</v>
      </c>
      <c r="P60" s="103">
        <v>746</v>
      </c>
      <c r="Q60" s="104">
        <f>IF(D60&gt;0,O60/D60*100,"-")</f>
        <v>17.995955964951698</v>
      </c>
      <c r="R60" s="103">
        <v>65</v>
      </c>
      <c r="S60" s="101" t="s">
        <v>257</v>
      </c>
      <c r="T60" s="101"/>
      <c r="U60" s="101"/>
      <c r="V60" s="101"/>
      <c r="W60" s="101" t="s">
        <v>257</v>
      </c>
      <c r="X60" s="101"/>
      <c r="Y60" s="101"/>
      <c r="Z60" s="101"/>
      <c r="AA60" s="189" t="s">
        <v>256</v>
      </c>
      <c r="AB60" s="190"/>
    </row>
    <row r="61" spans="1:28" s="105" customFormat="1" ht="13.5" customHeight="1">
      <c r="A61" s="101" t="s">
        <v>34</v>
      </c>
      <c r="B61" s="102" t="s">
        <v>362</v>
      </c>
      <c r="C61" s="101" t="s">
        <v>363</v>
      </c>
      <c r="D61" s="103">
        <f>+SUM(E61,+I61)</f>
        <v>4111</v>
      </c>
      <c r="E61" s="103">
        <f>+SUM(G61,+H61)</f>
        <v>776</v>
      </c>
      <c r="F61" s="104">
        <f>IF(D61&gt;0,E61/D61*100,"-")</f>
        <v>18.876185842860618</v>
      </c>
      <c r="G61" s="103">
        <v>776</v>
      </c>
      <c r="H61" s="103">
        <v>0</v>
      </c>
      <c r="I61" s="103">
        <f>+SUM(K61,+M61,+O61)</f>
        <v>3335</v>
      </c>
      <c r="J61" s="104">
        <f>IF(D61&gt;0,I61/D61*100,"-")</f>
        <v>81.123814157139378</v>
      </c>
      <c r="K61" s="103">
        <v>287</v>
      </c>
      <c r="L61" s="104">
        <f>IF(D61&gt;0,K61/D61*100,"-")</f>
        <v>6.9812697640476777</v>
      </c>
      <c r="M61" s="103">
        <v>0</v>
      </c>
      <c r="N61" s="104">
        <f>IF(D61&gt;0,M61/D61*100,"-")</f>
        <v>0</v>
      </c>
      <c r="O61" s="103">
        <v>3048</v>
      </c>
      <c r="P61" s="103">
        <v>3048</v>
      </c>
      <c r="Q61" s="104">
        <f>IF(D61&gt;0,O61/D61*100,"-")</f>
        <v>74.142544393091697</v>
      </c>
      <c r="R61" s="103">
        <v>25</v>
      </c>
      <c r="S61" s="101" t="s">
        <v>257</v>
      </c>
      <c r="T61" s="101"/>
      <c r="U61" s="101"/>
      <c r="V61" s="101"/>
      <c r="W61" s="101" t="s">
        <v>257</v>
      </c>
      <c r="X61" s="101"/>
      <c r="Y61" s="101"/>
      <c r="Z61" s="101"/>
      <c r="AA61" s="189" t="s">
        <v>256</v>
      </c>
      <c r="AB61" s="190"/>
    </row>
    <row r="62" spans="1:28" s="105" customFormat="1" ht="13.5" customHeight="1">
      <c r="A62" s="101" t="s">
        <v>34</v>
      </c>
      <c r="B62" s="102" t="s">
        <v>364</v>
      </c>
      <c r="C62" s="101" t="s">
        <v>365</v>
      </c>
      <c r="D62" s="103">
        <f>+SUM(E62,+I62)</f>
        <v>2913</v>
      </c>
      <c r="E62" s="103">
        <f>+SUM(G62,+H62)</f>
        <v>326</v>
      </c>
      <c r="F62" s="104">
        <f>IF(D62&gt;0,E62/D62*100,"-")</f>
        <v>11.191211809131479</v>
      </c>
      <c r="G62" s="103">
        <v>326</v>
      </c>
      <c r="H62" s="103">
        <v>0</v>
      </c>
      <c r="I62" s="103">
        <f>+SUM(K62,+M62,+O62)</f>
        <v>2587</v>
      </c>
      <c r="J62" s="104">
        <f>IF(D62&gt;0,I62/D62*100,"-")</f>
        <v>88.808788190868512</v>
      </c>
      <c r="K62" s="103">
        <v>1739</v>
      </c>
      <c r="L62" s="104">
        <f>IF(D62&gt;0,K62/D62*100,"-")</f>
        <v>59.697905938894614</v>
      </c>
      <c r="M62" s="103">
        <v>0</v>
      </c>
      <c r="N62" s="104">
        <f>IF(D62&gt;0,M62/D62*100,"-")</f>
        <v>0</v>
      </c>
      <c r="O62" s="103">
        <v>848</v>
      </c>
      <c r="P62" s="103">
        <v>848</v>
      </c>
      <c r="Q62" s="104">
        <f>IF(D62&gt;0,O62/D62*100,"-")</f>
        <v>29.110882251973909</v>
      </c>
      <c r="R62" s="103">
        <v>23</v>
      </c>
      <c r="S62" s="101" t="s">
        <v>257</v>
      </c>
      <c r="T62" s="101"/>
      <c r="U62" s="101"/>
      <c r="V62" s="101"/>
      <c r="W62" s="101" t="s">
        <v>257</v>
      </c>
      <c r="X62" s="101"/>
      <c r="Y62" s="101"/>
      <c r="Z62" s="101"/>
      <c r="AA62" s="189" t="s">
        <v>256</v>
      </c>
      <c r="AB62" s="190"/>
    </row>
    <row r="63" spans="1:28" s="105" customFormat="1" ht="13.5" customHeight="1">
      <c r="A63" s="101" t="s">
        <v>34</v>
      </c>
      <c r="B63" s="102" t="s">
        <v>366</v>
      </c>
      <c r="C63" s="101" t="s">
        <v>367</v>
      </c>
      <c r="D63" s="103">
        <f>+SUM(E63,+I63)</f>
        <v>763</v>
      </c>
      <c r="E63" s="103">
        <f>+SUM(G63,+H63)</f>
        <v>44</v>
      </c>
      <c r="F63" s="104">
        <f>IF(D63&gt;0,E63/D63*100,"-")</f>
        <v>5.7667103538663174</v>
      </c>
      <c r="G63" s="103">
        <v>44</v>
      </c>
      <c r="H63" s="103">
        <v>0</v>
      </c>
      <c r="I63" s="103">
        <f>+SUM(K63,+M63,+O63)</f>
        <v>719</v>
      </c>
      <c r="J63" s="104">
        <f>IF(D63&gt;0,I63/D63*100,"-")</f>
        <v>94.233289646133684</v>
      </c>
      <c r="K63" s="103">
        <v>0</v>
      </c>
      <c r="L63" s="104">
        <f>IF(D63&gt;0,K63/D63*100,"-")</f>
        <v>0</v>
      </c>
      <c r="M63" s="103">
        <v>0</v>
      </c>
      <c r="N63" s="104">
        <f>IF(D63&gt;0,M63/D63*100,"-")</f>
        <v>0</v>
      </c>
      <c r="O63" s="103">
        <v>719</v>
      </c>
      <c r="P63" s="103">
        <v>90</v>
      </c>
      <c r="Q63" s="104">
        <f>IF(D63&gt;0,O63/D63*100,"-")</f>
        <v>94.233289646133684</v>
      </c>
      <c r="R63" s="103">
        <v>13</v>
      </c>
      <c r="S63" s="101" t="s">
        <v>257</v>
      </c>
      <c r="T63" s="101"/>
      <c r="U63" s="101"/>
      <c r="V63" s="101"/>
      <c r="W63" s="101" t="s">
        <v>257</v>
      </c>
      <c r="X63" s="101"/>
      <c r="Y63" s="101"/>
      <c r="Z63" s="101"/>
      <c r="AA63" s="189" t="s">
        <v>256</v>
      </c>
      <c r="AB63" s="190"/>
    </row>
    <row r="64" spans="1:28" s="105" customFormat="1" ht="13.5" customHeight="1">
      <c r="A64" s="101" t="s">
        <v>34</v>
      </c>
      <c r="B64" s="102" t="s">
        <v>368</v>
      </c>
      <c r="C64" s="101" t="s">
        <v>369</v>
      </c>
      <c r="D64" s="103">
        <f>+SUM(E64,+I64)</f>
        <v>3755</v>
      </c>
      <c r="E64" s="103">
        <f>+SUM(G64,+H64)</f>
        <v>508</v>
      </c>
      <c r="F64" s="104">
        <f>IF(D64&gt;0,E64/D64*100,"-")</f>
        <v>13.528628495339548</v>
      </c>
      <c r="G64" s="103">
        <v>508</v>
      </c>
      <c r="H64" s="103">
        <v>0</v>
      </c>
      <c r="I64" s="103">
        <f>+SUM(K64,+M64,+O64)</f>
        <v>3247</v>
      </c>
      <c r="J64" s="104">
        <f>IF(D64&gt;0,I64/D64*100,"-")</f>
        <v>86.471371504660453</v>
      </c>
      <c r="K64" s="103">
        <v>1020</v>
      </c>
      <c r="L64" s="104">
        <f>IF(D64&gt;0,K64/D64*100,"-")</f>
        <v>27.163781624500665</v>
      </c>
      <c r="M64" s="103">
        <v>0</v>
      </c>
      <c r="N64" s="104">
        <f>IF(D64&gt;0,M64/D64*100,"-")</f>
        <v>0</v>
      </c>
      <c r="O64" s="103">
        <v>2227</v>
      </c>
      <c r="P64" s="103">
        <v>686</v>
      </c>
      <c r="Q64" s="104">
        <f>IF(D64&gt;0,O64/D64*100,"-")</f>
        <v>59.307589880159782</v>
      </c>
      <c r="R64" s="103">
        <v>57</v>
      </c>
      <c r="S64" s="101" t="s">
        <v>257</v>
      </c>
      <c r="T64" s="101"/>
      <c r="U64" s="101"/>
      <c r="V64" s="101"/>
      <c r="W64" s="101" t="s">
        <v>257</v>
      </c>
      <c r="X64" s="101"/>
      <c r="Y64" s="101"/>
      <c r="Z64" s="101"/>
      <c r="AA64" s="189" t="s">
        <v>256</v>
      </c>
      <c r="AB64" s="190"/>
    </row>
    <row r="65" spans="1:28" s="105" customFormat="1" ht="13.5" customHeight="1">
      <c r="A65" s="101" t="s">
        <v>34</v>
      </c>
      <c r="B65" s="102" t="s">
        <v>370</v>
      </c>
      <c r="C65" s="101" t="s">
        <v>371</v>
      </c>
      <c r="D65" s="103">
        <f>+SUM(E65,+I65)</f>
        <v>11265</v>
      </c>
      <c r="E65" s="103">
        <f>+SUM(G65,+H65)</f>
        <v>1621</v>
      </c>
      <c r="F65" s="104">
        <f>IF(D65&gt;0,E65/D65*100,"-")</f>
        <v>14.389702618730581</v>
      </c>
      <c r="G65" s="103">
        <v>1619</v>
      </c>
      <c r="H65" s="103">
        <v>2</v>
      </c>
      <c r="I65" s="103">
        <f>+SUM(K65,+M65,+O65)</f>
        <v>9644</v>
      </c>
      <c r="J65" s="104">
        <f>IF(D65&gt;0,I65/D65*100,"-")</f>
        <v>85.610297381269419</v>
      </c>
      <c r="K65" s="103">
        <v>7794</v>
      </c>
      <c r="L65" s="104">
        <f>IF(D65&gt;0,K65/D65*100,"-")</f>
        <v>69.187749667110523</v>
      </c>
      <c r="M65" s="103">
        <v>0</v>
      </c>
      <c r="N65" s="104">
        <f>IF(D65&gt;0,M65/D65*100,"-")</f>
        <v>0</v>
      </c>
      <c r="O65" s="103">
        <v>1850</v>
      </c>
      <c r="P65" s="103">
        <v>1813</v>
      </c>
      <c r="Q65" s="104">
        <f>IF(D65&gt;0,O65/D65*100,"-")</f>
        <v>16.422547714158899</v>
      </c>
      <c r="R65" s="103">
        <v>140</v>
      </c>
      <c r="S65" s="101" t="s">
        <v>257</v>
      </c>
      <c r="T65" s="101"/>
      <c r="U65" s="101"/>
      <c r="V65" s="101"/>
      <c r="W65" s="101" t="s">
        <v>257</v>
      </c>
      <c r="X65" s="101"/>
      <c r="Y65" s="101"/>
      <c r="Z65" s="101"/>
      <c r="AA65" s="189" t="s">
        <v>256</v>
      </c>
      <c r="AB65" s="190"/>
    </row>
    <row r="66" spans="1:28" s="105" customFormat="1" ht="13.5" customHeight="1">
      <c r="A66" s="101" t="s">
        <v>34</v>
      </c>
      <c r="B66" s="102" t="s">
        <v>372</v>
      </c>
      <c r="C66" s="101" t="s">
        <v>373</v>
      </c>
      <c r="D66" s="103">
        <f>+SUM(E66,+I66)</f>
        <v>2716</v>
      </c>
      <c r="E66" s="103">
        <f>+SUM(G66,+H66)</f>
        <v>349</v>
      </c>
      <c r="F66" s="104">
        <f>IF(D66&gt;0,E66/D66*100,"-")</f>
        <v>12.849779086892488</v>
      </c>
      <c r="G66" s="103">
        <v>349</v>
      </c>
      <c r="H66" s="103">
        <v>0</v>
      </c>
      <c r="I66" s="103">
        <f>+SUM(K66,+M66,+O66)</f>
        <v>2367</v>
      </c>
      <c r="J66" s="104">
        <f>IF(D66&gt;0,I66/D66*100,"-")</f>
        <v>87.150220913107518</v>
      </c>
      <c r="K66" s="103">
        <v>2038</v>
      </c>
      <c r="L66" s="104">
        <f>IF(D66&gt;0,K66/D66*100,"-")</f>
        <v>75.036818851251837</v>
      </c>
      <c r="M66" s="103">
        <v>0</v>
      </c>
      <c r="N66" s="104">
        <f>IF(D66&gt;0,M66/D66*100,"-")</f>
        <v>0</v>
      </c>
      <c r="O66" s="103">
        <v>329</v>
      </c>
      <c r="P66" s="103">
        <v>329</v>
      </c>
      <c r="Q66" s="104">
        <f>IF(D66&gt;0,O66/D66*100,"-")</f>
        <v>12.11340206185567</v>
      </c>
      <c r="R66" s="103">
        <v>15</v>
      </c>
      <c r="S66" s="101" t="s">
        <v>257</v>
      </c>
      <c r="T66" s="101"/>
      <c r="U66" s="101"/>
      <c r="V66" s="101"/>
      <c r="W66" s="101" t="s">
        <v>257</v>
      </c>
      <c r="X66" s="101"/>
      <c r="Y66" s="101"/>
      <c r="Z66" s="101"/>
      <c r="AA66" s="189" t="s">
        <v>256</v>
      </c>
      <c r="AB66" s="190"/>
    </row>
    <row r="67" spans="1:28" s="105" customFormat="1" ht="13.5" customHeight="1">
      <c r="A67" s="101" t="s">
        <v>34</v>
      </c>
      <c r="B67" s="102" t="s">
        <v>374</v>
      </c>
      <c r="C67" s="101" t="s">
        <v>375</v>
      </c>
      <c r="D67" s="103">
        <f>+SUM(E67,+I67)</f>
        <v>1774</v>
      </c>
      <c r="E67" s="103">
        <f>+SUM(G67,+H67)</f>
        <v>320</v>
      </c>
      <c r="F67" s="104">
        <f>IF(D67&gt;0,E67/D67*100,"-")</f>
        <v>18.038331454340472</v>
      </c>
      <c r="G67" s="103">
        <v>320</v>
      </c>
      <c r="H67" s="103">
        <v>0</v>
      </c>
      <c r="I67" s="103">
        <f>+SUM(K67,+M67,+O67)</f>
        <v>1454</v>
      </c>
      <c r="J67" s="104">
        <f>IF(D67&gt;0,I67/D67*100,"-")</f>
        <v>81.961668545659521</v>
      </c>
      <c r="K67" s="103">
        <v>0</v>
      </c>
      <c r="L67" s="104">
        <f>IF(D67&gt;0,K67/D67*100,"-")</f>
        <v>0</v>
      </c>
      <c r="M67" s="103">
        <v>0</v>
      </c>
      <c r="N67" s="104">
        <f>IF(D67&gt;0,M67/D67*100,"-")</f>
        <v>0</v>
      </c>
      <c r="O67" s="103">
        <v>1454</v>
      </c>
      <c r="P67" s="103">
        <v>1448</v>
      </c>
      <c r="Q67" s="104">
        <f>IF(D67&gt;0,O67/D67*100,"-")</f>
        <v>81.961668545659521</v>
      </c>
      <c r="R67" s="103">
        <v>11</v>
      </c>
      <c r="S67" s="101"/>
      <c r="T67" s="101"/>
      <c r="U67" s="101"/>
      <c r="V67" s="101" t="s">
        <v>257</v>
      </c>
      <c r="W67" s="101"/>
      <c r="X67" s="101" t="s">
        <v>257</v>
      </c>
      <c r="Y67" s="101"/>
      <c r="Z67" s="101"/>
      <c r="AA67" s="189" t="s">
        <v>256</v>
      </c>
      <c r="AB67" s="190"/>
    </row>
    <row r="68" spans="1:28" s="105" customFormat="1" ht="13.5" customHeight="1">
      <c r="A68" s="101" t="s">
        <v>34</v>
      </c>
      <c r="B68" s="102" t="s">
        <v>376</v>
      </c>
      <c r="C68" s="101" t="s">
        <v>377</v>
      </c>
      <c r="D68" s="103">
        <f>+SUM(E68,+I68)</f>
        <v>8724</v>
      </c>
      <c r="E68" s="103">
        <f>+SUM(G68,+H68)</f>
        <v>45</v>
      </c>
      <c r="F68" s="104">
        <f>IF(D68&gt;0,E68/D68*100,"-")</f>
        <v>0.51581843191196697</v>
      </c>
      <c r="G68" s="103">
        <v>45</v>
      </c>
      <c r="H68" s="103">
        <v>0</v>
      </c>
      <c r="I68" s="103">
        <f>+SUM(K68,+M68,+O68)</f>
        <v>8679</v>
      </c>
      <c r="J68" s="104">
        <f>IF(D68&gt;0,I68/D68*100,"-")</f>
        <v>99.484181568088033</v>
      </c>
      <c r="K68" s="103">
        <v>8646</v>
      </c>
      <c r="L68" s="104">
        <f>IF(D68&gt;0,K68/D68*100,"-")</f>
        <v>99.105914718019264</v>
      </c>
      <c r="M68" s="103">
        <v>0</v>
      </c>
      <c r="N68" s="104">
        <f>IF(D68&gt;0,M68/D68*100,"-")</f>
        <v>0</v>
      </c>
      <c r="O68" s="103">
        <v>33</v>
      </c>
      <c r="P68" s="103">
        <v>2</v>
      </c>
      <c r="Q68" s="104">
        <f>IF(D68&gt;0,O68/D68*100,"-")</f>
        <v>0.37826685006877581</v>
      </c>
      <c r="R68" s="103">
        <v>158</v>
      </c>
      <c r="S68" s="101" t="s">
        <v>257</v>
      </c>
      <c r="T68" s="101"/>
      <c r="U68" s="101"/>
      <c r="V68" s="101"/>
      <c r="W68" s="101" t="s">
        <v>257</v>
      </c>
      <c r="X68" s="101"/>
      <c r="Y68" s="101"/>
      <c r="Z68" s="101"/>
      <c r="AA68" s="189" t="s">
        <v>256</v>
      </c>
      <c r="AB68" s="190"/>
    </row>
    <row r="69" spans="1:28" s="105" customFormat="1" ht="13.5" customHeight="1">
      <c r="A69" s="101" t="s">
        <v>34</v>
      </c>
      <c r="B69" s="102" t="s">
        <v>378</v>
      </c>
      <c r="C69" s="101" t="s">
        <v>379</v>
      </c>
      <c r="D69" s="103">
        <f>+SUM(E69,+I69)</f>
        <v>4571</v>
      </c>
      <c r="E69" s="103">
        <f>+SUM(G69,+H69)</f>
        <v>61</v>
      </c>
      <c r="F69" s="104">
        <f>IF(D69&gt;0,E69/D69*100,"-")</f>
        <v>1.3345001093852549</v>
      </c>
      <c r="G69" s="103">
        <v>61</v>
      </c>
      <c r="H69" s="103">
        <v>0</v>
      </c>
      <c r="I69" s="103">
        <f>+SUM(K69,+M69,+O69)</f>
        <v>4510</v>
      </c>
      <c r="J69" s="104">
        <f>IF(D69&gt;0,I69/D69*100,"-")</f>
        <v>98.665499890614754</v>
      </c>
      <c r="K69" s="103">
        <v>4483</v>
      </c>
      <c r="L69" s="104">
        <f>IF(D69&gt;0,K69/D69*100,"-")</f>
        <v>98.074819514329477</v>
      </c>
      <c r="M69" s="103">
        <v>0</v>
      </c>
      <c r="N69" s="104">
        <f>IF(D69&gt;0,M69/D69*100,"-")</f>
        <v>0</v>
      </c>
      <c r="O69" s="103">
        <v>27</v>
      </c>
      <c r="P69" s="103">
        <v>19</v>
      </c>
      <c r="Q69" s="104">
        <f>IF(D69&gt;0,O69/D69*100,"-")</f>
        <v>0.5906803762852767</v>
      </c>
      <c r="R69" s="103">
        <v>39</v>
      </c>
      <c r="S69" s="101" t="s">
        <v>257</v>
      </c>
      <c r="T69" s="101"/>
      <c r="U69" s="101"/>
      <c r="V69" s="101"/>
      <c r="W69" s="101" t="s">
        <v>257</v>
      </c>
      <c r="X69" s="101"/>
      <c r="Y69" s="101"/>
      <c r="Z69" s="101"/>
      <c r="AA69" s="189" t="s">
        <v>256</v>
      </c>
      <c r="AB69" s="190"/>
    </row>
    <row r="70" spans="1:28" s="105" customFormat="1" ht="13.5" customHeight="1">
      <c r="A70" s="101" t="s">
        <v>34</v>
      </c>
      <c r="B70" s="102" t="s">
        <v>380</v>
      </c>
      <c r="C70" s="101" t="s">
        <v>381</v>
      </c>
      <c r="D70" s="103">
        <f>+SUM(E70,+I70)</f>
        <v>4677</v>
      </c>
      <c r="E70" s="103">
        <f>+SUM(G70,+H70)</f>
        <v>514</v>
      </c>
      <c r="F70" s="104">
        <f>IF(D70&gt;0,E70/D70*100,"-")</f>
        <v>10.989950823177249</v>
      </c>
      <c r="G70" s="103">
        <v>514</v>
      </c>
      <c r="H70" s="103">
        <v>0</v>
      </c>
      <c r="I70" s="103">
        <f>+SUM(K70,+M70,+O70)</f>
        <v>4163</v>
      </c>
      <c r="J70" s="104">
        <f>IF(D70&gt;0,I70/D70*100,"-")</f>
        <v>89.010049176822747</v>
      </c>
      <c r="K70" s="103">
        <v>0</v>
      </c>
      <c r="L70" s="104">
        <f>IF(D70&gt;0,K70/D70*100,"-")</f>
        <v>0</v>
      </c>
      <c r="M70" s="103">
        <v>0</v>
      </c>
      <c r="N70" s="104">
        <f>IF(D70&gt;0,M70/D70*100,"-")</f>
        <v>0</v>
      </c>
      <c r="O70" s="103">
        <v>4163</v>
      </c>
      <c r="P70" s="103">
        <v>1617</v>
      </c>
      <c r="Q70" s="104">
        <f>IF(D70&gt;0,O70/D70*100,"-")</f>
        <v>89.010049176822747</v>
      </c>
      <c r="R70" s="103">
        <v>35</v>
      </c>
      <c r="S70" s="101" t="s">
        <v>257</v>
      </c>
      <c r="T70" s="101"/>
      <c r="U70" s="101"/>
      <c r="V70" s="101"/>
      <c r="W70" s="101" t="s">
        <v>257</v>
      </c>
      <c r="X70" s="101"/>
      <c r="Y70" s="101"/>
      <c r="Z70" s="101"/>
      <c r="AA70" s="189" t="s">
        <v>256</v>
      </c>
      <c r="AB70" s="190"/>
    </row>
    <row r="71" spans="1:28" s="105" customFormat="1" ht="13.5" customHeight="1">
      <c r="A71" s="101" t="s">
        <v>34</v>
      </c>
      <c r="B71" s="102" t="s">
        <v>382</v>
      </c>
      <c r="C71" s="101" t="s">
        <v>383</v>
      </c>
      <c r="D71" s="103">
        <f>+SUM(E71,+I71)</f>
        <v>9764</v>
      </c>
      <c r="E71" s="103">
        <f>+SUM(G71,+H71)</f>
        <v>103</v>
      </c>
      <c r="F71" s="104">
        <f>IF(D71&gt;0,E71/D71*100,"-")</f>
        <v>1.0548955346169602</v>
      </c>
      <c r="G71" s="103">
        <v>103</v>
      </c>
      <c r="H71" s="103">
        <v>0</v>
      </c>
      <c r="I71" s="103">
        <f>+SUM(K71,+M71,+O71)</f>
        <v>9661</v>
      </c>
      <c r="J71" s="104">
        <f>IF(D71&gt;0,I71/D71*100,"-")</f>
        <v>98.945104465383039</v>
      </c>
      <c r="K71" s="103">
        <v>9253</v>
      </c>
      <c r="L71" s="104">
        <f>IF(D71&gt;0,K71/D71*100,"-")</f>
        <v>94.766489143793535</v>
      </c>
      <c r="M71" s="103">
        <v>0</v>
      </c>
      <c r="N71" s="104">
        <f>IF(D71&gt;0,M71/D71*100,"-")</f>
        <v>0</v>
      </c>
      <c r="O71" s="103">
        <v>408</v>
      </c>
      <c r="P71" s="103">
        <v>408</v>
      </c>
      <c r="Q71" s="104">
        <f>IF(D71&gt;0,O71/D71*100,"-")</f>
        <v>4.178615321589513</v>
      </c>
      <c r="R71" s="103">
        <v>122</v>
      </c>
      <c r="S71" s="101" t="s">
        <v>257</v>
      </c>
      <c r="T71" s="101"/>
      <c r="U71" s="101"/>
      <c r="V71" s="101"/>
      <c r="W71" s="101" t="s">
        <v>257</v>
      </c>
      <c r="X71" s="101"/>
      <c r="Y71" s="101"/>
      <c r="Z71" s="101"/>
      <c r="AA71" s="189" t="s">
        <v>256</v>
      </c>
      <c r="AB71" s="190"/>
    </row>
    <row r="72" spans="1:28" s="105" customFormat="1" ht="13.5" customHeight="1">
      <c r="A72" s="101" t="s">
        <v>34</v>
      </c>
      <c r="B72" s="102" t="s">
        <v>384</v>
      </c>
      <c r="C72" s="101" t="s">
        <v>385</v>
      </c>
      <c r="D72" s="103">
        <f>+SUM(E72,+I72)</f>
        <v>9688</v>
      </c>
      <c r="E72" s="103">
        <f>+SUM(G72,+H72)</f>
        <v>578</v>
      </c>
      <c r="F72" s="104">
        <f>IF(D72&gt;0,E72/D72*100,"-")</f>
        <v>5.9661436829066892</v>
      </c>
      <c r="G72" s="103">
        <v>578</v>
      </c>
      <c r="H72" s="103">
        <v>0</v>
      </c>
      <c r="I72" s="103">
        <f>+SUM(K72,+M72,+O72)</f>
        <v>9110</v>
      </c>
      <c r="J72" s="104">
        <f>IF(D72&gt;0,I72/D72*100,"-")</f>
        <v>94.03385631709331</v>
      </c>
      <c r="K72" s="103">
        <v>8796</v>
      </c>
      <c r="L72" s="104">
        <f>IF(D72&gt;0,K72/D72*100,"-")</f>
        <v>90.792733278282412</v>
      </c>
      <c r="M72" s="103">
        <v>0</v>
      </c>
      <c r="N72" s="104">
        <f>IF(D72&gt;0,M72/D72*100,"-")</f>
        <v>0</v>
      </c>
      <c r="O72" s="103">
        <v>314</v>
      </c>
      <c r="P72" s="103">
        <v>59</v>
      </c>
      <c r="Q72" s="104">
        <f>IF(D72&gt;0,O72/D72*100,"-")</f>
        <v>3.2411230388109002</v>
      </c>
      <c r="R72" s="103">
        <v>112</v>
      </c>
      <c r="S72" s="101" t="s">
        <v>257</v>
      </c>
      <c r="T72" s="101"/>
      <c r="U72" s="101"/>
      <c r="V72" s="101"/>
      <c r="W72" s="101" t="s">
        <v>257</v>
      </c>
      <c r="X72" s="101"/>
      <c r="Y72" s="101"/>
      <c r="Z72" s="101"/>
      <c r="AA72" s="189" t="s">
        <v>256</v>
      </c>
      <c r="AB72" s="190"/>
    </row>
    <row r="73" spans="1:28" s="105" customFormat="1" ht="13.5" customHeight="1">
      <c r="A73" s="101" t="s">
        <v>34</v>
      </c>
      <c r="B73" s="102" t="s">
        <v>386</v>
      </c>
      <c r="C73" s="101" t="s">
        <v>387</v>
      </c>
      <c r="D73" s="103">
        <f>+SUM(E73,+I73)</f>
        <v>8745</v>
      </c>
      <c r="E73" s="103">
        <f>+SUM(G73,+H73)</f>
        <v>765</v>
      </c>
      <c r="F73" s="104">
        <f>IF(D73&gt;0,E73/D73*100,"-")</f>
        <v>8.7478559176672377</v>
      </c>
      <c r="G73" s="103">
        <v>765</v>
      </c>
      <c r="H73" s="103">
        <v>0</v>
      </c>
      <c r="I73" s="103">
        <f>+SUM(K73,+M73,+O73)</f>
        <v>7980</v>
      </c>
      <c r="J73" s="104">
        <f>IF(D73&gt;0,I73/D73*100,"-")</f>
        <v>91.252144082332762</v>
      </c>
      <c r="K73" s="103">
        <v>5720</v>
      </c>
      <c r="L73" s="104">
        <f>IF(D73&gt;0,K73/D73*100,"-")</f>
        <v>65.408805031446533</v>
      </c>
      <c r="M73" s="103">
        <v>0</v>
      </c>
      <c r="N73" s="104">
        <f>IF(D73&gt;0,M73/D73*100,"-")</f>
        <v>0</v>
      </c>
      <c r="O73" s="103">
        <v>2260</v>
      </c>
      <c r="P73" s="103">
        <v>1896</v>
      </c>
      <c r="Q73" s="104">
        <f>IF(D73&gt;0,O73/D73*100,"-")</f>
        <v>25.843339050886222</v>
      </c>
      <c r="R73" s="103">
        <v>259</v>
      </c>
      <c r="S73" s="101" t="s">
        <v>257</v>
      </c>
      <c r="T73" s="101"/>
      <c r="U73" s="101"/>
      <c r="V73" s="101"/>
      <c r="W73" s="101" t="s">
        <v>257</v>
      </c>
      <c r="X73" s="101"/>
      <c r="Y73" s="101"/>
      <c r="Z73" s="101"/>
      <c r="AA73" s="189" t="s">
        <v>256</v>
      </c>
      <c r="AB73" s="190"/>
    </row>
    <row r="74" spans="1:28" s="105" customFormat="1" ht="13.5" customHeight="1">
      <c r="A74" s="101" t="s">
        <v>34</v>
      </c>
      <c r="B74" s="102" t="s">
        <v>388</v>
      </c>
      <c r="C74" s="101" t="s">
        <v>389</v>
      </c>
      <c r="D74" s="103">
        <f>+SUM(E74,+I74)</f>
        <v>2942</v>
      </c>
      <c r="E74" s="103">
        <f>+SUM(G74,+H74)</f>
        <v>481</v>
      </c>
      <c r="F74" s="104">
        <f>IF(D74&gt;0,E74/D74*100,"-")</f>
        <v>16.349422161794696</v>
      </c>
      <c r="G74" s="103">
        <v>463</v>
      </c>
      <c r="H74" s="103">
        <v>18</v>
      </c>
      <c r="I74" s="103">
        <f>+SUM(K74,+M74,+O74)</f>
        <v>2461</v>
      </c>
      <c r="J74" s="104">
        <f>IF(D74&gt;0,I74/D74*100,"-")</f>
        <v>83.650577838205294</v>
      </c>
      <c r="K74" s="103">
        <v>265</v>
      </c>
      <c r="L74" s="104">
        <f>IF(D74&gt;0,K74/D74*100,"-")</f>
        <v>9.0074779061862671</v>
      </c>
      <c r="M74" s="103">
        <v>0</v>
      </c>
      <c r="N74" s="104">
        <f>IF(D74&gt;0,M74/D74*100,"-")</f>
        <v>0</v>
      </c>
      <c r="O74" s="103">
        <v>2196</v>
      </c>
      <c r="P74" s="103">
        <v>1891</v>
      </c>
      <c r="Q74" s="104">
        <f>IF(D74&gt;0,O74/D74*100,"-")</f>
        <v>74.643099932019027</v>
      </c>
      <c r="R74" s="103">
        <v>84</v>
      </c>
      <c r="S74" s="101" t="s">
        <v>257</v>
      </c>
      <c r="T74" s="101"/>
      <c r="U74" s="101"/>
      <c r="V74" s="101"/>
      <c r="W74" s="101" t="s">
        <v>257</v>
      </c>
      <c r="X74" s="101"/>
      <c r="Y74" s="101"/>
      <c r="Z74" s="101"/>
      <c r="AA74" s="189" t="s">
        <v>256</v>
      </c>
      <c r="AB74" s="190"/>
    </row>
    <row r="75" spans="1:28" s="105" customFormat="1" ht="13.5" customHeight="1">
      <c r="A75" s="101" t="s">
        <v>34</v>
      </c>
      <c r="B75" s="102" t="s">
        <v>390</v>
      </c>
      <c r="C75" s="101" t="s">
        <v>391</v>
      </c>
      <c r="D75" s="103">
        <f>+SUM(E75,+I75)</f>
        <v>15118</v>
      </c>
      <c r="E75" s="103">
        <f>+SUM(G75,+H75)</f>
        <v>3562</v>
      </c>
      <c r="F75" s="104">
        <f>IF(D75&gt;0,E75/D75*100,"-")</f>
        <v>23.561317634607754</v>
      </c>
      <c r="G75" s="103">
        <v>3562</v>
      </c>
      <c r="H75" s="103">
        <v>0</v>
      </c>
      <c r="I75" s="103">
        <f>+SUM(K75,+M75,+O75)</f>
        <v>11556</v>
      </c>
      <c r="J75" s="104">
        <f>IF(D75&gt;0,I75/D75*100,"-")</f>
        <v>76.438682365392253</v>
      </c>
      <c r="K75" s="103">
        <v>9444</v>
      </c>
      <c r="L75" s="104">
        <f>IF(D75&gt;0,K75/D75*100,"-")</f>
        <v>62.468580500066153</v>
      </c>
      <c r="M75" s="103">
        <v>0</v>
      </c>
      <c r="N75" s="104">
        <f>IF(D75&gt;0,M75/D75*100,"-")</f>
        <v>0</v>
      </c>
      <c r="O75" s="103">
        <v>2112</v>
      </c>
      <c r="P75" s="103">
        <v>2031</v>
      </c>
      <c r="Q75" s="104">
        <f>IF(D75&gt;0,O75/D75*100,"-")</f>
        <v>13.9701018653261</v>
      </c>
      <c r="R75" s="103">
        <v>469</v>
      </c>
      <c r="S75" s="101" t="s">
        <v>257</v>
      </c>
      <c r="T75" s="101"/>
      <c r="U75" s="101"/>
      <c r="V75" s="101"/>
      <c r="W75" s="101" t="s">
        <v>257</v>
      </c>
      <c r="X75" s="101"/>
      <c r="Y75" s="101"/>
      <c r="Z75" s="101"/>
      <c r="AA75" s="189" t="s">
        <v>256</v>
      </c>
      <c r="AB75" s="190"/>
    </row>
    <row r="76" spans="1:28" s="105" customFormat="1" ht="13.5" customHeight="1">
      <c r="A76" s="101" t="s">
        <v>34</v>
      </c>
      <c r="B76" s="102" t="s">
        <v>392</v>
      </c>
      <c r="C76" s="101" t="s">
        <v>393</v>
      </c>
      <c r="D76" s="103">
        <f>+SUM(E76,+I76)</f>
        <v>11014</v>
      </c>
      <c r="E76" s="103">
        <f>+SUM(G76,+H76)</f>
        <v>265</v>
      </c>
      <c r="F76" s="104">
        <f>IF(D76&gt;0,E76/D76*100,"-")</f>
        <v>2.4060286907572181</v>
      </c>
      <c r="G76" s="103">
        <v>265</v>
      </c>
      <c r="H76" s="103">
        <v>0</v>
      </c>
      <c r="I76" s="103">
        <f>+SUM(K76,+M76,+O76)</f>
        <v>10749</v>
      </c>
      <c r="J76" s="104">
        <f>IF(D76&gt;0,I76/D76*100,"-")</f>
        <v>97.593971309242775</v>
      </c>
      <c r="K76" s="103">
        <v>8552</v>
      </c>
      <c r="L76" s="104">
        <f>IF(D76&gt;0,K76/D76*100,"-")</f>
        <v>77.64663155983294</v>
      </c>
      <c r="M76" s="103">
        <v>0</v>
      </c>
      <c r="N76" s="104">
        <f>IF(D76&gt;0,M76/D76*100,"-")</f>
        <v>0</v>
      </c>
      <c r="O76" s="103">
        <v>2197</v>
      </c>
      <c r="P76" s="103">
        <v>2159</v>
      </c>
      <c r="Q76" s="104">
        <f>IF(D76&gt;0,O76/D76*100,"-")</f>
        <v>19.947339749409842</v>
      </c>
      <c r="R76" s="103">
        <v>52</v>
      </c>
      <c r="S76" s="101"/>
      <c r="T76" s="101"/>
      <c r="U76" s="101"/>
      <c r="V76" s="101" t="s">
        <v>257</v>
      </c>
      <c r="W76" s="101"/>
      <c r="X76" s="101"/>
      <c r="Y76" s="101"/>
      <c r="Z76" s="101" t="s">
        <v>257</v>
      </c>
      <c r="AA76" s="189" t="s">
        <v>256</v>
      </c>
      <c r="AB76" s="190"/>
    </row>
    <row r="77" spans="1:28" s="105" customFormat="1" ht="13.5" customHeight="1">
      <c r="A77" s="101" t="s">
        <v>34</v>
      </c>
      <c r="B77" s="102" t="s">
        <v>394</v>
      </c>
      <c r="C77" s="101" t="s">
        <v>395</v>
      </c>
      <c r="D77" s="103">
        <f>+SUM(E77,+I77)</f>
        <v>6804</v>
      </c>
      <c r="E77" s="103">
        <f>+SUM(G77,+H77)</f>
        <v>334</v>
      </c>
      <c r="F77" s="104">
        <f>IF(D77&gt;0,E77/D77*100,"-")</f>
        <v>4.9088771310993531</v>
      </c>
      <c r="G77" s="103">
        <v>334</v>
      </c>
      <c r="H77" s="103">
        <v>0</v>
      </c>
      <c r="I77" s="103">
        <f>+SUM(K77,+M77,+O77)</f>
        <v>6470</v>
      </c>
      <c r="J77" s="104">
        <f>IF(D77&gt;0,I77/D77*100,"-")</f>
        <v>95.091122868900641</v>
      </c>
      <c r="K77" s="103">
        <v>4283</v>
      </c>
      <c r="L77" s="104">
        <f>IF(D77&gt;0,K77/D77*100,"-")</f>
        <v>62.948265726043509</v>
      </c>
      <c r="M77" s="103">
        <v>1994</v>
      </c>
      <c r="N77" s="104">
        <f>IF(D77&gt;0,M77/D77*100,"-")</f>
        <v>29.306290417401527</v>
      </c>
      <c r="O77" s="103">
        <v>193</v>
      </c>
      <c r="P77" s="103">
        <v>169</v>
      </c>
      <c r="Q77" s="104">
        <f>IF(D77&gt;0,O77/D77*100,"-")</f>
        <v>2.8365667254556146</v>
      </c>
      <c r="R77" s="103">
        <v>107</v>
      </c>
      <c r="S77" s="101" t="s">
        <v>257</v>
      </c>
      <c r="T77" s="101"/>
      <c r="U77" s="101"/>
      <c r="V77" s="101"/>
      <c r="W77" s="101" t="s">
        <v>257</v>
      </c>
      <c r="X77" s="101"/>
      <c r="Y77" s="101"/>
      <c r="Z77" s="101"/>
      <c r="AA77" s="189" t="s">
        <v>256</v>
      </c>
      <c r="AB77" s="190"/>
    </row>
    <row r="78" spans="1:28" s="105" customFormat="1" ht="13.5" customHeight="1">
      <c r="A78" s="101" t="s">
        <v>34</v>
      </c>
      <c r="B78" s="102" t="s">
        <v>396</v>
      </c>
      <c r="C78" s="101" t="s">
        <v>397</v>
      </c>
      <c r="D78" s="103">
        <f>+SUM(E78,+I78)</f>
        <v>12501</v>
      </c>
      <c r="E78" s="103">
        <f>+SUM(G78,+H78)</f>
        <v>1143</v>
      </c>
      <c r="F78" s="104">
        <f>IF(D78&gt;0,E78/D78*100,"-")</f>
        <v>9.143268538516919</v>
      </c>
      <c r="G78" s="103">
        <v>1143</v>
      </c>
      <c r="H78" s="103">
        <v>0</v>
      </c>
      <c r="I78" s="103">
        <f>+SUM(K78,+M78,+O78)</f>
        <v>11358</v>
      </c>
      <c r="J78" s="104">
        <f>IF(D78&gt;0,I78/D78*100,"-")</f>
        <v>90.856731461483093</v>
      </c>
      <c r="K78" s="103">
        <v>7941</v>
      </c>
      <c r="L78" s="104">
        <f>IF(D78&gt;0,K78/D78*100,"-")</f>
        <v>63.522918166546674</v>
      </c>
      <c r="M78" s="103">
        <v>0</v>
      </c>
      <c r="N78" s="104">
        <f>IF(D78&gt;0,M78/D78*100,"-")</f>
        <v>0</v>
      </c>
      <c r="O78" s="103">
        <v>3417</v>
      </c>
      <c r="P78" s="103">
        <v>853</v>
      </c>
      <c r="Q78" s="104">
        <f>IF(D78&gt;0,O78/D78*100,"-")</f>
        <v>27.333813294936405</v>
      </c>
      <c r="R78" s="103">
        <v>177</v>
      </c>
      <c r="S78" s="101" t="s">
        <v>257</v>
      </c>
      <c r="T78" s="101"/>
      <c r="U78" s="101"/>
      <c r="V78" s="101"/>
      <c r="W78" s="101" t="s">
        <v>257</v>
      </c>
      <c r="X78" s="101"/>
      <c r="Y78" s="101"/>
      <c r="Z78" s="101"/>
      <c r="AA78" s="189" t="s">
        <v>256</v>
      </c>
      <c r="AB78" s="190"/>
    </row>
    <row r="79" spans="1:28" s="105" customFormat="1" ht="13.5" customHeight="1">
      <c r="A79" s="101" t="s">
        <v>34</v>
      </c>
      <c r="B79" s="102" t="s">
        <v>398</v>
      </c>
      <c r="C79" s="101" t="s">
        <v>399</v>
      </c>
      <c r="D79" s="103">
        <f>+SUM(E79,+I79)</f>
        <v>4797</v>
      </c>
      <c r="E79" s="103">
        <f>+SUM(G79,+H79)</f>
        <v>404</v>
      </c>
      <c r="F79" s="104">
        <f>IF(D79&gt;0,E79/D79*100,"-")</f>
        <v>8.4219303731498858</v>
      </c>
      <c r="G79" s="103">
        <v>404</v>
      </c>
      <c r="H79" s="103">
        <v>0</v>
      </c>
      <c r="I79" s="103">
        <f>+SUM(K79,+M79,+O79)</f>
        <v>4393</v>
      </c>
      <c r="J79" s="104">
        <f>IF(D79&gt;0,I79/D79*100,"-")</f>
        <v>91.578069626850109</v>
      </c>
      <c r="K79" s="103">
        <v>4186</v>
      </c>
      <c r="L79" s="104">
        <f>IF(D79&gt;0,K79/D79*100,"-")</f>
        <v>87.262872628726285</v>
      </c>
      <c r="M79" s="103">
        <v>0</v>
      </c>
      <c r="N79" s="104">
        <f>IF(D79&gt;0,M79/D79*100,"-")</f>
        <v>0</v>
      </c>
      <c r="O79" s="103">
        <v>207</v>
      </c>
      <c r="P79" s="103">
        <v>48</v>
      </c>
      <c r="Q79" s="104">
        <f>IF(D79&gt;0,O79/D79*100,"-")</f>
        <v>4.3151969981238274</v>
      </c>
      <c r="R79" s="103">
        <v>32</v>
      </c>
      <c r="S79" s="101" t="s">
        <v>257</v>
      </c>
      <c r="T79" s="101"/>
      <c r="U79" s="101"/>
      <c r="V79" s="101"/>
      <c r="W79" s="101" t="s">
        <v>257</v>
      </c>
      <c r="X79" s="101"/>
      <c r="Y79" s="101"/>
      <c r="Z79" s="101"/>
      <c r="AA79" s="189" t="s">
        <v>256</v>
      </c>
      <c r="AB79" s="190"/>
    </row>
    <row r="80" spans="1:28" s="105" customFormat="1" ht="13.5" customHeight="1">
      <c r="A80" s="101" t="s">
        <v>34</v>
      </c>
      <c r="B80" s="102" t="s">
        <v>400</v>
      </c>
      <c r="C80" s="101" t="s">
        <v>401</v>
      </c>
      <c r="D80" s="103">
        <f>+SUM(E80,+I80)</f>
        <v>3585</v>
      </c>
      <c r="E80" s="103">
        <f>+SUM(G80,+H80)</f>
        <v>29</v>
      </c>
      <c r="F80" s="104">
        <f>IF(D80&gt;0,E80/D80*100,"-")</f>
        <v>0.8089260808926082</v>
      </c>
      <c r="G80" s="103">
        <v>29</v>
      </c>
      <c r="H80" s="103">
        <v>0</v>
      </c>
      <c r="I80" s="103">
        <f>+SUM(K80,+M80,+O80)</f>
        <v>3556</v>
      </c>
      <c r="J80" s="104">
        <f>IF(D80&gt;0,I80/D80*100,"-")</f>
        <v>99.191073919107382</v>
      </c>
      <c r="K80" s="103">
        <v>2782</v>
      </c>
      <c r="L80" s="104">
        <f>IF(D80&gt;0,K80/D80*100,"-")</f>
        <v>77.601115760111568</v>
      </c>
      <c r="M80" s="103">
        <v>0</v>
      </c>
      <c r="N80" s="104">
        <f>IF(D80&gt;0,M80/D80*100,"-")</f>
        <v>0</v>
      </c>
      <c r="O80" s="103">
        <v>774</v>
      </c>
      <c r="P80" s="103">
        <v>774</v>
      </c>
      <c r="Q80" s="104">
        <f>IF(D80&gt;0,O80/D80*100,"-")</f>
        <v>21.589958158995817</v>
      </c>
      <c r="R80" s="103">
        <v>38</v>
      </c>
      <c r="S80" s="101" t="s">
        <v>257</v>
      </c>
      <c r="T80" s="101"/>
      <c r="U80" s="101"/>
      <c r="V80" s="101"/>
      <c r="W80" s="101" t="s">
        <v>257</v>
      </c>
      <c r="X80" s="101"/>
      <c r="Y80" s="101"/>
      <c r="Z80" s="101"/>
      <c r="AA80" s="189" t="s">
        <v>256</v>
      </c>
      <c r="AB80" s="190"/>
    </row>
    <row r="81" spans="1:28" s="105" customFormat="1" ht="13.5" customHeight="1">
      <c r="A81" s="101" t="s">
        <v>34</v>
      </c>
      <c r="B81" s="102" t="s">
        <v>402</v>
      </c>
      <c r="C81" s="101" t="s">
        <v>403</v>
      </c>
      <c r="D81" s="103">
        <f>+SUM(E81,+I81)</f>
        <v>8339</v>
      </c>
      <c r="E81" s="103">
        <f>+SUM(G81,+H81)</f>
        <v>1861</v>
      </c>
      <c r="F81" s="104">
        <f>IF(D81&gt;0,E81/D81*100,"-")</f>
        <v>22.316824559299675</v>
      </c>
      <c r="G81" s="103">
        <v>1861</v>
      </c>
      <c r="H81" s="103">
        <v>0</v>
      </c>
      <c r="I81" s="103">
        <f>+SUM(K81,+M81,+O81)</f>
        <v>6478</v>
      </c>
      <c r="J81" s="104">
        <f>IF(D81&gt;0,I81/D81*100,"-")</f>
        <v>77.683175440700325</v>
      </c>
      <c r="K81" s="103">
        <v>2503</v>
      </c>
      <c r="L81" s="104">
        <f>IF(D81&gt;0,K81/D81*100,"-")</f>
        <v>30.015589399208537</v>
      </c>
      <c r="M81" s="103">
        <v>0</v>
      </c>
      <c r="N81" s="104">
        <f>IF(D81&gt;0,M81/D81*100,"-")</f>
        <v>0</v>
      </c>
      <c r="O81" s="103">
        <v>3975</v>
      </c>
      <c r="P81" s="103">
        <v>2145</v>
      </c>
      <c r="Q81" s="104">
        <f>IF(D81&gt;0,O81/D81*100,"-")</f>
        <v>47.667586041491781</v>
      </c>
      <c r="R81" s="103">
        <v>87</v>
      </c>
      <c r="S81" s="101" t="s">
        <v>257</v>
      </c>
      <c r="T81" s="101"/>
      <c r="U81" s="101"/>
      <c r="V81" s="101"/>
      <c r="W81" s="101" t="s">
        <v>257</v>
      </c>
      <c r="X81" s="101"/>
      <c r="Y81" s="101"/>
      <c r="Z81" s="101"/>
      <c r="AA81" s="189" t="s">
        <v>256</v>
      </c>
      <c r="AB81" s="190"/>
    </row>
    <row r="82" spans="1:28" s="105" customFormat="1" ht="13.5" customHeight="1">
      <c r="A82" s="101" t="s">
        <v>34</v>
      </c>
      <c r="B82" s="102" t="s">
        <v>404</v>
      </c>
      <c r="C82" s="101" t="s">
        <v>405</v>
      </c>
      <c r="D82" s="103">
        <f>+SUM(E82,+I82)</f>
        <v>2557</v>
      </c>
      <c r="E82" s="103">
        <f>+SUM(G82,+H82)</f>
        <v>267</v>
      </c>
      <c r="F82" s="104">
        <f>IF(D82&gt;0,E82/D82*100,"-")</f>
        <v>10.441924129839656</v>
      </c>
      <c r="G82" s="103">
        <v>267</v>
      </c>
      <c r="H82" s="103">
        <v>0</v>
      </c>
      <c r="I82" s="103">
        <f>+SUM(K82,+M82,+O82)</f>
        <v>2290</v>
      </c>
      <c r="J82" s="104">
        <f>IF(D82&gt;0,I82/D82*100,"-")</f>
        <v>89.558075870160351</v>
      </c>
      <c r="K82" s="103">
        <v>1909</v>
      </c>
      <c r="L82" s="104">
        <f>IF(D82&gt;0,K82/D82*100,"-")</f>
        <v>74.657802111849819</v>
      </c>
      <c r="M82" s="103">
        <v>0</v>
      </c>
      <c r="N82" s="104">
        <f>IF(D82&gt;0,M82/D82*100,"-")</f>
        <v>0</v>
      </c>
      <c r="O82" s="103">
        <v>381</v>
      </c>
      <c r="P82" s="103">
        <v>359</v>
      </c>
      <c r="Q82" s="104">
        <f>IF(D82&gt;0,O82/D82*100,"-")</f>
        <v>14.90027375831052</v>
      </c>
      <c r="R82" s="103">
        <v>13</v>
      </c>
      <c r="S82" s="101" t="s">
        <v>257</v>
      </c>
      <c r="T82" s="101"/>
      <c r="U82" s="101"/>
      <c r="V82" s="101"/>
      <c r="W82" s="101" t="s">
        <v>257</v>
      </c>
      <c r="X82" s="101"/>
      <c r="Y82" s="101"/>
      <c r="Z82" s="101"/>
      <c r="AA82" s="189" t="s">
        <v>256</v>
      </c>
      <c r="AB82" s="190"/>
    </row>
    <row r="83" spans="1:28" s="105" customFormat="1" ht="13.5" customHeight="1">
      <c r="A83" s="101" t="s">
        <v>34</v>
      </c>
      <c r="B83" s="102" t="s">
        <v>406</v>
      </c>
      <c r="C83" s="101" t="s">
        <v>407</v>
      </c>
      <c r="D83" s="103">
        <f>+SUM(E83,+I83)</f>
        <v>11188</v>
      </c>
      <c r="E83" s="103">
        <f>+SUM(G83,+H83)</f>
        <v>989</v>
      </c>
      <c r="F83" s="104">
        <f>IF(D83&gt;0,E83/D83*100,"-")</f>
        <v>8.8398283875580983</v>
      </c>
      <c r="G83" s="103">
        <v>989</v>
      </c>
      <c r="H83" s="103">
        <v>0</v>
      </c>
      <c r="I83" s="103">
        <f>+SUM(K83,+M83,+O83)</f>
        <v>10199</v>
      </c>
      <c r="J83" s="104">
        <f>IF(D83&gt;0,I83/D83*100,"-")</f>
        <v>91.1601716124419</v>
      </c>
      <c r="K83" s="103">
        <v>6052</v>
      </c>
      <c r="L83" s="104">
        <f>IF(D83&gt;0,K83/D83*100,"-")</f>
        <v>54.093671791204869</v>
      </c>
      <c r="M83" s="103">
        <v>0</v>
      </c>
      <c r="N83" s="104">
        <f>IF(D83&gt;0,M83/D83*100,"-")</f>
        <v>0</v>
      </c>
      <c r="O83" s="103">
        <v>4147</v>
      </c>
      <c r="P83" s="103">
        <v>4112</v>
      </c>
      <c r="Q83" s="104">
        <f>IF(D83&gt;0,O83/D83*100,"-")</f>
        <v>37.066499821237045</v>
      </c>
      <c r="R83" s="103">
        <v>58</v>
      </c>
      <c r="S83" s="101" t="s">
        <v>257</v>
      </c>
      <c r="T83" s="101"/>
      <c r="U83" s="101"/>
      <c r="V83" s="101"/>
      <c r="W83" s="101" t="s">
        <v>257</v>
      </c>
      <c r="X83" s="101"/>
      <c r="Y83" s="101"/>
      <c r="Z83" s="101"/>
      <c r="AA83" s="189" t="s">
        <v>256</v>
      </c>
      <c r="AB83" s="190"/>
    </row>
    <row r="84" spans="1:28" s="105" customFormat="1" ht="13.5" customHeight="1">
      <c r="A84" s="101" t="s">
        <v>34</v>
      </c>
      <c r="B84" s="102" t="s">
        <v>408</v>
      </c>
      <c r="C84" s="101" t="s">
        <v>409</v>
      </c>
      <c r="D84" s="103">
        <f>+SUM(E84,+I84)</f>
        <v>1899</v>
      </c>
      <c r="E84" s="103">
        <f>+SUM(G84,+H84)</f>
        <v>356</v>
      </c>
      <c r="F84" s="104">
        <f>IF(D84&gt;0,E84/D84*100,"-")</f>
        <v>18.746708794102158</v>
      </c>
      <c r="G84" s="103">
        <v>356</v>
      </c>
      <c r="H84" s="103">
        <v>0</v>
      </c>
      <c r="I84" s="103">
        <f>+SUM(K84,+M84,+O84)</f>
        <v>1543</v>
      </c>
      <c r="J84" s="104">
        <f>IF(D84&gt;0,I84/D84*100,"-")</f>
        <v>81.253291205897838</v>
      </c>
      <c r="K84" s="103">
        <v>0</v>
      </c>
      <c r="L84" s="104">
        <f>IF(D84&gt;0,K84/D84*100,"-")</f>
        <v>0</v>
      </c>
      <c r="M84" s="103">
        <v>0</v>
      </c>
      <c r="N84" s="104">
        <f>IF(D84&gt;0,M84/D84*100,"-")</f>
        <v>0</v>
      </c>
      <c r="O84" s="103">
        <v>1543</v>
      </c>
      <c r="P84" s="103">
        <v>1399</v>
      </c>
      <c r="Q84" s="104">
        <f>IF(D84&gt;0,O84/D84*100,"-")</f>
        <v>81.253291205897838</v>
      </c>
      <c r="R84" s="103">
        <v>0</v>
      </c>
      <c r="S84" s="101" t="s">
        <v>257</v>
      </c>
      <c r="T84" s="101"/>
      <c r="U84" s="101"/>
      <c r="V84" s="101"/>
      <c r="W84" s="101" t="s">
        <v>257</v>
      </c>
      <c r="X84" s="101"/>
      <c r="Y84" s="101"/>
      <c r="Z84" s="101"/>
      <c r="AA84" s="189" t="s">
        <v>256</v>
      </c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84">
    <sortCondition ref="A8:A84"/>
    <sortCondition ref="B8:B84"/>
    <sortCondition ref="C8:C84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長野県</v>
      </c>
      <c r="B7" s="107" t="str">
        <f>水洗化人口等!B7</f>
        <v>20000</v>
      </c>
      <c r="C7" s="106" t="s">
        <v>200</v>
      </c>
      <c r="D7" s="108">
        <f>SUM(E7,+H7,+K7)</f>
        <v>300327</v>
      </c>
      <c r="E7" s="108">
        <f>SUM(F7:G7)</f>
        <v>51</v>
      </c>
      <c r="F7" s="108">
        <f>SUM(F$8:F$207)</f>
        <v>51</v>
      </c>
      <c r="G7" s="108">
        <f>SUM(G$8:G$207)</f>
        <v>0</v>
      </c>
      <c r="H7" s="108">
        <f>SUM(I7:J7)</f>
        <v>46330</v>
      </c>
      <c r="I7" s="108">
        <f>SUM(I$8:I$207)</f>
        <v>30517</v>
      </c>
      <c r="J7" s="108">
        <f>SUM(J$8:J$207)</f>
        <v>15813</v>
      </c>
      <c r="K7" s="108">
        <f>SUM(L7:M7)</f>
        <v>253946</v>
      </c>
      <c r="L7" s="108">
        <f>SUM(L$8:L$207)</f>
        <v>128795</v>
      </c>
      <c r="M7" s="108">
        <f>SUM(M$8:M$207)</f>
        <v>125151</v>
      </c>
      <c r="N7" s="108">
        <f>SUM(O7,+V7,+AC7)</f>
        <v>300517</v>
      </c>
      <c r="O7" s="108">
        <f>SUM(P7:U7)</f>
        <v>159363</v>
      </c>
      <c r="P7" s="108">
        <f t="shared" ref="P7:U7" si="0">SUM(P$8:P$207)</f>
        <v>145829</v>
      </c>
      <c r="Q7" s="108">
        <f t="shared" si="0"/>
        <v>0</v>
      </c>
      <c r="R7" s="108">
        <f t="shared" si="0"/>
        <v>0</v>
      </c>
      <c r="S7" s="108">
        <f t="shared" si="0"/>
        <v>13534</v>
      </c>
      <c r="T7" s="108">
        <f t="shared" si="0"/>
        <v>0</v>
      </c>
      <c r="U7" s="108">
        <f t="shared" si="0"/>
        <v>0</v>
      </c>
      <c r="V7" s="108">
        <f>SUM(W7:AB7)</f>
        <v>140964</v>
      </c>
      <c r="W7" s="108">
        <f t="shared" ref="W7:AB7" si="1">SUM(W$8:W$207)</f>
        <v>133668</v>
      </c>
      <c r="X7" s="108">
        <f t="shared" si="1"/>
        <v>0</v>
      </c>
      <c r="Y7" s="108">
        <f t="shared" si="1"/>
        <v>0</v>
      </c>
      <c r="Z7" s="108">
        <f t="shared" si="1"/>
        <v>7296</v>
      </c>
      <c r="AA7" s="108">
        <f t="shared" si="1"/>
        <v>0</v>
      </c>
      <c r="AB7" s="108">
        <f t="shared" si="1"/>
        <v>0</v>
      </c>
      <c r="AC7" s="108">
        <f>SUM(AD7:AE7)</f>
        <v>190</v>
      </c>
      <c r="AD7" s="108">
        <f>SUM(AD$8:AD$207)</f>
        <v>119</v>
      </c>
      <c r="AE7" s="108">
        <f>SUM(AE$8:AE$207)</f>
        <v>71</v>
      </c>
      <c r="AF7" s="108">
        <f>SUM(AG7:AI7)</f>
        <v>46044</v>
      </c>
      <c r="AG7" s="108">
        <f>SUM(AG$8:AG$207)</f>
        <v>46044</v>
      </c>
      <c r="AH7" s="108">
        <f>SUM(AH$8:AH$207)</f>
        <v>0</v>
      </c>
      <c r="AI7" s="108">
        <f>SUM(AI$8:AI$207)</f>
        <v>0</v>
      </c>
      <c r="AJ7" s="108">
        <f>SUM(AK7:AS7)</f>
        <v>47741</v>
      </c>
      <c r="AK7" s="108">
        <f t="shared" ref="AK7:AS7" si="2">SUM(AK$8:AK$207)</f>
        <v>1327</v>
      </c>
      <c r="AL7" s="108">
        <f t="shared" si="2"/>
        <v>1093</v>
      </c>
      <c r="AM7" s="108">
        <f t="shared" si="2"/>
        <v>41891</v>
      </c>
      <c r="AN7" s="108">
        <f t="shared" si="2"/>
        <v>622</v>
      </c>
      <c r="AO7" s="108">
        <f t="shared" si="2"/>
        <v>0</v>
      </c>
      <c r="AP7" s="108">
        <f t="shared" si="2"/>
        <v>1277</v>
      </c>
      <c r="AQ7" s="108">
        <f t="shared" si="2"/>
        <v>513</v>
      </c>
      <c r="AR7" s="108">
        <f t="shared" si="2"/>
        <v>17</v>
      </c>
      <c r="AS7" s="108">
        <f t="shared" si="2"/>
        <v>1001</v>
      </c>
      <c r="AT7" s="108">
        <f>SUM(AU7:AY7)</f>
        <v>914</v>
      </c>
      <c r="AU7" s="108">
        <f>SUM(AU$8:AU$207)</f>
        <v>466</v>
      </c>
      <c r="AV7" s="108">
        <f>SUM(AV$8:AV$207)</f>
        <v>257</v>
      </c>
      <c r="AW7" s="108">
        <f>SUM(AW$8:AW$207)</f>
        <v>174</v>
      </c>
      <c r="AX7" s="108">
        <f>SUM(AX$8:AX$207)</f>
        <v>17</v>
      </c>
      <c r="AY7" s="108">
        <f>SUM(AY$8:AY$207)</f>
        <v>0</v>
      </c>
      <c r="AZ7" s="108">
        <f>SUM(BA7:BC7)</f>
        <v>1016</v>
      </c>
      <c r="BA7" s="108">
        <f>SUM(BA$8:BA$207)</f>
        <v>1016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34</v>
      </c>
      <c r="B8" s="113" t="s">
        <v>254</v>
      </c>
      <c r="C8" s="101" t="s">
        <v>255</v>
      </c>
      <c r="D8" s="103">
        <f>SUM(E8,+H8,+K8)</f>
        <v>30630</v>
      </c>
      <c r="E8" s="103">
        <f>SUM(F8:G8)</f>
        <v>0</v>
      </c>
      <c r="F8" s="103">
        <v>0</v>
      </c>
      <c r="G8" s="103">
        <v>0</v>
      </c>
      <c r="H8" s="103">
        <f>SUM(I8:J8)</f>
        <v>25857</v>
      </c>
      <c r="I8" s="103">
        <v>21588</v>
      </c>
      <c r="J8" s="103">
        <v>4269</v>
      </c>
      <c r="K8" s="103">
        <f>SUM(L8:M8)</f>
        <v>4773</v>
      </c>
      <c r="L8" s="103">
        <v>0</v>
      </c>
      <c r="M8" s="103">
        <v>4773</v>
      </c>
      <c r="N8" s="103">
        <f>SUM(O8,+V8,+AC8)</f>
        <v>30630</v>
      </c>
      <c r="O8" s="103">
        <f>SUM(P8:U8)</f>
        <v>21588</v>
      </c>
      <c r="P8" s="103">
        <v>20408</v>
      </c>
      <c r="Q8" s="103">
        <v>0</v>
      </c>
      <c r="R8" s="103">
        <v>0</v>
      </c>
      <c r="S8" s="103">
        <v>1180</v>
      </c>
      <c r="T8" s="103">
        <v>0</v>
      </c>
      <c r="U8" s="103">
        <v>0</v>
      </c>
      <c r="V8" s="103">
        <f>SUM(W8:AB8)</f>
        <v>9042</v>
      </c>
      <c r="W8" s="103">
        <v>8732</v>
      </c>
      <c r="X8" s="103">
        <v>0</v>
      </c>
      <c r="Y8" s="103">
        <v>0</v>
      </c>
      <c r="Z8" s="103">
        <v>310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40245</v>
      </c>
      <c r="AG8" s="103">
        <v>40245</v>
      </c>
      <c r="AH8" s="103">
        <v>0</v>
      </c>
      <c r="AI8" s="103">
        <v>0</v>
      </c>
      <c r="AJ8" s="103">
        <f>SUM(AK8:AS8)</f>
        <v>40323</v>
      </c>
      <c r="AK8" s="103">
        <v>0</v>
      </c>
      <c r="AL8" s="103">
        <v>78</v>
      </c>
      <c r="AM8" s="103">
        <v>40245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34</v>
      </c>
      <c r="B9" s="113" t="s">
        <v>258</v>
      </c>
      <c r="C9" s="101" t="s">
        <v>259</v>
      </c>
      <c r="D9" s="103">
        <f>SUM(E9,+H9,+K9)</f>
        <v>9205</v>
      </c>
      <c r="E9" s="103">
        <f>SUM(F9:G9)</f>
        <v>14</v>
      </c>
      <c r="F9" s="103">
        <v>14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9191</v>
      </c>
      <c r="L9" s="103">
        <v>4995</v>
      </c>
      <c r="M9" s="103">
        <v>4196</v>
      </c>
      <c r="N9" s="103">
        <f>SUM(O9,+V9,+AC9)</f>
        <v>9205</v>
      </c>
      <c r="O9" s="103">
        <f>SUM(P9:U9)</f>
        <v>5009</v>
      </c>
      <c r="P9" s="103">
        <v>5009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4196</v>
      </c>
      <c r="W9" s="103">
        <v>4196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496</v>
      </c>
      <c r="AG9" s="103">
        <v>496</v>
      </c>
      <c r="AH9" s="103">
        <v>0</v>
      </c>
      <c r="AI9" s="103">
        <v>0</v>
      </c>
      <c r="AJ9" s="103">
        <f>SUM(AK9:AS9)</f>
        <v>496</v>
      </c>
      <c r="AK9" s="103">
        <v>0</v>
      </c>
      <c r="AL9" s="103">
        <v>0</v>
      </c>
      <c r="AM9" s="103">
        <v>496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65</v>
      </c>
      <c r="AU9" s="103">
        <v>0</v>
      </c>
      <c r="AV9" s="103">
        <v>0</v>
      </c>
      <c r="AW9" s="103">
        <v>65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34</v>
      </c>
      <c r="B10" s="113" t="s">
        <v>260</v>
      </c>
      <c r="C10" s="101" t="s">
        <v>261</v>
      </c>
      <c r="D10" s="103">
        <f>SUM(E10,+H10,+K10)</f>
        <v>25533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25533</v>
      </c>
      <c r="L10" s="103">
        <v>10695</v>
      </c>
      <c r="M10" s="103">
        <v>14838</v>
      </c>
      <c r="N10" s="103">
        <f>SUM(O10,+V10,+AC10)</f>
        <v>25533</v>
      </c>
      <c r="O10" s="103">
        <f>SUM(P10:U10)</f>
        <v>10695</v>
      </c>
      <c r="P10" s="103">
        <v>10695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14838</v>
      </c>
      <c r="W10" s="103">
        <v>14838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36</v>
      </c>
      <c r="AG10" s="103">
        <v>36</v>
      </c>
      <c r="AH10" s="103">
        <v>0</v>
      </c>
      <c r="AI10" s="103">
        <v>0</v>
      </c>
      <c r="AJ10" s="103">
        <f>SUM(AK10:AS10)</f>
        <v>45</v>
      </c>
      <c r="AK10" s="103">
        <v>45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36</v>
      </c>
      <c r="AU10" s="103">
        <v>36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45</v>
      </c>
      <c r="BA10" s="103">
        <v>45</v>
      </c>
      <c r="BB10" s="103">
        <v>0</v>
      </c>
      <c r="BC10" s="103">
        <v>0</v>
      </c>
    </row>
    <row r="11" spans="1:55" s="105" customFormat="1" ht="13.5" customHeight="1">
      <c r="A11" s="115" t="s">
        <v>34</v>
      </c>
      <c r="B11" s="113" t="s">
        <v>262</v>
      </c>
      <c r="C11" s="101" t="s">
        <v>263</v>
      </c>
      <c r="D11" s="103">
        <f>SUM(E11,+H11,+K11)</f>
        <v>784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784</v>
      </c>
      <c r="L11" s="103">
        <v>686</v>
      </c>
      <c r="M11" s="103">
        <v>98</v>
      </c>
      <c r="N11" s="103">
        <f>SUM(O11,+V11,+AC11)</f>
        <v>784</v>
      </c>
      <c r="O11" s="103">
        <f>SUM(P11:U11)</f>
        <v>686</v>
      </c>
      <c r="P11" s="103">
        <v>686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98</v>
      </c>
      <c r="W11" s="103">
        <v>98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37</v>
      </c>
      <c r="AG11" s="103">
        <v>37</v>
      </c>
      <c r="AH11" s="103">
        <v>0</v>
      </c>
      <c r="AI11" s="103">
        <v>0</v>
      </c>
      <c r="AJ11" s="103">
        <f>SUM(AK11:AS11)</f>
        <v>37</v>
      </c>
      <c r="AK11" s="103">
        <v>0</v>
      </c>
      <c r="AL11" s="103">
        <v>0</v>
      </c>
      <c r="AM11" s="103">
        <v>0</v>
      </c>
      <c r="AN11" s="103">
        <v>37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34</v>
      </c>
      <c r="B12" s="113" t="s">
        <v>264</v>
      </c>
      <c r="C12" s="101" t="s">
        <v>265</v>
      </c>
      <c r="D12" s="103">
        <f>SUM(E12,+H12,+K12)</f>
        <v>13702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13702</v>
      </c>
      <c r="L12" s="103">
        <v>7855</v>
      </c>
      <c r="M12" s="103">
        <v>5847</v>
      </c>
      <c r="N12" s="103">
        <f>SUM(O12,+V12,+AC12)</f>
        <v>13722</v>
      </c>
      <c r="O12" s="103">
        <f>SUM(P12:U12)</f>
        <v>7855</v>
      </c>
      <c r="P12" s="103">
        <v>7855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5847</v>
      </c>
      <c r="W12" s="103">
        <v>5847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20</v>
      </c>
      <c r="AD12" s="103">
        <v>20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34</v>
      </c>
      <c r="B13" s="113" t="s">
        <v>266</v>
      </c>
      <c r="C13" s="101" t="s">
        <v>267</v>
      </c>
      <c r="D13" s="103">
        <f>SUM(E13,+H13,+K13)</f>
        <v>2577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2577</v>
      </c>
      <c r="L13" s="103">
        <v>2145</v>
      </c>
      <c r="M13" s="103">
        <v>432</v>
      </c>
      <c r="N13" s="103">
        <f>SUM(O13,+V13,+AC13)</f>
        <v>2577</v>
      </c>
      <c r="O13" s="103">
        <f>SUM(P13:U13)</f>
        <v>2145</v>
      </c>
      <c r="P13" s="103">
        <v>0</v>
      </c>
      <c r="Q13" s="103">
        <v>0</v>
      </c>
      <c r="R13" s="103">
        <v>0</v>
      </c>
      <c r="S13" s="103">
        <v>2145</v>
      </c>
      <c r="T13" s="103">
        <v>0</v>
      </c>
      <c r="U13" s="103">
        <v>0</v>
      </c>
      <c r="V13" s="103">
        <f>SUM(W13:AB13)</f>
        <v>432</v>
      </c>
      <c r="W13" s="103">
        <v>0</v>
      </c>
      <c r="X13" s="103">
        <v>0</v>
      </c>
      <c r="Y13" s="103">
        <v>0</v>
      </c>
      <c r="Z13" s="103">
        <v>432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34</v>
      </c>
      <c r="B14" s="113" t="s">
        <v>268</v>
      </c>
      <c r="C14" s="101" t="s">
        <v>269</v>
      </c>
      <c r="D14" s="103">
        <f>SUM(E14,+H14,+K14)</f>
        <v>5455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5455</v>
      </c>
      <c r="L14" s="103">
        <v>4811</v>
      </c>
      <c r="M14" s="103">
        <v>644</v>
      </c>
      <c r="N14" s="103">
        <f>SUM(O14,+V14,+AC14)</f>
        <v>5455</v>
      </c>
      <c r="O14" s="103">
        <f>SUM(P14:U14)</f>
        <v>4811</v>
      </c>
      <c r="P14" s="103">
        <v>0</v>
      </c>
      <c r="Q14" s="103">
        <v>0</v>
      </c>
      <c r="R14" s="103">
        <v>0</v>
      </c>
      <c r="S14" s="103">
        <v>4811</v>
      </c>
      <c r="T14" s="103">
        <v>0</v>
      </c>
      <c r="U14" s="103">
        <v>0</v>
      </c>
      <c r="V14" s="103">
        <f>SUM(W14:AB14)</f>
        <v>644</v>
      </c>
      <c r="W14" s="103">
        <v>0</v>
      </c>
      <c r="X14" s="103">
        <v>0</v>
      </c>
      <c r="Y14" s="103">
        <v>0</v>
      </c>
      <c r="Z14" s="103">
        <v>644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34</v>
      </c>
      <c r="B15" s="113" t="s">
        <v>270</v>
      </c>
      <c r="C15" s="101" t="s">
        <v>271</v>
      </c>
      <c r="D15" s="103">
        <f>SUM(E15,+H15,+K15)</f>
        <v>12516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12516</v>
      </c>
      <c r="L15" s="103">
        <v>6606</v>
      </c>
      <c r="M15" s="103">
        <v>5910</v>
      </c>
      <c r="N15" s="103">
        <f>SUM(O15,+V15,+AC15)</f>
        <v>12516</v>
      </c>
      <c r="O15" s="103">
        <f>SUM(P15:U15)</f>
        <v>6606</v>
      </c>
      <c r="P15" s="103">
        <v>6606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5910</v>
      </c>
      <c r="W15" s="103">
        <v>5910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29</v>
      </c>
      <c r="AG15" s="103">
        <v>29</v>
      </c>
      <c r="AH15" s="103">
        <v>0</v>
      </c>
      <c r="AI15" s="103">
        <v>0</v>
      </c>
      <c r="AJ15" s="103">
        <f>SUM(AK15:AS15)</f>
        <v>29</v>
      </c>
      <c r="AK15" s="103">
        <v>0</v>
      </c>
      <c r="AL15" s="103">
        <v>0</v>
      </c>
      <c r="AM15" s="103">
        <v>29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34</v>
      </c>
      <c r="B16" s="113" t="s">
        <v>272</v>
      </c>
      <c r="C16" s="101" t="s">
        <v>273</v>
      </c>
      <c r="D16" s="103">
        <f>SUM(E16,+H16,+K16)</f>
        <v>18176</v>
      </c>
      <c r="E16" s="103">
        <f>SUM(F16:G16)</f>
        <v>37</v>
      </c>
      <c r="F16" s="103">
        <v>37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18139</v>
      </c>
      <c r="L16" s="103">
        <v>6849</v>
      </c>
      <c r="M16" s="103">
        <v>11290</v>
      </c>
      <c r="N16" s="103">
        <f>SUM(O16,+V16,+AC16)</f>
        <v>18176</v>
      </c>
      <c r="O16" s="103">
        <f>SUM(P16:U16)</f>
        <v>6886</v>
      </c>
      <c r="P16" s="103">
        <v>6886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11290</v>
      </c>
      <c r="W16" s="103">
        <v>11290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8</v>
      </c>
      <c r="AG16" s="103">
        <v>8</v>
      </c>
      <c r="AH16" s="103">
        <v>0</v>
      </c>
      <c r="AI16" s="103">
        <v>0</v>
      </c>
      <c r="AJ16" s="103">
        <f>SUM(AK16:AS16)</f>
        <v>818</v>
      </c>
      <c r="AK16" s="103">
        <v>0</v>
      </c>
      <c r="AL16" s="103">
        <v>810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8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810</v>
      </c>
      <c r="BA16" s="103">
        <v>810</v>
      </c>
      <c r="BB16" s="103">
        <v>0</v>
      </c>
      <c r="BC16" s="103">
        <v>0</v>
      </c>
    </row>
    <row r="17" spans="1:55" s="105" customFormat="1" ht="13.5" customHeight="1">
      <c r="A17" s="115" t="s">
        <v>34</v>
      </c>
      <c r="B17" s="113" t="s">
        <v>274</v>
      </c>
      <c r="C17" s="101" t="s">
        <v>275</v>
      </c>
      <c r="D17" s="103">
        <f>SUM(E17,+H17,+K17)</f>
        <v>4711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4711</v>
      </c>
      <c r="L17" s="103">
        <v>3041</v>
      </c>
      <c r="M17" s="103">
        <v>1670</v>
      </c>
      <c r="N17" s="103">
        <f>SUM(O17,+V17,+AC17)</f>
        <v>4735</v>
      </c>
      <c r="O17" s="103">
        <f>SUM(P17:U17)</f>
        <v>3041</v>
      </c>
      <c r="P17" s="103">
        <v>3041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1670</v>
      </c>
      <c r="W17" s="103">
        <v>1670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24</v>
      </c>
      <c r="AD17" s="103">
        <v>24</v>
      </c>
      <c r="AE17" s="103">
        <v>0</v>
      </c>
      <c r="AF17" s="103">
        <f>SUM(AG17:AI17)</f>
        <v>218</v>
      </c>
      <c r="AG17" s="103">
        <v>218</v>
      </c>
      <c r="AH17" s="103">
        <v>0</v>
      </c>
      <c r="AI17" s="103">
        <v>0</v>
      </c>
      <c r="AJ17" s="103">
        <f>SUM(AK17:AS17)</f>
        <v>218</v>
      </c>
      <c r="AK17" s="103">
        <v>0</v>
      </c>
      <c r="AL17" s="103">
        <v>0</v>
      </c>
      <c r="AM17" s="103">
        <v>6</v>
      </c>
      <c r="AN17" s="103">
        <v>0</v>
      </c>
      <c r="AO17" s="103">
        <v>0</v>
      </c>
      <c r="AP17" s="103">
        <v>0</v>
      </c>
      <c r="AQ17" s="103">
        <v>192</v>
      </c>
      <c r="AR17" s="103">
        <v>0</v>
      </c>
      <c r="AS17" s="103">
        <v>20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34</v>
      </c>
      <c r="B18" s="113" t="s">
        <v>276</v>
      </c>
      <c r="C18" s="101" t="s">
        <v>277</v>
      </c>
      <c r="D18" s="103">
        <f>SUM(E18,+H18,+K18)</f>
        <v>6129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6129</v>
      </c>
      <c r="L18" s="103">
        <v>3856</v>
      </c>
      <c r="M18" s="103">
        <v>2273</v>
      </c>
      <c r="N18" s="103">
        <f>SUM(O18,+V18,+AC18)</f>
        <v>6129</v>
      </c>
      <c r="O18" s="103">
        <f>SUM(P18:U18)</f>
        <v>3856</v>
      </c>
      <c r="P18" s="103">
        <v>3856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2273</v>
      </c>
      <c r="W18" s="103">
        <v>2273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222</v>
      </c>
      <c r="AG18" s="103">
        <v>222</v>
      </c>
      <c r="AH18" s="103">
        <v>0</v>
      </c>
      <c r="AI18" s="103">
        <v>0</v>
      </c>
      <c r="AJ18" s="103">
        <f>SUM(AK18:AS18)</f>
        <v>222</v>
      </c>
      <c r="AK18" s="103">
        <v>0</v>
      </c>
      <c r="AL18" s="103">
        <v>0</v>
      </c>
      <c r="AM18" s="103">
        <v>6</v>
      </c>
      <c r="AN18" s="103">
        <v>216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</v>
      </c>
      <c r="AU18" s="103">
        <v>0</v>
      </c>
      <c r="AV18" s="103">
        <v>0</v>
      </c>
      <c r="AW18" s="103">
        <v>1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34</v>
      </c>
      <c r="B19" s="113" t="s">
        <v>278</v>
      </c>
      <c r="C19" s="101" t="s">
        <v>279</v>
      </c>
      <c r="D19" s="103">
        <f>SUM(E19,+H19,+K19)</f>
        <v>8538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8538</v>
      </c>
      <c r="L19" s="103">
        <v>4917</v>
      </c>
      <c r="M19" s="103">
        <v>3621</v>
      </c>
      <c r="N19" s="103">
        <f>SUM(O19,+V19,+AC19)</f>
        <v>8538</v>
      </c>
      <c r="O19" s="103">
        <f>SUM(P19:U19)</f>
        <v>4917</v>
      </c>
      <c r="P19" s="103">
        <v>4917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3621</v>
      </c>
      <c r="W19" s="103">
        <v>3621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20</v>
      </c>
      <c r="AG19" s="103">
        <v>20</v>
      </c>
      <c r="AH19" s="103">
        <v>0</v>
      </c>
      <c r="AI19" s="103">
        <v>0</v>
      </c>
      <c r="AJ19" s="103">
        <f>SUM(AK19:AS19)</f>
        <v>20</v>
      </c>
      <c r="AK19" s="103">
        <v>20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20</v>
      </c>
      <c r="AU19" s="103">
        <v>20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34</v>
      </c>
      <c r="B20" s="113" t="s">
        <v>280</v>
      </c>
      <c r="C20" s="101" t="s">
        <v>281</v>
      </c>
      <c r="D20" s="103">
        <f>SUM(E20,+H20,+K20)</f>
        <v>2828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2828</v>
      </c>
      <c r="L20" s="103">
        <v>1151</v>
      </c>
      <c r="M20" s="103">
        <v>1677</v>
      </c>
      <c r="N20" s="103">
        <f>SUM(O20,+V20,+AC20)</f>
        <v>2828</v>
      </c>
      <c r="O20" s="103">
        <f>SUM(P20:U20)</f>
        <v>1151</v>
      </c>
      <c r="P20" s="103">
        <v>1151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1677</v>
      </c>
      <c r="W20" s="103">
        <v>1677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13</v>
      </c>
      <c r="AG20" s="103">
        <v>13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13</v>
      </c>
      <c r="AU20" s="103">
        <v>13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34</v>
      </c>
      <c r="B21" s="113" t="s">
        <v>282</v>
      </c>
      <c r="C21" s="101" t="s">
        <v>283</v>
      </c>
      <c r="D21" s="103">
        <f>SUM(E21,+H21,+K21)</f>
        <v>4750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4750</v>
      </c>
      <c r="L21" s="103">
        <v>2844</v>
      </c>
      <c r="M21" s="103">
        <v>1906</v>
      </c>
      <c r="N21" s="103">
        <f>SUM(O21,+V21,+AC21)</f>
        <v>4750</v>
      </c>
      <c r="O21" s="103">
        <f>SUM(P21:U21)</f>
        <v>2844</v>
      </c>
      <c r="P21" s="103">
        <v>0</v>
      </c>
      <c r="Q21" s="103">
        <v>0</v>
      </c>
      <c r="R21" s="103">
        <v>0</v>
      </c>
      <c r="S21" s="103">
        <v>2844</v>
      </c>
      <c r="T21" s="103">
        <v>0</v>
      </c>
      <c r="U21" s="103">
        <v>0</v>
      </c>
      <c r="V21" s="103">
        <f>SUM(W21:AB21)</f>
        <v>1906</v>
      </c>
      <c r="W21" s="103">
        <v>0</v>
      </c>
      <c r="X21" s="103">
        <v>0</v>
      </c>
      <c r="Y21" s="103">
        <v>0</v>
      </c>
      <c r="Z21" s="103">
        <v>1906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34</v>
      </c>
      <c r="B22" s="113" t="s">
        <v>284</v>
      </c>
      <c r="C22" s="101" t="s">
        <v>285</v>
      </c>
      <c r="D22" s="103">
        <f>SUM(E22,+H22,+K22)</f>
        <v>5630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5630</v>
      </c>
      <c r="L22" s="103">
        <v>1702</v>
      </c>
      <c r="M22" s="103">
        <v>3928</v>
      </c>
      <c r="N22" s="103">
        <f>SUM(O22,+V22,+AC22)</f>
        <v>5630</v>
      </c>
      <c r="O22" s="103">
        <f>SUM(P22:U22)</f>
        <v>1702</v>
      </c>
      <c r="P22" s="103">
        <v>0</v>
      </c>
      <c r="Q22" s="103">
        <v>0</v>
      </c>
      <c r="R22" s="103">
        <v>0</v>
      </c>
      <c r="S22" s="103">
        <v>1702</v>
      </c>
      <c r="T22" s="103">
        <v>0</v>
      </c>
      <c r="U22" s="103">
        <v>0</v>
      </c>
      <c r="V22" s="103">
        <f>SUM(W22:AB22)</f>
        <v>3928</v>
      </c>
      <c r="W22" s="103">
        <v>0</v>
      </c>
      <c r="X22" s="103">
        <v>0</v>
      </c>
      <c r="Y22" s="103">
        <v>0</v>
      </c>
      <c r="Z22" s="103">
        <v>3928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34</v>
      </c>
      <c r="B23" s="113" t="s">
        <v>286</v>
      </c>
      <c r="C23" s="101" t="s">
        <v>287</v>
      </c>
      <c r="D23" s="103">
        <f>SUM(E23,+H23,+K23)</f>
        <v>19532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19532</v>
      </c>
      <c r="L23" s="103">
        <v>9540</v>
      </c>
      <c r="M23" s="103">
        <v>9992</v>
      </c>
      <c r="N23" s="103">
        <f>SUM(O23,+V23,+AC23)</f>
        <v>19532</v>
      </c>
      <c r="O23" s="103">
        <f>SUM(P23:U23)</f>
        <v>9540</v>
      </c>
      <c r="P23" s="103">
        <v>9540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9992</v>
      </c>
      <c r="W23" s="103">
        <v>9992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934</v>
      </c>
      <c r="AG23" s="103">
        <v>934</v>
      </c>
      <c r="AH23" s="103">
        <v>0</v>
      </c>
      <c r="AI23" s="103">
        <v>0</v>
      </c>
      <c r="AJ23" s="103">
        <f>SUM(AK23:AS23)</f>
        <v>934</v>
      </c>
      <c r="AK23" s="103">
        <v>3</v>
      </c>
      <c r="AL23" s="103">
        <v>0</v>
      </c>
      <c r="AM23" s="103">
        <v>6</v>
      </c>
      <c r="AN23" s="103">
        <v>0</v>
      </c>
      <c r="AO23" s="103">
        <v>0</v>
      </c>
      <c r="AP23" s="103">
        <v>906</v>
      </c>
      <c r="AQ23" s="103">
        <v>19</v>
      </c>
      <c r="AR23" s="103">
        <v>0</v>
      </c>
      <c r="AS23" s="103">
        <v>0</v>
      </c>
      <c r="AT23" s="103">
        <f>SUM(AU23:AY23)</f>
        <v>3</v>
      </c>
      <c r="AU23" s="103">
        <v>3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19</v>
      </c>
      <c r="BA23" s="103">
        <v>19</v>
      </c>
      <c r="BB23" s="103">
        <v>0</v>
      </c>
      <c r="BC23" s="103">
        <v>0</v>
      </c>
    </row>
    <row r="24" spans="1:55" s="105" customFormat="1" ht="13.5" customHeight="1">
      <c r="A24" s="115" t="s">
        <v>34</v>
      </c>
      <c r="B24" s="113" t="s">
        <v>288</v>
      </c>
      <c r="C24" s="101" t="s">
        <v>289</v>
      </c>
      <c r="D24" s="103">
        <f>SUM(E24,+H24,+K24)</f>
        <v>11606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11606</v>
      </c>
      <c r="L24" s="103">
        <v>7650</v>
      </c>
      <c r="M24" s="103">
        <v>3956</v>
      </c>
      <c r="N24" s="103">
        <f>SUM(O24,+V24,+AC24)</f>
        <v>11606</v>
      </c>
      <c r="O24" s="103">
        <f>SUM(P24:U24)</f>
        <v>7650</v>
      </c>
      <c r="P24" s="103">
        <v>7650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3956</v>
      </c>
      <c r="W24" s="103">
        <v>3956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16</v>
      </c>
      <c r="AG24" s="103">
        <v>16</v>
      </c>
      <c r="AH24" s="103">
        <v>0</v>
      </c>
      <c r="AI24" s="103">
        <v>0</v>
      </c>
      <c r="AJ24" s="103">
        <f>SUM(AK24:AS24)</f>
        <v>100</v>
      </c>
      <c r="AK24" s="103">
        <v>0</v>
      </c>
      <c r="AL24" s="103">
        <v>84</v>
      </c>
      <c r="AM24" s="103">
        <v>16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34</v>
      </c>
      <c r="B25" s="113" t="s">
        <v>290</v>
      </c>
      <c r="C25" s="101" t="s">
        <v>291</v>
      </c>
      <c r="D25" s="103">
        <f>SUM(E25,+H25,+K25)</f>
        <v>5587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5587</v>
      </c>
      <c r="L25" s="103">
        <v>2432</v>
      </c>
      <c r="M25" s="103">
        <v>3155</v>
      </c>
      <c r="N25" s="103">
        <f>SUM(O25,+V25,+AC25)</f>
        <v>5587</v>
      </c>
      <c r="O25" s="103">
        <f>SUM(P25:U25)</f>
        <v>2432</v>
      </c>
      <c r="P25" s="103">
        <v>2432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3155</v>
      </c>
      <c r="W25" s="103">
        <v>3155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34</v>
      </c>
      <c r="B26" s="113" t="s">
        <v>292</v>
      </c>
      <c r="C26" s="101" t="s">
        <v>293</v>
      </c>
      <c r="D26" s="103">
        <f>SUM(E26,+H26,+K26)</f>
        <v>11870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11870</v>
      </c>
      <c r="L26" s="103">
        <v>6961</v>
      </c>
      <c r="M26" s="103">
        <v>4909</v>
      </c>
      <c r="N26" s="103">
        <f>SUM(O26,+V26,+AC26)</f>
        <v>11870</v>
      </c>
      <c r="O26" s="103">
        <f>SUM(P26:U26)</f>
        <v>6961</v>
      </c>
      <c r="P26" s="103">
        <v>6961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4909</v>
      </c>
      <c r="W26" s="103">
        <v>4909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650</v>
      </c>
      <c r="AG26" s="103">
        <v>650</v>
      </c>
      <c r="AH26" s="103">
        <v>0</v>
      </c>
      <c r="AI26" s="103">
        <v>0</v>
      </c>
      <c r="AJ26" s="103">
        <f>SUM(AK26:AS26)</f>
        <v>650</v>
      </c>
      <c r="AK26" s="103">
        <v>0</v>
      </c>
      <c r="AL26" s="103">
        <v>0</v>
      </c>
      <c r="AM26" s="103">
        <v>650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52</v>
      </c>
      <c r="AU26" s="103">
        <v>0</v>
      </c>
      <c r="AV26" s="103">
        <v>0</v>
      </c>
      <c r="AW26" s="103">
        <v>52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34</v>
      </c>
      <c r="B27" s="113" t="s">
        <v>294</v>
      </c>
      <c r="C27" s="101" t="s">
        <v>295</v>
      </c>
      <c r="D27" s="103">
        <f>SUM(E27,+H27,+K27)</f>
        <v>1695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1695</v>
      </c>
      <c r="L27" s="103">
        <v>1078</v>
      </c>
      <c r="M27" s="103">
        <v>617</v>
      </c>
      <c r="N27" s="103">
        <f>SUM(O27,+V27,+AC27)</f>
        <v>1695</v>
      </c>
      <c r="O27" s="103">
        <f>SUM(P27:U27)</f>
        <v>1078</v>
      </c>
      <c r="P27" s="103">
        <v>1078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617</v>
      </c>
      <c r="W27" s="103">
        <v>617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2</v>
      </c>
      <c r="AG27" s="103">
        <v>2</v>
      </c>
      <c r="AH27" s="103">
        <v>0</v>
      </c>
      <c r="AI27" s="103">
        <v>0</v>
      </c>
      <c r="AJ27" s="103">
        <f>SUM(AK27:AS27)</f>
        <v>2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2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2</v>
      </c>
      <c r="BA27" s="103">
        <v>2</v>
      </c>
      <c r="BB27" s="103">
        <v>0</v>
      </c>
      <c r="BC27" s="103">
        <v>0</v>
      </c>
    </row>
    <row r="28" spans="1:55" s="105" customFormat="1" ht="13.5" customHeight="1">
      <c r="A28" s="115" t="s">
        <v>34</v>
      </c>
      <c r="B28" s="113" t="s">
        <v>296</v>
      </c>
      <c r="C28" s="101" t="s">
        <v>297</v>
      </c>
      <c r="D28" s="103">
        <f>SUM(E28,+H28,+K28)</f>
        <v>1082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1082</v>
      </c>
      <c r="L28" s="103">
        <v>788</v>
      </c>
      <c r="M28" s="103">
        <v>294</v>
      </c>
      <c r="N28" s="103">
        <f>SUM(O28,+V28,+AC28)</f>
        <v>1082</v>
      </c>
      <c r="O28" s="103">
        <f>SUM(P28:U28)</f>
        <v>788</v>
      </c>
      <c r="P28" s="103">
        <v>788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294</v>
      </c>
      <c r="W28" s="103">
        <v>294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</v>
      </c>
      <c r="AG28" s="103">
        <v>1</v>
      </c>
      <c r="AH28" s="103">
        <v>0</v>
      </c>
      <c r="AI28" s="103">
        <v>0</v>
      </c>
      <c r="AJ28" s="103">
        <f>SUM(AK28:AS28)</f>
        <v>1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1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34</v>
      </c>
      <c r="B29" s="113" t="s">
        <v>298</v>
      </c>
      <c r="C29" s="101" t="s">
        <v>299</v>
      </c>
      <c r="D29" s="103">
        <f>SUM(E29,+H29,+K29)</f>
        <v>1781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1781</v>
      </c>
      <c r="L29" s="103">
        <v>929</v>
      </c>
      <c r="M29" s="103">
        <v>852</v>
      </c>
      <c r="N29" s="103">
        <f>SUM(O29,+V29,+AC29)</f>
        <v>1781</v>
      </c>
      <c r="O29" s="103">
        <f>SUM(P29:U29)</f>
        <v>929</v>
      </c>
      <c r="P29" s="103">
        <v>929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852</v>
      </c>
      <c r="W29" s="103">
        <v>852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3</v>
      </c>
      <c r="AG29" s="103">
        <v>3</v>
      </c>
      <c r="AH29" s="103">
        <v>0</v>
      </c>
      <c r="AI29" s="103">
        <v>0</v>
      </c>
      <c r="AJ29" s="103">
        <f>SUM(AK29:AS29)</f>
        <v>3</v>
      </c>
      <c r="AK29" s="103">
        <v>1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2</v>
      </c>
      <c r="AR29" s="103">
        <v>0</v>
      </c>
      <c r="AS29" s="103">
        <v>0</v>
      </c>
      <c r="AT29" s="103">
        <f>SUM(AU29:AY29)</f>
        <v>1</v>
      </c>
      <c r="AU29" s="103">
        <v>1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2</v>
      </c>
      <c r="BA29" s="103">
        <v>2</v>
      </c>
      <c r="BB29" s="103">
        <v>0</v>
      </c>
      <c r="BC29" s="103">
        <v>0</v>
      </c>
    </row>
    <row r="30" spans="1:55" s="105" customFormat="1" ht="13.5" customHeight="1">
      <c r="A30" s="115" t="s">
        <v>34</v>
      </c>
      <c r="B30" s="113" t="s">
        <v>300</v>
      </c>
      <c r="C30" s="101" t="s">
        <v>301</v>
      </c>
      <c r="D30" s="103">
        <f>SUM(E30,+H30,+K30)</f>
        <v>606</v>
      </c>
      <c r="E30" s="103">
        <f>SUM(F30:G30)</f>
        <v>0</v>
      </c>
      <c r="F30" s="103">
        <v>0</v>
      </c>
      <c r="G30" s="103">
        <v>0</v>
      </c>
      <c r="H30" s="103">
        <f>SUM(I30:J30)</f>
        <v>606</v>
      </c>
      <c r="I30" s="103">
        <v>114</v>
      </c>
      <c r="J30" s="103">
        <v>492</v>
      </c>
      <c r="K30" s="103">
        <f>SUM(L30:M30)</f>
        <v>0</v>
      </c>
      <c r="L30" s="103">
        <v>0</v>
      </c>
      <c r="M30" s="103">
        <v>0</v>
      </c>
      <c r="N30" s="103">
        <f>SUM(O30,+V30,+AC30)</f>
        <v>606</v>
      </c>
      <c r="O30" s="103">
        <f>SUM(P30:U30)</f>
        <v>114</v>
      </c>
      <c r="P30" s="103">
        <v>114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492</v>
      </c>
      <c r="W30" s="103">
        <v>492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</v>
      </c>
      <c r="AG30" s="103">
        <v>1</v>
      </c>
      <c r="AH30" s="103">
        <v>0</v>
      </c>
      <c r="AI30" s="103">
        <v>0</v>
      </c>
      <c r="AJ30" s="103">
        <f>SUM(AK30:AS30)</f>
        <v>1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1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1</v>
      </c>
      <c r="BA30" s="103">
        <v>1</v>
      </c>
      <c r="BB30" s="103">
        <v>0</v>
      </c>
      <c r="BC30" s="103">
        <v>0</v>
      </c>
    </row>
    <row r="31" spans="1:55" s="105" customFormat="1" ht="13.5" customHeight="1">
      <c r="A31" s="115" t="s">
        <v>34</v>
      </c>
      <c r="B31" s="113" t="s">
        <v>302</v>
      </c>
      <c r="C31" s="101" t="s">
        <v>303</v>
      </c>
      <c r="D31" s="103">
        <f>SUM(E31,+H31,+K31)</f>
        <v>378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378</v>
      </c>
      <c r="L31" s="103">
        <v>76</v>
      </c>
      <c r="M31" s="103">
        <v>302</v>
      </c>
      <c r="N31" s="103">
        <f>SUM(O31,+V31,+AC31)</f>
        <v>378</v>
      </c>
      <c r="O31" s="103">
        <f>SUM(P31:U31)</f>
        <v>76</v>
      </c>
      <c r="P31" s="103">
        <v>76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302</v>
      </c>
      <c r="W31" s="103">
        <v>302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</v>
      </c>
      <c r="AG31" s="103">
        <v>1</v>
      </c>
      <c r="AH31" s="103">
        <v>0</v>
      </c>
      <c r="AI31" s="103">
        <v>0</v>
      </c>
      <c r="AJ31" s="103">
        <f>SUM(AK31:AS31)</f>
        <v>1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1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1</v>
      </c>
      <c r="BA31" s="103">
        <v>1</v>
      </c>
      <c r="BB31" s="103">
        <v>0</v>
      </c>
      <c r="BC31" s="103">
        <v>0</v>
      </c>
    </row>
    <row r="32" spans="1:55" s="105" customFormat="1" ht="13.5" customHeight="1">
      <c r="A32" s="115" t="s">
        <v>34</v>
      </c>
      <c r="B32" s="113" t="s">
        <v>304</v>
      </c>
      <c r="C32" s="101" t="s">
        <v>305</v>
      </c>
      <c r="D32" s="103">
        <f>SUM(E32,+H32,+K32)</f>
        <v>2764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2764</v>
      </c>
      <c r="L32" s="103">
        <v>1585</v>
      </c>
      <c r="M32" s="103">
        <v>1179</v>
      </c>
      <c r="N32" s="103">
        <f>SUM(O32,+V32,+AC32)</f>
        <v>2764</v>
      </c>
      <c r="O32" s="103">
        <f>SUM(P32:U32)</f>
        <v>1585</v>
      </c>
      <c r="P32" s="103">
        <v>1585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1179</v>
      </c>
      <c r="W32" s="103">
        <v>1179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4</v>
      </c>
      <c r="AG32" s="103">
        <v>4</v>
      </c>
      <c r="AH32" s="103">
        <v>0</v>
      </c>
      <c r="AI32" s="103">
        <v>0</v>
      </c>
      <c r="AJ32" s="103">
        <f>SUM(AK32:AS32)</f>
        <v>3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3</v>
      </c>
      <c r="AR32" s="103">
        <v>0</v>
      </c>
      <c r="AS32" s="103">
        <v>0</v>
      </c>
      <c r="AT32" s="103">
        <f>SUM(AU32:AY32)</f>
        <v>1</v>
      </c>
      <c r="AU32" s="103">
        <v>1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34</v>
      </c>
      <c r="B33" s="113" t="s">
        <v>306</v>
      </c>
      <c r="C33" s="101" t="s">
        <v>307</v>
      </c>
      <c r="D33" s="103">
        <f>SUM(E33,+H33,+K33)</f>
        <v>10350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10350</v>
      </c>
      <c r="L33" s="103">
        <v>2232</v>
      </c>
      <c r="M33" s="103">
        <v>8118</v>
      </c>
      <c r="N33" s="103">
        <f>SUM(O33,+V33,+AC33)</f>
        <v>10350</v>
      </c>
      <c r="O33" s="103">
        <f>SUM(P33:U33)</f>
        <v>2232</v>
      </c>
      <c r="P33" s="103">
        <v>2232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8118</v>
      </c>
      <c r="W33" s="103">
        <v>8118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24</v>
      </c>
      <c r="AG33" s="103">
        <v>24</v>
      </c>
      <c r="AH33" s="103">
        <v>0</v>
      </c>
      <c r="AI33" s="103">
        <v>0</v>
      </c>
      <c r="AJ33" s="103">
        <f>SUM(AK33:AS33)</f>
        <v>24</v>
      </c>
      <c r="AK33" s="103">
        <v>0</v>
      </c>
      <c r="AL33" s="103">
        <v>0</v>
      </c>
      <c r="AM33" s="103">
        <v>24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41</v>
      </c>
      <c r="BA33" s="103">
        <v>41</v>
      </c>
      <c r="BB33" s="103">
        <v>0</v>
      </c>
      <c r="BC33" s="103">
        <v>0</v>
      </c>
    </row>
    <row r="34" spans="1:55" s="105" customFormat="1" ht="13.5" customHeight="1">
      <c r="A34" s="115" t="s">
        <v>34</v>
      </c>
      <c r="B34" s="113" t="s">
        <v>308</v>
      </c>
      <c r="C34" s="101" t="s">
        <v>309</v>
      </c>
      <c r="D34" s="103">
        <f>SUM(E34,+H34,+K34)</f>
        <v>2169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2169</v>
      </c>
      <c r="L34" s="103">
        <v>1223</v>
      </c>
      <c r="M34" s="103">
        <v>946</v>
      </c>
      <c r="N34" s="103">
        <f>SUM(O34,+V34,+AC34)</f>
        <v>2169</v>
      </c>
      <c r="O34" s="103">
        <f>SUM(P34:U34)</f>
        <v>1223</v>
      </c>
      <c r="P34" s="103">
        <v>1223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946</v>
      </c>
      <c r="W34" s="103">
        <v>946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5</v>
      </c>
      <c r="AG34" s="103">
        <v>5</v>
      </c>
      <c r="AH34" s="103">
        <v>0</v>
      </c>
      <c r="AI34" s="103">
        <v>0</v>
      </c>
      <c r="AJ34" s="103">
        <f>SUM(AK34:AS34)</f>
        <v>5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5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19</v>
      </c>
      <c r="BA34" s="103">
        <v>19</v>
      </c>
      <c r="BB34" s="103">
        <v>0</v>
      </c>
      <c r="BC34" s="103">
        <v>0</v>
      </c>
    </row>
    <row r="35" spans="1:55" s="105" customFormat="1" ht="13.5" customHeight="1">
      <c r="A35" s="115" t="s">
        <v>34</v>
      </c>
      <c r="B35" s="113" t="s">
        <v>310</v>
      </c>
      <c r="C35" s="101" t="s">
        <v>311</v>
      </c>
      <c r="D35" s="103">
        <f>SUM(E35,+H35,+K35)</f>
        <v>1311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1311</v>
      </c>
      <c r="L35" s="103">
        <v>967</v>
      </c>
      <c r="M35" s="103">
        <v>344</v>
      </c>
      <c r="N35" s="103">
        <f>SUM(O35,+V35,+AC35)</f>
        <v>1311</v>
      </c>
      <c r="O35" s="103">
        <f>SUM(P35:U35)</f>
        <v>967</v>
      </c>
      <c r="P35" s="103">
        <v>967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344</v>
      </c>
      <c r="W35" s="103">
        <v>344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373</v>
      </c>
      <c r="AG35" s="103">
        <v>373</v>
      </c>
      <c r="AH35" s="103">
        <v>0</v>
      </c>
      <c r="AI35" s="103">
        <v>0</v>
      </c>
      <c r="AJ35" s="103">
        <f>SUM(AK35:AS35)</f>
        <v>373</v>
      </c>
      <c r="AK35" s="103">
        <v>0</v>
      </c>
      <c r="AL35" s="103">
        <v>0</v>
      </c>
      <c r="AM35" s="103">
        <v>2</v>
      </c>
      <c r="AN35" s="103">
        <v>0</v>
      </c>
      <c r="AO35" s="103">
        <v>0</v>
      </c>
      <c r="AP35" s="103">
        <v>371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34</v>
      </c>
      <c r="B36" s="113" t="s">
        <v>312</v>
      </c>
      <c r="C36" s="101" t="s">
        <v>313</v>
      </c>
      <c r="D36" s="103">
        <f>SUM(E36,+H36,+K36)</f>
        <v>813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813</v>
      </c>
      <c r="L36" s="103">
        <v>683</v>
      </c>
      <c r="M36" s="103">
        <v>130</v>
      </c>
      <c r="N36" s="103">
        <f>SUM(O36,+V36,+AC36)</f>
        <v>813</v>
      </c>
      <c r="O36" s="103">
        <f>SUM(P36:U36)</f>
        <v>683</v>
      </c>
      <c r="P36" s="103">
        <v>683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130</v>
      </c>
      <c r="W36" s="103">
        <v>130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1</v>
      </c>
      <c r="AG36" s="103">
        <v>1</v>
      </c>
      <c r="AH36" s="103">
        <v>0</v>
      </c>
      <c r="AI36" s="103">
        <v>0</v>
      </c>
      <c r="AJ36" s="103">
        <f>SUM(AK36:AS36)</f>
        <v>1</v>
      </c>
      <c r="AK36" s="103">
        <v>1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1</v>
      </c>
      <c r="AU36" s="103">
        <v>1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1</v>
      </c>
      <c r="BA36" s="103">
        <v>1</v>
      </c>
      <c r="BB36" s="103">
        <v>0</v>
      </c>
      <c r="BC36" s="103">
        <v>0</v>
      </c>
    </row>
    <row r="37" spans="1:55" s="105" customFormat="1" ht="13.5" customHeight="1">
      <c r="A37" s="115" t="s">
        <v>34</v>
      </c>
      <c r="B37" s="113" t="s">
        <v>314</v>
      </c>
      <c r="C37" s="101" t="s">
        <v>315</v>
      </c>
      <c r="D37" s="103">
        <f>SUM(E37,+H37,+K37)</f>
        <v>1697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1697</v>
      </c>
      <c r="L37" s="103">
        <v>1504</v>
      </c>
      <c r="M37" s="103">
        <v>193</v>
      </c>
      <c r="N37" s="103">
        <f>SUM(O37,+V37,+AC37)</f>
        <v>1697</v>
      </c>
      <c r="O37" s="103">
        <f>SUM(P37:U37)</f>
        <v>1504</v>
      </c>
      <c r="P37" s="103">
        <v>1504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193</v>
      </c>
      <c r="W37" s="103">
        <v>193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34</v>
      </c>
      <c r="B38" s="113" t="s">
        <v>316</v>
      </c>
      <c r="C38" s="101" t="s">
        <v>317</v>
      </c>
      <c r="D38" s="103">
        <f>SUM(E38,+H38,+K38)</f>
        <v>229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229</v>
      </c>
      <c r="L38" s="103">
        <v>207</v>
      </c>
      <c r="M38" s="103">
        <v>22</v>
      </c>
      <c r="N38" s="103">
        <f>SUM(O38,+V38,+AC38)</f>
        <v>229</v>
      </c>
      <c r="O38" s="103">
        <f>SUM(P38:U38)</f>
        <v>207</v>
      </c>
      <c r="P38" s="103">
        <v>207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22</v>
      </c>
      <c r="W38" s="103">
        <v>22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11</v>
      </c>
      <c r="AG38" s="103">
        <v>11</v>
      </c>
      <c r="AH38" s="103">
        <v>0</v>
      </c>
      <c r="AI38" s="103">
        <v>0</v>
      </c>
      <c r="AJ38" s="103">
        <f>SUM(AK38:AS38)</f>
        <v>11</v>
      </c>
      <c r="AK38" s="103">
        <v>0</v>
      </c>
      <c r="AL38" s="103">
        <v>0</v>
      </c>
      <c r="AM38" s="103">
        <v>0</v>
      </c>
      <c r="AN38" s="103">
        <v>11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34</v>
      </c>
      <c r="B39" s="113" t="s">
        <v>318</v>
      </c>
      <c r="C39" s="101" t="s">
        <v>319</v>
      </c>
      <c r="D39" s="103">
        <f>SUM(E39,+H39,+K39)</f>
        <v>2734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2734</v>
      </c>
      <c r="L39" s="103">
        <v>2197</v>
      </c>
      <c r="M39" s="103">
        <v>537</v>
      </c>
      <c r="N39" s="103">
        <f>SUM(O39,+V39,+AC39)</f>
        <v>2734</v>
      </c>
      <c r="O39" s="103">
        <f>SUM(P39:U39)</f>
        <v>2197</v>
      </c>
      <c r="P39" s="103">
        <v>2197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537</v>
      </c>
      <c r="W39" s="103">
        <v>537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6</v>
      </c>
      <c r="AG39" s="103">
        <v>6</v>
      </c>
      <c r="AH39" s="103">
        <v>0</v>
      </c>
      <c r="AI39" s="103">
        <v>0</v>
      </c>
      <c r="AJ39" s="103">
        <f>SUM(AK39:AS39)</f>
        <v>38</v>
      </c>
      <c r="AK39" s="103">
        <v>38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6</v>
      </c>
      <c r="AU39" s="103">
        <v>6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34</v>
      </c>
      <c r="B40" s="113" t="s">
        <v>320</v>
      </c>
      <c r="C40" s="101" t="s">
        <v>321</v>
      </c>
      <c r="D40" s="103">
        <f>SUM(E40,+H40,+K40)</f>
        <v>1994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1994</v>
      </c>
      <c r="L40" s="103">
        <v>1697</v>
      </c>
      <c r="M40" s="103">
        <v>297</v>
      </c>
      <c r="N40" s="103">
        <f>SUM(O40,+V40,+AC40)</f>
        <v>1994</v>
      </c>
      <c r="O40" s="103">
        <f>SUM(P40:U40)</f>
        <v>1697</v>
      </c>
      <c r="P40" s="103">
        <v>1697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297</v>
      </c>
      <c r="W40" s="103">
        <v>297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3</v>
      </c>
      <c r="AG40" s="103">
        <v>3</v>
      </c>
      <c r="AH40" s="103">
        <v>0</v>
      </c>
      <c r="AI40" s="103">
        <v>0</v>
      </c>
      <c r="AJ40" s="103">
        <f>SUM(AK40:AS40)</f>
        <v>212</v>
      </c>
      <c r="AK40" s="103">
        <v>212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3</v>
      </c>
      <c r="AU40" s="103">
        <v>3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34</v>
      </c>
      <c r="B41" s="113" t="s">
        <v>322</v>
      </c>
      <c r="C41" s="101" t="s">
        <v>323</v>
      </c>
      <c r="D41" s="103">
        <f>SUM(E41,+H41,+K41)</f>
        <v>1622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1622</v>
      </c>
      <c r="L41" s="103">
        <v>1414</v>
      </c>
      <c r="M41" s="103">
        <v>208</v>
      </c>
      <c r="N41" s="103">
        <f>SUM(O41,+V41,+AC41)</f>
        <v>1622</v>
      </c>
      <c r="O41" s="103">
        <f>SUM(P41:U41)</f>
        <v>1414</v>
      </c>
      <c r="P41" s="103">
        <v>1414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208</v>
      </c>
      <c r="W41" s="103">
        <v>208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77</v>
      </c>
      <c r="AG41" s="103">
        <v>77</v>
      </c>
      <c r="AH41" s="103">
        <v>0</v>
      </c>
      <c r="AI41" s="103">
        <v>0</v>
      </c>
      <c r="AJ41" s="103">
        <f>SUM(AK41:AS41)</f>
        <v>77</v>
      </c>
      <c r="AK41" s="103">
        <v>0</v>
      </c>
      <c r="AL41" s="103">
        <v>0</v>
      </c>
      <c r="AM41" s="103">
        <v>0</v>
      </c>
      <c r="AN41" s="103">
        <v>77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34</v>
      </c>
      <c r="B42" s="113" t="s">
        <v>324</v>
      </c>
      <c r="C42" s="101" t="s">
        <v>325</v>
      </c>
      <c r="D42" s="103">
        <f>SUM(E42,+H42,+K42)</f>
        <v>5764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5764</v>
      </c>
      <c r="L42" s="103">
        <v>3274</v>
      </c>
      <c r="M42" s="103">
        <v>2490</v>
      </c>
      <c r="N42" s="103">
        <f>SUM(O42,+V42,+AC42)</f>
        <v>5764</v>
      </c>
      <c r="O42" s="103">
        <f>SUM(P42:U42)</f>
        <v>3274</v>
      </c>
      <c r="P42" s="103">
        <v>3274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2490</v>
      </c>
      <c r="W42" s="103">
        <v>2490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257</v>
      </c>
      <c r="AG42" s="103">
        <v>257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257</v>
      </c>
      <c r="AU42" s="103">
        <v>0</v>
      </c>
      <c r="AV42" s="103">
        <v>257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34</v>
      </c>
      <c r="B43" s="113" t="s">
        <v>326</v>
      </c>
      <c r="C43" s="101" t="s">
        <v>327</v>
      </c>
      <c r="D43" s="103">
        <f>SUM(E43,+H43,+K43)</f>
        <v>2982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2982</v>
      </c>
      <c r="L43" s="103">
        <v>1750</v>
      </c>
      <c r="M43" s="103">
        <v>1232</v>
      </c>
      <c r="N43" s="103">
        <f>SUM(O43,+V43,+AC43)</f>
        <v>2982</v>
      </c>
      <c r="O43" s="103">
        <f>SUM(P43:U43)</f>
        <v>1750</v>
      </c>
      <c r="P43" s="103">
        <v>1750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1232</v>
      </c>
      <c r="W43" s="103">
        <v>1232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138</v>
      </c>
      <c r="AG43" s="103">
        <v>138</v>
      </c>
      <c r="AH43" s="103">
        <v>0</v>
      </c>
      <c r="AI43" s="103">
        <v>0</v>
      </c>
      <c r="AJ43" s="103">
        <f>SUM(AK43:AS43)</f>
        <v>138</v>
      </c>
      <c r="AK43" s="103">
        <v>0</v>
      </c>
      <c r="AL43" s="103">
        <v>0</v>
      </c>
      <c r="AM43" s="103">
        <v>4</v>
      </c>
      <c r="AN43" s="103">
        <v>0</v>
      </c>
      <c r="AO43" s="103">
        <v>0</v>
      </c>
      <c r="AP43" s="103">
        <v>0</v>
      </c>
      <c r="AQ43" s="103">
        <v>122</v>
      </c>
      <c r="AR43" s="103">
        <v>12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34</v>
      </c>
      <c r="B44" s="113" t="s">
        <v>328</v>
      </c>
      <c r="C44" s="101" t="s">
        <v>329</v>
      </c>
      <c r="D44" s="103">
        <f>SUM(E44,+H44,+K44)</f>
        <v>1815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1815</v>
      </c>
      <c r="L44" s="103">
        <v>1407</v>
      </c>
      <c r="M44" s="103">
        <v>408</v>
      </c>
      <c r="N44" s="103">
        <f>SUM(O44,+V44,+AC44)</f>
        <v>1815</v>
      </c>
      <c r="O44" s="103">
        <f>SUM(P44:U44)</f>
        <v>1407</v>
      </c>
      <c r="P44" s="103">
        <v>1407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408</v>
      </c>
      <c r="W44" s="103">
        <v>408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0</v>
      </c>
      <c r="AG44" s="103">
        <v>0</v>
      </c>
      <c r="AH44" s="103">
        <v>0</v>
      </c>
      <c r="AI44" s="103">
        <v>0</v>
      </c>
      <c r="AJ44" s="103">
        <f>SUM(AK44:AS44)</f>
        <v>81</v>
      </c>
      <c r="AK44" s="103">
        <v>0</v>
      </c>
      <c r="AL44" s="103">
        <v>81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34</v>
      </c>
      <c r="B45" s="113" t="s">
        <v>330</v>
      </c>
      <c r="C45" s="101" t="s">
        <v>331</v>
      </c>
      <c r="D45" s="103">
        <f>SUM(E45,+H45,+K45)</f>
        <v>785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785</v>
      </c>
      <c r="L45" s="103">
        <v>475</v>
      </c>
      <c r="M45" s="103">
        <v>310</v>
      </c>
      <c r="N45" s="103">
        <f>SUM(O45,+V45,+AC45)</f>
        <v>785</v>
      </c>
      <c r="O45" s="103">
        <f>SUM(P45:U45)</f>
        <v>475</v>
      </c>
      <c r="P45" s="103">
        <v>475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310</v>
      </c>
      <c r="W45" s="103">
        <v>310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36</v>
      </c>
      <c r="AG45" s="103">
        <v>36</v>
      </c>
      <c r="AH45" s="103">
        <v>0</v>
      </c>
      <c r="AI45" s="103">
        <v>0</v>
      </c>
      <c r="AJ45" s="103">
        <f>SUM(AK45:AS45)</f>
        <v>36</v>
      </c>
      <c r="AK45" s="103">
        <v>0</v>
      </c>
      <c r="AL45" s="103">
        <v>0</v>
      </c>
      <c r="AM45" s="103">
        <v>1</v>
      </c>
      <c r="AN45" s="103">
        <v>0</v>
      </c>
      <c r="AO45" s="103">
        <v>0</v>
      </c>
      <c r="AP45" s="103">
        <v>0</v>
      </c>
      <c r="AQ45" s="103">
        <v>32</v>
      </c>
      <c r="AR45" s="103">
        <v>0</v>
      </c>
      <c r="AS45" s="103">
        <v>3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34</v>
      </c>
      <c r="B46" s="113" t="s">
        <v>332</v>
      </c>
      <c r="C46" s="101" t="s">
        <v>333</v>
      </c>
      <c r="D46" s="103">
        <f>SUM(E46,+H46,+K46)</f>
        <v>542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542</v>
      </c>
      <c r="L46" s="103">
        <v>371</v>
      </c>
      <c r="M46" s="103">
        <v>171</v>
      </c>
      <c r="N46" s="103">
        <f>SUM(O46,+V46,+AC46)</f>
        <v>542</v>
      </c>
      <c r="O46" s="103">
        <f>SUM(P46:U46)</f>
        <v>371</v>
      </c>
      <c r="P46" s="103">
        <v>371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171</v>
      </c>
      <c r="W46" s="103">
        <v>171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25</v>
      </c>
      <c r="AG46" s="103">
        <v>25</v>
      </c>
      <c r="AH46" s="103">
        <v>0</v>
      </c>
      <c r="AI46" s="103">
        <v>0</v>
      </c>
      <c r="AJ46" s="103">
        <f>SUM(AK46:AS46)</f>
        <v>25</v>
      </c>
      <c r="AK46" s="103">
        <v>0</v>
      </c>
      <c r="AL46" s="103">
        <v>0</v>
      </c>
      <c r="AM46" s="103">
        <v>1</v>
      </c>
      <c r="AN46" s="103">
        <v>0</v>
      </c>
      <c r="AO46" s="103">
        <v>0</v>
      </c>
      <c r="AP46" s="103">
        <v>0</v>
      </c>
      <c r="AQ46" s="103">
        <v>22</v>
      </c>
      <c r="AR46" s="103">
        <v>0</v>
      </c>
      <c r="AS46" s="103">
        <v>2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34</v>
      </c>
      <c r="B47" s="113" t="s">
        <v>334</v>
      </c>
      <c r="C47" s="101" t="s">
        <v>335</v>
      </c>
      <c r="D47" s="103">
        <f>SUM(E47,+H47,+K47)</f>
        <v>4459</v>
      </c>
      <c r="E47" s="103">
        <f>SUM(F47:G47)</f>
        <v>0</v>
      </c>
      <c r="F47" s="103">
        <v>0</v>
      </c>
      <c r="G47" s="103">
        <v>0</v>
      </c>
      <c r="H47" s="103">
        <f>SUM(I47:J47)</f>
        <v>0</v>
      </c>
      <c r="I47" s="103">
        <v>0</v>
      </c>
      <c r="J47" s="103">
        <v>0</v>
      </c>
      <c r="K47" s="103">
        <f>SUM(L47:M47)</f>
        <v>4459</v>
      </c>
      <c r="L47" s="103">
        <v>1563</v>
      </c>
      <c r="M47" s="103">
        <v>2896</v>
      </c>
      <c r="N47" s="103">
        <f>SUM(O47,+V47,+AC47)</f>
        <v>4459</v>
      </c>
      <c r="O47" s="103">
        <f>SUM(P47:U47)</f>
        <v>1563</v>
      </c>
      <c r="P47" s="103">
        <v>1563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2896</v>
      </c>
      <c r="W47" s="103">
        <v>2896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243</v>
      </c>
      <c r="AG47" s="103">
        <v>243</v>
      </c>
      <c r="AH47" s="103">
        <v>0</v>
      </c>
      <c r="AI47" s="103">
        <v>0</v>
      </c>
      <c r="AJ47" s="103">
        <f>SUM(AK47:AS47)</f>
        <v>243</v>
      </c>
      <c r="AK47" s="103">
        <v>243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243</v>
      </c>
      <c r="AU47" s="103">
        <v>243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34</v>
      </c>
      <c r="B48" s="113" t="s">
        <v>336</v>
      </c>
      <c r="C48" s="101" t="s">
        <v>337</v>
      </c>
      <c r="D48" s="103">
        <f>SUM(E48,+H48,+K48)</f>
        <v>2628</v>
      </c>
      <c r="E48" s="103">
        <f>SUM(F48:G48)</f>
        <v>0</v>
      </c>
      <c r="F48" s="103">
        <v>0</v>
      </c>
      <c r="G48" s="103">
        <v>0</v>
      </c>
      <c r="H48" s="103">
        <f>SUM(I48:J48)</f>
        <v>1265</v>
      </c>
      <c r="I48" s="103">
        <v>0</v>
      </c>
      <c r="J48" s="103">
        <v>1265</v>
      </c>
      <c r="K48" s="103">
        <f>SUM(L48:M48)</f>
        <v>1363</v>
      </c>
      <c r="L48" s="103">
        <v>609</v>
      </c>
      <c r="M48" s="103">
        <v>754</v>
      </c>
      <c r="N48" s="103">
        <f>SUM(O48,+V48,+AC48)</f>
        <v>2628</v>
      </c>
      <c r="O48" s="103">
        <f>SUM(P48:U48)</f>
        <v>609</v>
      </c>
      <c r="P48" s="103">
        <v>609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2019</v>
      </c>
      <c r="W48" s="103">
        <v>2019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144</v>
      </c>
      <c r="AG48" s="103">
        <v>144</v>
      </c>
      <c r="AH48" s="103">
        <v>0</v>
      </c>
      <c r="AI48" s="103">
        <v>0</v>
      </c>
      <c r="AJ48" s="103">
        <f>SUM(AK48:AS48)</f>
        <v>144</v>
      </c>
      <c r="AK48" s="103">
        <v>0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144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34</v>
      </c>
      <c r="B49" s="113" t="s">
        <v>338</v>
      </c>
      <c r="C49" s="101" t="s">
        <v>339</v>
      </c>
      <c r="D49" s="103">
        <f>SUM(E49,+H49,+K49)</f>
        <v>1575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1575</v>
      </c>
      <c r="L49" s="103">
        <v>331</v>
      </c>
      <c r="M49" s="103">
        <v>1244</v>
      </c>
      <c r="N49" s="103">
        <f>SUM(O49,+V49,+AC49)</f>
        <v>1646</v>
      </c>
      <c r="O49" s="103">
        <f>SUM(P49:U49)</f>
        <v>331</v>
      </c>
      <c r="P49" s="103">
        <v>331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1244</v>
      </c>
      <c r="W49" s="103">
        <v>1244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71</v>
      </c>
      <c r="AD49" s="103">
        <v>0</v>
      </c>
      <c r="AE49" s="103">
        <v>71</v>
      </c>
      <c r="AF49" s="103">
        <f>SUM(AG49:AI49)</f>
        <v>71</v>
      </c>
      <c r="AG49" s="103">
        <v>71</v>
      </c>
      <c r="AH49" s="103">
        <v>0</v>
      </c>
      <c r="AI49" s="103">
        <v>0</v>
      </c>
      <c r="AJ49" s="103">
        <f>SUM(AK49:AS49)</f>
        <v>71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71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34</v>
      </c>
      <c r="B50" s="113" t="s">
        <v>340</v>
      </c>
      <c r="C50" s="101" t="s">
        <v>341</v>
      </c>
      <c r="D50" s="103">
        <f>SUM(E50,+H50,+K50)</f>
        <v>2230</v>
      </c>
      <c r="E50" s="103">
        <f>SUM(F50:G50)</f>
        <v>0</v>
      </c>
      <c r="F50" s="103">
        <v>0</v>
      </c>
      <c r="G50" s="103">
        <v>0</v>
      </c>
      <c r="H50" s="103">
        <f>SUM(I50:J50)</f>
        <v>617</v>
      </c>
      <c r="I50" s="103">
        <v>617</v>
      </c>
      <c r="J50" s="103">
        <v>0</v>
      </c>
      <c r="K50" s="103">
        <f>SUM(L50:M50)</f>
        <v>1613</v>
      </c>
      <c r="L50" s="103">
        <v>0</v>
      </c>
      <c r="M50" s="103">
        <v>1613</v>
      </c>
      <c r="N50" s="103">
        <f>SUM(O50,+V50,+AC50)</f>
        <v>2230</v>
      </c>
      <c r="O50" s="103">
        <f>SUM(P50:U50)</f>
        <v>617</v>
      </c>
      <c r="P50" s="103">
        <v>617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1613</v>
      </c>
      <c r="W50" s="103">
        <v>1613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163</v>
      </c>
      <c r="AG50" s="103">
        <v>163</v>
      </c>
      <c r="AH50" s="103">
        <v>0</v>
      </c>
      <c r="AI50" s="103">
        <v>0</v>
      </c>
      <c r="AJ50" s="103">
        <f>SUM(AK50:AS50)</f>
        <v>163</v>
      </c>
      <c r="AK50" s="103">
        <v>0</v>
      </c>
      <c r="AL50" s="103">
        <v>0</v>
      </c>
      <c r="AM50" s="103">
        <v>163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34</v>
      </c>
      <c r="B51" s="113" t="s">
        <v>342</v>
      </c>
      <c r="C51" s="101" t="s">
        <v>343</v>
      </c>
      <c r="D51" s="103">
        <f>SUM(E51,+H51,+K51)</f>
        <v>377</v>
      </c>
      <c r="E51" s="103">
        <f>SUM(F51:G51)</f>
        <v>0</v>
      </c>
      <c r="F51" s="103">
        <v>0</v>
      </c>
      <c r="G51" s="103">
        <v>0</v>
      </c>
      <c r="H51" s="103">
        <f>SUM(I51:J51)</f>
        <v>67</v>
      </c>
      <c r="I51" s="103">
        <v>67</v>
      </c>
      <c r="J51" s="103">
        <v>0</v>
      </c>
      <c r="K51" s="103">
        <f>SUM(L51:M51)</f>
        <v>310</v>
      </c>
      <c r="L51" s="103">
        <v>0</v>
      </c>
      <c r="M51" s="103">
        <v>310</v>
      </c>
      <c r="N51" s="103">
        <f>SUM(O51,+V51,+AC51)</f>
        <v>377</v>
      </c>
      <c r="O51" s="103">
        <f>SUM(P51:U51)</f>
        <v>67</v>
      </c>
      <c r="P51" s="103">
        <v>67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310</v>
      </c>
      <c r="W51" s="103">
        <v>310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27</v>
      </c>
      <c r="AG51" s="103">
        <v>27</v>
      </c>
      <c r="AH51" s="103">
        <v>0</v>
      </c>
      <c r="AI51" s="103">
        <v>0</v>
      </c>
      <c r="AJ51" s="103">
        <f>SUM(AK51:AS51)</f>
        <v>27</v>
      </c>
      <c r="AK51" s="103">
        <v>0</v>
      </c>
      <c r="AL51" s="103">
        <v>0</v>
      </c>
      <c r="AM51" s="103">
        <v>27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0</v>
      </c>
      <c r="AT51" s="103">
        <f>SUM(AU51:AY51)</f>
        <v>0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34</v>
      </c>
      <c r="B52" s="113" t="s">
        <v>344</v>
      </c>
      <c r="C52" s="101" t="s">
        <v>345</v>
      </c>
      <c r="D52" s="103">
        <f>SUM(E52,+H52,+K52)</f>
        <v>683</v>
      </c>
      <c r="E52" s="103">
        <f>SUM(F52:G52)</f>
        <v>0</v>
      </c>
      <c r="F52" s="103">
        <v>0</v>
      </c>
      <c r="G52" s="103">
        <v>0</v>
      </c>
      <c r="H52" s="103">
        <f>SUM(I52:J52)</f>
        <v>0</v>
      </c>
      <c r="I52" s="103">
        <v>0</v>
      </c>
      <c r="J52" s="103">
        <v>0</v>
      </c>
      <c r="K52" s="103">
        <f>SUM(L52:M52)</f>
        <v>683</v>
      </c>
      <c r="L52" s="103">
        <v>136</v>
      </c>
      <c r="M52" s="103">
        <v>547</v>
      </c>
      <c r="N52" s="103">
        <f>SUM(O52,+V52,+AC52)</f>
        <v>683</v>
      </c>
      <c r="O52" s="103">
        <f>SUM(P52:U52)</f>
        <v>136</v>
      </c>
      <c r="P52" s="103">
        <v>136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547</v>
      </c>
      <c r="W52" s="103">
        <v>547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1</v>
      </c>
      <c r="AG52" s="103">
        <v>1</v>
      </c>
      <c r="AH52" s="103">
        <v>0</v>
      </c>
      <c r="AI52" s="103">
        <v>0</v>
      </c>
      <c r="AJ52" s="103">
        <f>SUM(AK52:AS52)</f>
        <v>0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0</v>
      </c>
      <c r="AT52" s="103">
        <f>SUM(AU52:AY52)</f>
        <v>1</v>
      </c>
      <c r="AU52" s="103">
        <v>1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19</v>
      </c>
      <c r="BA52" s="103">
        <v>19</v>
      </c>
      <c r="BB52" s="103">
        <v>0</v>
      </c>
      <c r="BC52" s="103">
        <v>0</v>
      </c>
    </row>
    <row r="53" spans="1:55" s="105" customFormat="1" ht="13.5" customHeight="1">
      <c r="A53" s="115" t="s">
        <v>34</v>
      </c>
      <c r="B53" s="113" t="s">
        <v>346</v>
      </c>
      <c r="C53" s="101" t="s">
        <v>347</v>
      </c>
      <c r="D53" s="103">
        <f>SUM(E53,+H53,+K53)</f>
        <v>2067</v>
      </c>
      <c r="E53" s="103">
        <f>SUM(F53:G53)</f>
        <v>0</v>
      </c>
      <c r="F53" s="103">
        <v>0</v>
      </c>
      <c r="G53" s="103">
        <v>0</v>
      </c>
      <c r="H53" s="103">
        <f>SUM(I53:J53)</f>
        <v>0</v>
      </c>
      <c r="I53" s="103">
        <v>0</v>
      </c>
      <c r="J53" s="103">
        <v>0</v>
      </c>
      <c r="K53" s="103">
        <f>SUM(L53:M53)</f>
        <v>2067</v>
      </c>
      <c r="L53" s="103">
        <v>173</v>
      </c>
      <c r="M53" s="103">
        <v>1894</v>
      </c>
      <c r="N53" s="103">
        <f>SUM(O53,+V53,+AC53)</f>
        <v>2067</v>
      </c>
      <c r="O53" s="103">
        <f>SUM(P53:U53)</f>
        <v>173</v>
      </c>
      <c r="P53" s="103">
        <v>173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1894</v>
      </c>
      <c r="W53" s="103">
        <v>1894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93</v>
      </c>
      <c r="AG53" s="103">
        <v>93</v>
      </c>
      <c r="AH53" s="103">
        <v>0</v>
      </c>
      <c r="AI53" s="103">
        <v>0</v>
      </c>
      <c r="AJ53" s="103">
        <f>SUM(AK53:AS53)</f>
        <v>93</v>
      </c>
      <c r="AK53" s="103">
        <v>0</v>
      </c>
      <c r="AL53" s="103">
        <v>0</v>
      </c>
      <c r="AM53" s="103">
        <v>0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93</v>
      </c>
      <c r="AT53" s="103">
        <f>SUM(AU53:AY53)</f>
        <v>0</v>
      </c>
      <c r="AU53" s="103">
        <v>0</v>
      </c>
      <c r="AV53" s="103">
        <v>0</v>
      </c>
      <c r="AW53" s="103">
        <v>0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34</v>
      </c>
      <c r="B54" s="113" t="s">
        <v>348</v>
      </c>
      <c r="C54" s="101" t="s">
        <v>349</v>
      </c>
      <c r="D54" s="103">
        <f>SUM(E54,+H54,+K54)</f>
        <v>353</v>
      </c>
      <c r="E54" s="103">
        <f>SUM(F54:G54)</f>
        <v>0</v>
      </c>
      <c r="F54" s="103">
        <v>0</v>
      </c>
      <c r="G54" s="103">
        <v>0</v>
      </c>
      <c r="H54" s="103">
        <f>SUM(I54:J54)</f>
        <v>0</v>
      </c>
      <c r="I54" s="103">
        <v>0</v>
      </c>
      <c r="J54" s="103">
        <v>0</v>
      </c>
      <c r="K54" s="103">
        <f>SUM(L54:M54)</f>
        <v>353</v>
      </c>
      <c r="L54" s="103">
        <v>92</v>
      </c>
      <c r="M54" s="103">
        <v>261</v>
      </c>
      <c r="N54" s="103">
        <f>SUM(O54,+V54,+AC54)</f>
        <v>353</v>
      </c>
      <c r="O54" s="103">
        <f>SUM(P54:U54)</f>
        <v>92</v>
      </c>
      <c r="P54" s="103">
        <v>92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>SUM(W54:AB54)</f>
        <v>261</v>
      </c>
      <c r="W54" s="103">
        <v>261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16</v>
      </c>
      <c r="AG54" s="103">
        <v>16</v>
      </c>
      <c r="AH54" s="103">
        <v>0</v>
      </c>
      <c r="AI54" s="103">
        <v>0</v>
      </c>
      <c r="AJ54" s="103">
        <f>SUM(AK54:AS54)</f>
        <v>16</v>
      </c>
      <c r="AK54" s="103">
        <v>0</v>
      </c>
      <c r="AL54" s="103">
        <v>0</v>
      </c>
      <c r="AM54" s="103">
        <v>0</v>
      </c>
      <c r="AN54" s="103">
        <v>0</v>
      </c>
      <c r="AO54" s="103">
        <v>0</v>
      </c>
      <c r="AP54" s="103">
        <v>0</v>
      </c>
      <c r="AQ54" s="103">
        <v>16</v>
      </c>
      <c r="AR54" s="103">
        <v>0</v>
      </c>
      <c r="AS54" s="103">
        <v>0</v>
      </c>
      <c r="AT54" s="103">
        <f>SUM(AU54:AY54)</f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>SUM(BA54:BC54)</f>
        <v>16</v>
      </c>
      <c r="BA54" s="103">
        <v>16</v>
      </c>
      <c r="BB54" s="103">
        <v>0</v>
      </c>
      <c r="BC54" s="103">
        <v>0</v>
      </c>
    </row>
    <row r="55" spans="1:55" s="105" customFormat="1" ht="13.5" customHeight="1">
      <c r="A55" s="115" t="s">
        <v>34</v>
      </c>
      <c r="B55" s="113" t="s">
        <v>350</v>
      </c>
      <c r="C55" s="101" t="s">
        <v>351</v>
      </c>
      <c r="D55" s="103">
        <f>SUM(E55,+H55,+K55)</f>
        <v>353</v>
      </c>
      <c r="E55" s="103">
        <f>SUM(F55:G55)</f>
        <v>0</v>
      </c>
      <c r="F55" s="103">
        <v>0</v>
      </c>
      <c r="G55" s="103">
        <v>0</v>
      </c>
      <c r="H55" s="103">
        <f>SUM(I55:J55)</f>
        <v>0</v>
      </c>
      <c r="I55" s="103">
        <v>0</v>
      </c>
      <c r="J55" s="103">
        <v>0</v>
      </c>
      <c r="K55" s="103">
        <f>SUM(L55:M55)</f>
        <v>353</v>
      </c>
      <c r="L55" s="103">
        <v>214</v>
      </c>
      <c r="M55" s="103">
        <v>139</v>
      </c>
      <c r="N55" s="103">
        <f>SUM(O55,+V55,+AC55)</f>
        <v>369</v>
      </c>
      <c r="O55" s="103">
        <f>SUM(P55:U55)</f>
        <v>214</v>
      </c>
      <c r="P55" s="103">
        <v>214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139</v>
      </c>
      <c r="W55" s="103">
        <v>139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16</v>
      </c>
      <c r="AD55" s="103">
        <v>16</v>
      </c>
      <c r="AE55" s="103">
        <v>0</v>
      </c>
      <c r="AF55" s="103">
        <f>SUM(AG55:AI55)</f>
        <v>1</v>
      </c>
      <c r="AG55" s="103">
        <v>1</v>
      </c>
      <c r="AH55" s="103">
        <v>0</v>
      </c>
      <c r="AI55" s="103">
        <v>0</v>
      </c>
      <c r="AJ55" s="103">
        <f>SUM(AK55:AS55)</f>
        <v>0</v>
      </c>
      <c r="AK55" s="103">
        <v>0</v>
      </c>
      <c r="AL55" s="103">
        <v>0</v>
      </c>
      <c r="AM55" s="103">
        <v>0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0</v>
      </c>
      <c r="AT55" s="103">
        <f>SUM(AU55:AY55)</f>
        <v>1</v>
      </c>
      <c r="AU55" s="103">
        <v>1</v>
      </c>
      <c r="AV55" s="103">
        <v>0</v>
      </c>
      <c r="AW55" s="103">
        <v>0</v>
      </c>
      <c r="AX55" s="103">
        <v>0</v>
      </c>
      <c r="AY55" s="103">
        <v>0</v>
      </c>
      <c r="AZ55" s="103">
        <f>SUM(BA55:BC55)</f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>
      <c r="A56" s="115" t="s">
        <v>34</v>
      </c>
      <c r="B56" s="113" t="s">
        <v>352</v>
      </c>
      <c r="C56" s="101" t="s">
        <v>353</v>
      </c>
      <c r="D56" s="103">
        <f>SUM(E56,+H56,+K56)</f>
        <v>946</v>
      </c>
      <c r="E56" s="103">
        <f>SUM(F56:G56)</f>
        <v>0</v>
      </c>
      <c r="F56" s="103">
        <v>0</v>
      </c>
      <c r="G56" s="103">
        <v>0</v>
      </c>
      <c r="H56" s="103">
        <f>SUM(I56:J56)</f>
        <v>946</v>
      </c>
      <c r="I56" s="103">
        <v>331</v>
      </c>
      <c r="J56" s="103">
        <v>615</v>
      </c>
      <c r="K56" s="103">
        <f>SUM(L56:M56)</f>
        <v>0</v>
      </c>
      <c r="L56" s="103">
        <v>0</v>
      </c>
      <c r="M56" s="103">
        <v>0</v>
      </c>
      <c r="N56" s="103">
        <f>SUM(O56,+V56,+AC56)</f>
        <v>971</v>
      </c>
      <c r="O56" s="103">
        <f>SUM(P56:U56)</f>
        <v>331</v>
      </c>
      <c r="P56" s="103">
        <v>331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615</v>
      </c>
      <c r="W56" s="103">
        <v>615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25</v>
      </c>
      <c r="AD56" s="103">
        <v>25</v>
      </c>
      <c r="AE56" s="103">
        <v>0</v>
      </c>
      <c r="AF56" s="103">
        <f>SUM(AG56:AI56)</f>
        <v>40</v>
      </c>
      <c r="AG56" s="103">
        <v>40</v>
      </c>
      <c r="AH56" s="103">
        <v>0</v>
      </c>
      <c r="AI56" s="103">
        <v>0</v>
      </c>
      <c r="AJ56" s="103">
        <f>SUM(AK56:AS56)</f>
        <v>0</v>
      </c>
      <c r="AK56" s="103">
        <v>0</v>
      </c>
      <c r="AL56" s="103">
        <v>0</v>
      </c>
      <c r="AM56" s="103">
        <v>0</v>
      </c>
      <c r="AN56" s="103">
        <v>0</v>
      </c>
      <c r="AO56" s="103">
        <v>0</v>
      </c>
      <c r="AP56" s="103">
        <v>0</v>
      </c>
      <c r="AQ56" s="103">
        <v>0</v>
      </c>
      <c r="AR56" s="103">
        <v>0</v>
      </c>
      <c r="AS56" s="103">
        <v>0</v>
      </c>
      <c r="AT56" s="103">
        <f>SUM(AU56:AY56)</f>
        <v>40</v>
      </c>
      <c r="AU56" s="103">
        <v>40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>
      <c r="A57" s="115" t="s">
        <v>34</v>
      </c>
      <c r="B57" s="113" t="s">
        <v>354</v>
      </c>
      <c r="C57" s="101" t="s">
        <v>355</v>
      </c>
      <c r="D57" s="103">
        <f>SUM(E57,+H57,+K57)</f>
        <v>913</v>
      </c>
      <c r="E57" s="103">
        <f>SUM(F57:G57)</f>
        <v>0</v>
      </c>
      <c r="F57" s="103">
        <v>0</v>
      </c>
      <c r="G57" s="103">
        <v>0</v>
      </c>
      <c r="H57" s="103">
        <f>SUM(I57:J57)</f>
        <v>0</v>
      </c>
      <c r="I57" s="103">
        <v>0</v>
      </c>
      <c r="J57" s="103">
        <v>0</v>
      </c>
      <c r="K57" s="103">
        <f>SUM(L57:M57)</f>
        <v>913</v>
      </c>
      <c r="L57" s="103">
        <v>249</v>
      </c>
      <c r="M57" s="103">
        <v>664</v>
      </c>
      <c r="N57" s="103">
        <f>SUM(O57,+V57,+AC57)</f>
        <v>913</v>
      </c>
      <c r="O57" s="103">
        <f>SUM(P57:U57)</f>
        <v>249</v>
      </c>
      <c r="P57" s="103">
        <v>249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664</v>
      </c>
      <c r="W57" s="103">
        <v>664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0</v>
      </c>
      <c r="AD57" s="103">
        <v>0</v>
      </c>
      <c r="AE57" s="103">
        <v>0</v>
      </c>
      <c r="AF57" s="103">
        <f>SUM(AG57:AI57)</f>
        <v>56</v>
      </c>
      <c r="AG57" s="103">
        <v>56</v>
      </c>
      <c r="AH57" s="103">
        <v>0</v>
      </c>
      <c r="AI57" s="103">
        <v>0</v>
      </c>
      <c r="AJ57" s="103">
        <f>SUM(AK57:AS57)</f>
        <v>0</v>
      </c>
      <c r="AK57" s="103">
        <v>0</v>
      </c>
      <c r="AL57" s="103">
        <v>0</v>
      </c>
      <c r="AM57" s="103">
        <v>0</v>
      </c>
      <c r="AN57" s="103">
        <v>0</v>
      </c>
      <c r="AO57" s="103">
        <v>0</v>
      </c>
      <c r="AP57" s="103">
        <v>0</v>
      </c>
      <c r="AQ57" s="103">
        <v>0</v>
      </c>
      <c r="AR57" s="103">
        <v>0</v>
      </c>
      <c r="AS57" s="103">
        <v>0</v>
      </c>
      <c r="AT57" s="103">
        <f>SUM(AU57:AY57)</f>
        <v>56</v>
      </c>
      <c r="AU57" s="103">
        <v>56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34</v>
      </c>
      <c r="B58" s="113" t="s">
        <v>356</v>
      </c>
      <c r="C58" s="101" t="s">
        <v>357</v>
      </c>
      <c r="D58" s="103">
        <f>SUM(E58,+H58,+K58)</f>
        <v>1263</v>
      </c>
      <c r="E58" s="103">
        <f>SUM(F58:G58)</f>
        <v>0</v>
      </c>
      <c r="F58" s="103">
        <v>0</v>
      </c>
      <c r="G58" s="103">
        <v>0</v>
      </c>
      <c r="H58" s="103">
        <f>SUM(I58:J58)</f>
        <v>0</v>
      </c>
      <c r="I58" s="103">
        <v>0</v>
      </c>
      <c r="J58" s="103">
        <v>0</v>
      </c>
      <c r="K58" s="103">
        <f>SUM(L58:M58)</f>
        <v>1263</v>
      </c>
      <c r="L58" s="103">
        <v>211</v>
      </c>
      <c r="M58" s="103">
        <v>1052</v>
      </c>
      <c r="N58" s="103">
        <f>SUM(O58,+V58,+AC58)</f>
        <v>1271</v>
      </c>
      <c r="O58" s="103">
        <f>SUM(P58:U58)</f>
        <v>211</v>
      </c>
      <c r="P58" s="103">
        <v>211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1052</v>
      </c>
      <c r="W58" s="103">
        <v>1052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8</v>
      </c>
      <c r="AD58" s="103">
        <v>8</v>
      </c>
      <c r="AE58" s="103">
        <v>0</v>
      </c>
      <c r="AF58" s="103">
        <f>SUM(AG58:AI58)</f>
        <v>69</v>
      </c>
      <c r="AG58" s="103">
        <v>69</v>
      </c>
      <c r="AH58" s="103">
        <v>0</v>
      </c>
      <c r="AI58" s="103">
        <v>0</v>
      </c>
      <c r="AJ58" s="103">
        <f>SUM(AK58:AS58)</f>
        <v>69</v>
      </c>
      <c r="AK58" s="103">
        <v>0</v>
      </c>
      <c r="AL58" s="103">
        <v>0</v>
      </c>
      <c r="AM58" s="103">
        <v>0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69</v>
      </c>
      <c r="AT58" s="103">
        <f>SUM(AU58:AY58)</f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>SUM(BA58:BC58)</f>
        <v>0</v>
      </c>
      <c r="BA58" s="103">
        <v>0</v>
      </c>
      <c r="BB58" s="103">
        <v>0</v>
      </c>
      <c r="BC58" s="103">
        <v>0</v>
      </c>
    </row>
    <row r="59" spans="1:55" s="105" customFormat="1" ht="13.5" customHeight="1">
      <c r="A59" s="115" t="s">
        <v>34</v>
      </c>
      <c r="B59" s="113" t="s">
        <v>358</v>
      </c>
      <c r="C59" s="101" t="s">
        <v>359</v>
      </c>
      <c r="D59" s="103">
        <f>SUM(E59,+H59,+K59)</f>
        <v>578</v>
      </c>
      <c r="E59" s="103">
        <f>SUM(F59:G59)</f>
        <v>0</v>
      </c>
      <c r="F59" s="103">
        <v>0</v>
      </c>
      <c r="G59" s="103">
        <v>0</v>
      </c>
      <c r="H59" s="103">
        <f>SUM(I59:J59)</f>
        <v>0</v>
      </c>
      <c r="I59" s="103">
        <v>0</v>
      </c>
      <c r="J59" s="103">
        <v>0</v>
      </c>
      <c r="K59" s="103">
        <f>SUM(L59:M59)</f>
        <v>578</v>
      </c>
      <c r="L59" s="103">
        <v>438</v>
      </c>
      <c r="M59" s="103">
        <v>140</v>
      </c>
      <c r="N59" s="103">
        <f>SUM(O59,+V59,+AC59)</f>
        <v>578</v>
      </c>
      <c r="O59" s="103">
        <f>SUM(P59:U59)</f>
        <v>438</v>
      </c>
      <c r="P59" s="103">
        <v>438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140</v>
      </c>
      <c r="W59" s="103">
        <v>140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0</v>
      </c>
      <c r="AD59" s="103">
        <v>0</v>
      </c>
      <c r="AE59" s="103">
        <v>0</v>
      </c>
      <c r="AF59" s="103">
        <f>SUM(AG59:AI59)</f>
        <v>32</v>
      </c>
      <c r="AG59" s="103">
        <v>32</v>
      </c>
      <c r="AH59" s="103">
        <v>0</v>
      </c>
      <c r="AI59" s="103">
        <v>0</v>
      </c>
      <c r="AJ59" s="103">
        <f>SUM(AK59:AS59)</f>
        <v>32</v>
      </c>
      <c r="AK59" s="103">
        <v>0</v>
      </c>
      <c r="AL59" s="103">
        <v>0</v>
      </c>
      <c r="AM59" s="103">
        <v>0</v>
      </c>
      <c r="AN59" s="103">
        <v>32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f>SUM(AU59:AY59)</f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0</v>
      </c>
      <c r="BA59" s="103">
        <v>0</v>
      </c>
      <c r="BB59" s="103">
        <v>0</v>
      </c>
      <c r="BC59" s="103">
        <v>0</v>
      </c>
    </row>
    <row r="60" spans="1:55" s="105" customFormat="1" ht="13.5" customHeight="1">
      <c r="A60" s="115" t="s">
        <v>34</v>
      </c>
      <c r="B60" s="113" t="s">
        <v>360</v>
      </c>
      <c r="C60" s="101" t="s">
        <v>361</v>
      </c>
      <c r="D60" s="103">
        <f>SUM(E60,+H60,+K60)</f>
        <v>1855</v>
      </c>
      <c r="E60" s="103">
        <f>SUM(F60:G60)</f>
        <v>0</v>
      </c>
      <c r="F60" s="103">
        <v>0</v>
      </c>
      <c r="G60" s="103">
        <v>0</v>
      </c>
      <c r="H60" s="103">
        <f>SUM(I60:J60)</f>
        <v>1855</v>
      </c>
      <c r="I60" s="103">
        <v>1155</v>
      </c>
      <c r="J60" s="103">
        <v>700</v>
      </c>
      <c r="K60" s="103">
        <f>SUM(L60:M60)</f>
        <v>0</v>
      </c>
      <c r="L60" s="103">
        <v>0</v>
      </c>
      <c r="M60" s="103">
        <v>0</v>
      </c>
      <c r="N60" s="103">
        <f>SUM(O60,+V60,+AC60)</f>
        <v>1855</v>
      </c>
      <c r="O60" s="103">
        <f>SUM(P60:U60)</f>
        <v>1155</v>
      </c>
      <c r="P60" s="103">
        <v>1155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f>SUM(W60:AB60)</f>
        <v>700</v>
      </c>
      <c r="W60" s="103">
        <v>700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f>SUM(AD60:AE60)</f>
        <v>0</v>
      </c>
      <c r="AD60" s="103">
        <v>0</v>
      </c>
      <c r="AE60" s="103">
        <v>0</v>
      </c>
      <c r="AF60" s="103">
        <f>SUM(AG60:AI60)</f>
        <v>0</v>
      </c>
      <c r="AG60" s="103">
        <v>0</v>
      </c>
      <c r="AH60" s="103">
        <v>0</v>
      </c>
      <c r="AI60" s="103">
        <v>0</v>
      </c>
      <c r="AJ60" s="103">
        <f>SUM(AK60:AS60)</f>
        <v>0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0</v>
      </c>
      <c r="AR60" s="103">
        <v>0</v>
      </c>
      <c r="AS60" s="103">
        <v>0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34</v>
      </c>
      <c r="B61" s="113" t="s">
        <v>362</v>
      </c>
      <c r="C61" s="101" t="s">
        <v>363</v>
      </c>
      <c r="D61" s="103">
        <f>SUM(E61,+H61,+K61)</f>
        <v>3755</v>
      </c>
      <c r="E61" s="103">
        <f>SUM(F61:G61)</f>
        <v>0</v>
      </c>
      <c r="F61" s="103">
        <v>0</v>
      </c>
      <c r="G61" s="103">
        <v>0</v>
      </c>
      <c r="H61" s="103">
        <f>SUM(I61:J61)</f>
        <v>3755</v>
      </c>
      <c r="I61" s="103">
        <v>725</v>
      </c>
      <c r="J61" s="103">
        <v>3030</v>
      </c>
      <c r="K61" s="103">
        <f>SUM(L61:M61)</f>
        <v>0</v>
      </c>
      <c r="L61" s="103">
        <v>0</v>
      </c>
      <c r="M61" s="103">
        <v>0</v>
      </c>
      <c r="N61" s="103">
        <f>SUM(O61,+V61,+AC61)</f>
        <v>3755</v>
      </c>
      <c r="O61" s="103">
        <f>SUM(P61:U61)</f>
        <v>725</v>
      </c>
      <c r="P61" s="103">
        <v>725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3030</v>
      </c>
      <c r="W61" s="103">
        <v>3030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188</v>
      </c>
      <c r="AG61" s="103">
        <v>188</v>
      </c>
      <c r="AH61" s="103">
        <v>0</v>
      </c>
      <c r="AI61" s="103">
        <v>0</v>
      </c>
      <c r="AJ61" s="103">
        <f>SUM(AK61:AS61)</f>
        <v>188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188</v>
      </c>
      <c r="AT61" s="103">
        <f>SUM(AU61:AY61)</f>
        <v>0</v>
      </c>
      <c r="AU61" s="103">
        <v>0</v>
      </c>
      <c r="AV61" s="103">
        <v>0</v>
      </c>
      <c r="AW61" s="103">
        <v>0</v>
      </c>
      <c r="AX61" s="103">
        <v>0</v>
      </c>
      <c r="AY61" s="103">
        <v>0</v>
      </c>
      <c r="AZ61" s="103">
        <f>SUM(BA61:BC61)</f>
        <v>0</v>
      </c>
      <c r="BA61" s="103">
        <v>0</v>
      </c>
      <c r="BB61" s="103">
        <v>0</v>
      </c>
      <c r="BC61" s="103">
        <v>0</v>
      </c>
    </row>
    <row r="62" spans="1:55" s="105" customFormat="1" ht="13.5" customHeight="1">
      <c r="A62" s="115" t="s">
        <v>34</v>
      </c>
      <c r="B62" s="113" t="s">
        <v>364</v>
      </c>
      <c r="C62" s="101" t="s">
        <v>365</v>
      </c>
      <c r="D62" s="103">
        <f>SUM(E62,+H62,+K62)</f>
        <v>969</v>
      </c>
      <c r="E62" s="103">
        <f>SUM(F62:G62)</f>
        <v>0</v>
      </c>
      <c r="F62" s="103">
        <v>0</v>
      </c>
      <c r="G62" s="103">
        <v>0</v>
      </c>
      <c r="H62" s="103">
        <f>SUM(I62:J62)</f>
        <v>969</v>
      </c>
      <c r="I62" s="103">
        <v>347</v>
      </c>
      <c r="J62" s="103">
        <v>622</v>
      </c>
      <c r="K62" s="103">
        <f>SUM(L62:M62)</f>
        <v>0</v>
      </c>
      <c r="L62" s="103">
        <v>0</v>
      </c>
      <c r="M62" s="103">
        <v>0</v>
      </c>
      <c r="N62" s="103">
        <f>SUM(O62,+V62,+AC62)</f>
        <v>969</v>
      </c>
      <c r="O62" s="103">
        <f>SUM(P62:U62)</f>
        <v>347</v>
      </c>
      <c r="P62" s="103">
        <v>347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f>SUM(W62:AB62)</f>
        <v>622</v>
      </c>
      <c r="W62" s="103">
        <v>622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f>SUM(AD62:AE62)</f>
        <v>0</v>
      </c>
      <c r="AD62" s="103">
        <v>0</v>
      </c>
      <c r="AE62" s="103">
        <v>0</v>
      </c>
      <c r="AF62" s="103">
        <f>SUM(AG62:AI62)</f>
        <v>48</v>
      </c>
      <c r="AG62" s="103">
        <v>48</v>
      </c>
      <c r="AH62" s="103">
        <v>0</v>
      </c>
      <c r="AI62" s="103">
        <v>0</v>
      </c>
      <c r="AJ62" s="103">
        <f>SUM(AK62:AS62)</f>
        <v>48</v>
      </c>
      <c r="AK62" s="103">
        <v>0</v>
      </c>
      <c r="AL62" s="103">
        <v>0</v>
      </c>
      <c r="AM62" s="103">
        <v>0</v>
      </c>
      <c r="AN62" s="103">
        <v>0</v>
      </c>
      <c r="AO62" s="103">
        <v>0</v>
      </c>
      <c r="AP62" s="103">
        <v>0</v>
      </c>
      <c r="AQ62" s="103">
        <v>0</v>
      </c>
      <c r="AR62" s="103">
        <v>0</v>
      </c>
      <c r="AS62" s="103">
        <v>48</v>
      </c>
      <c r="AT62" s="103">
        <f>SUM(AU62:AY62)</f>
        <v>0</v>
      </c>
      <c r="AU62" s="103">
        <v>0</v>
      </c>
      <c r="AV62" s="103">
        <v>0</v>
      </c>
      <c r="AW62" s="103">
        <v>0</v>
      </c>
      <c r="AX62" s="103">
        <v>0</v>
      </c>
      <c r="AY62" s="103">
        <v>0</v>
      </c>
      <c r="AZ62" s="103">
        <f>SUM(BA62:BC62)</f>
        <v>0</v>
      </c>
      <c r="BA62" s="103">
        <v>0</v>
      </c>
      <c r="BB62" s="103">
        <v>0</v>
      </c>
      <c r="BC62" s="103">
        <v>0</v>
      </c>
    </row>
    <row r="63" spans="1:55" s="105" customFormat="1" ht="13.5" customHeight="1">
      <c r="A63" s="115" t="s">
        <v>34</v>
      </c>
      <c r="B63" s="113" t="s">
        <v>366</v>
      </c>
      <c r="C63" s="101" t="s">
        <v>367</v>
      </c>
      <c r="D63" s="103">
        <f>SUM(E63,+H63,+K63)</f>
        <v>718</v>
      </c>
      <c r="E63" s="103">
        <f>SUM(F63:G63)</f>
        <v>0</v>
      </c>
      <c r="F63" s="103">
        <v>0</v>
      </c>
      <c r="G63" s="103">
        <v>0</v>
      </c>
      <c r="H63" s="103">
        <f>SUM(I63:J63)</f>
        <v>718</v>
      </c>
      <c r="I63" s="103">
        <v>146</v>
      </c>
      <c r="J63" s="103">
        <v>572</v>
      </c>
      <c r="K63" s="103">
        <f>SUM(L63:M63)</f>
        <v>0</v>
      </c>
      <c r="L63" s="103">
        <v>0</v>
      </c>
      <c r="M63" s="103">
        <v>0</v>
      </c>
      <c r="N63" s="103">
        <f>SUM(O63,+V63,+AC63)</f>
        <v>718</v>
      </c>
      <c r="O63" s="103">
        <f>SUM(P63:U63)</f>
        <v>146</v>
      </c>
      <c r="P63" s="103">
        <v>146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f>SUM(W63:AB63)</f>
        <v>572</v>
      </c>
      <c r="W63" s="103">
        <v>572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f>SUM(AD63:AE63)</f>
        <v>0</v>
      </c>
      <c r="AD63" s="103">
        <v>0</v>
      </c>
      <c r="AE63" s="103">
        <v>0</v>
      </c>
      <c r="AF63" s="103">
        <f>SUM(AG63:AI63)</f>
        <v>36</v>
      </c>
      <c r="AG63" s="103">
        <v>36</v>
      </c>
      <c r="AH63" s="103">
        <v>0</v>
      </c>
      <c r="AI63" s="103">
        <v>0</v>
      </c>
      <c r="AJ63" s="103">
        <f>SUM(AK63:AS63)</f>
        <v>36</v>
      </c>
      <c r="AK63" s="103">
        <v>0</v>
      </c>
      <c r="AL63" s="103">
        <v>0</v>
      </c>
      <c r="AM63" s="103">
        <v>0</v>
      </c>
      <c r="AN63" s="103">
        <v>0</v>
      </c>
      <c r="AO63" s="103">
        <v>0</v>
      </c>
      <c r="AP63" s="103">
        <v>0</v>
      </c>
      <c r="AQ63" s="103">
        <v>0</v>
      </c>
      <c r="AR63" s="103">
        <v>0</v>
      </c>
      <c r="AS63" s="103">
        <v>36</v>
      </c>
      <c r="AT63" s="103">
        <f>SUM(AU63:AY63)</f>
        <v>0</v>
      </c>
      <c r="AU63" s="103">
        <v>0</v>
      </c>
      <c r="AV63" s="103">
        <v>0</v>
      </c>
      <c r="AW63" s="103">
        <v>0</v>
      </c>
      <c r="AX63" s="103">
        <v>0</v>
      </c>
      <c r="AY63" s="103">
        <v>0</v>
      </c>
      <c r="AZ63" s="103">
        <f>SUM(BA63:BC63)</f>
        <v>0</v>
      </c>
      <c r="BA63" s="103">
        <v>0</v>
      </c>
      <c r="BB63" s="103">
        <v>0</v>
      </c>
      <c r="BC63" s="103">
        <v>0</v>
      </c>
    </row>
    <row r="64" spans="1:55" s="105" customFormat="1" ht="13.5" customHeight="1">
      <c r="A64" s="115" t="s">
        <v>34</v>
      </c>
      <c r="B64" s="113" t="s">
        <v>368</v>
      </c>
      <c r="C64" s="101" t="s">
        <v>369</v>
      </c>
      <c r="D64" s="103">
        <f>SUM(E64,+H64,+K64)</f>
        <v>1656</v>
      </c>
      <c r="E64" s="103">
        <f>SUM(F64:G64)</f>
        <v>0</v>
      </c>
      <c r="F64" s="103">
        <v>0</v>
      </c>
      <c r="G64" s="103">
        <v>0</v>
      </c>
      <c r="H64" s="103">
        <f>SUM(I64:J64)</f>
        <v>1656</v>
      </c>
      <c r="I64" s="103">
        <v>396</v>
      </c>
      <c r="J64" s="103">
        <v>1260</v>
      </c>
      <c r="K64" s="103">
        <f>SUM(L64:M64)</f>
        <v>0</v>
      </c>
      <c r="L64" s="103">
        <v>0</v>
      </c>
      <c r="M64" s="103">
        <v>0</v>
      </c>
      <c r="N64" s="103">
        <f>SUM(O64,+V64,+AC64)</f>
        <v>1656</v>
      </c>
      <c r="O64" s="103">
        <f>SUM(P64:U64)</f>
        <v>396</v>
      </c>
      <c r="P64" s="103">
        <v>396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3">
        <f>SUM(W64:AB64)</f>
        <v>1260</v>
      </c>
      <c r="W64" s="103">
        <v>1260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f>SUM(AD64:AE64)</f>
        <v>0</v>
      </c>
      <c r="AD64" s="103">
        <v>0</v>
      </c>
      <c r="AE64" s="103">
        <v>0</v>
      </c>
      <c r="AF64" s="103">
        <f>SUM(AG64:AI64)</f>
        <v>83</v>
      </c>
      <c r="AG64" s="103">
        <v>83</v>
      </c>
      <c r="AH64" s="103">
        <v>0</v>
      </c>
      <c r="AI64" s="103">
        <v>0</v>
      </c>
      <c r="AJ64" s="103">
        <f>SUM(AK64:AS64)</f>
        <v>83</v>
      </c>
      <c r="AK64" s="103">
        <v>0</v>
      </c>
      <c r="AL64" s="103">
        <v>0</v>
      </c>
      <c r="AM64" s="103">
        <v>0</v>
      </c>
      <c r="AN64" s="103">
        <v>0</v>
      </c>
      <c r="AO64" s="103">
        <v>0</v>
      </c>
      <c r="AP64" s="103">
        <v>0</v>
      </c>
      <c r="AQ64" s="103">
        <v>0</v>
      </c>
      <c r="AR64" s="103">
        <v>0</v>
      </c>
      <c r="AS64" s="103">
        <v>83</v>
      </c>
      <c r="AT64" s="103">
        <f>SUM(AU64:AY64)</f>
        <v>0</v>
      </c>
      <c r="AU64" s="103">
        <v>0</v>
      </c>
      <c r="AV64" s="103">
        <v>0</v>
      </c>
      <c r="AW64" s="103">
        <v>0</v>
      </c>
      <c r="AX64" s="103">
        <v>0</v>
      </c>
      <c r="AY64" s="103">
        <v>0</v>
      </c>
      <c r="AZ64" s="103">
        <f>SUM(BA64:BC64)</f>
        <v>0</v>
      </c>
      <c r="BA64" s="103">
        <v>0</v>
      </c>
      <c r="BB64" s="103">
        <v>0</v>
      </c>
      <c r="BC64" s="103">
        <v>0</v>
      </c>
    </row>
    <row r="65" spans="1:55" s="105" customFormat="1" ht="13.5" customHeight="1">
      <c r="A65" s="115" t="s">
        <v>34</v>
      </c>
      <c r="B65" s="113" t="s">
        <v>370</v>
      </c>
      <c r="C65" s="101" t="s">
        <v>371</v>
      </c>
      <c r="D65" s="103">
        <f>SUM(E65,+H65,+K65)</f>
        <v>4725</v>
      </c>
      <c r="E65" s="103">
        <f>SUM(F65:G65)</f>
        <v>0</v>
      </c>
      <c r="F65" s="103">
        <v>0</v>
      </c>
      <c r="G65" s="103">
        <v>0</v>
      </c>
      <c r="H65" s="103">
        <f>SUM(I65:J65)</f>
        <v>4725</v>
      </c>
      <c r="I65" s="103">
        <v>1749</v>
      </c>
      <c r="J65" s="103">
        <v>2976</v>
      </c>
      <c r="K65" s="103">
        <f>SUM(L65:M65)</f>
        <v>0</v>
      </c>
      <c r="L65" s="103">
        <v>0</v>
      </c>
      <c r="M65" s="103">
        <v>0</v>
      </c>
      <c r="N65" s="103">
        <f>SUM(O65,+V65,+AC65)</f>
        <v>4727</v>
      </c>
      <c r="O65" s="103">
        <f>SUM(P65:U65)</f>
        <v>1749</v>
      </c>
      <c r="P65" s="103">
        <v>1749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f>SUM(W65:AB65)</f>
        <v>2976</v>
      </c>
      <c r="W65" s="103">
        <v>2976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f>SUM(AD65:AE65)</f>
        <v>2</v>
      </c>
      <c r="AD65" s="103">
        <v>2</v>
      </c>
      <c r="AE65" s="103">
        <v>0</v>
      </c>
      <c r="AF65" s="103">
        <f>SUM(AG65:AI65)</f>
        <v>236</v>
      </c>
      <c r="AG65" s="103">
        <v>236</v>
      </c>
      <c r="AH65" s="103">
        <v>0</v>
      </c>
      <c r="AI65" s="103">
        <v>0</v>
      </c>
      <c r="AJ65" s="103">
        <f>SUM(AK65:AS65)</f>
        <v>236</v>
      </c>
      <c r="AK65" s="103">
        <v>0</v>
      </c>
      <c r="AL65" s="103">
        <v>0</v>
      </c>
      <c r="AM65" s="103">
        <v>0</v>
      </c>
      <c r="AN65" s="103">
        <v>0</v>
      </c>
      <c r="AO65" s="103">
        <v>0</v>
      </c>
      <c r="AP65" s="103">
        <v>0</v>
      </c>
      <c r="AQ65" s="103">
        <v>0</v>
      </c>
      <c r="AR65" s="103">
        <v>0</v>
      </c>
      <c r="AS65" s="103">
        <v>236</v>
      </c>
      <c r="AT65" s="103">
        <f>SUM(AU65:AY65)</f>
        <v>0</v>
      </c>
      <c r="AU65" s="103">
        <v>0</v>
      </c>
      <c r="AV65" s="103">
        <v>0</v>
      </c>
      <c r="AW65" s="103">
        <v>0</v>
      </c>
      <c r="AX65" s="103">
        <v>0</v>
      </c>
      <c r="AY65" s="103">
        <v>0</v>
      </c>
      <c r="AZ65" s="103">
        <f>SUM(BA65:BC65)</f>
        <v>0</v>
      </c>
      <c r="BA65" s="103">
        <v>0</v>
      </c>
      <c r="BB65" s="103">
        <v>0</v>
      </c>
      <c r="BC65" s="103">
        <v>0</v>
      </c>
    </row>
    <row r="66" spans="1:55" s="105" customFormat="1" ht="13.5" customHeight="1">
      <c r="A66" s="115" t="s">
        <v>34</v>
      </c>
      <c r="B66" s="113" t="s">
        <v>372</v>
      </c>
      <c r="C66" s="101" t="s">
        <v>373</v>
      </c>
      <c r="D66" s="103">
        <f>SUM(E66,+H66,+K66)</f>
        <v>532</v>
      </c>
      <c r="E66" s="103">
        <f>SUM(F66:G66)</f>
        <v>0</v>
      </c>
      <c r="F66" s="103">
        <v>0</v>
      </c>
      <c r="G66" s="103">
        <v>0</v>
      </c>
      <c r="H66" s="103">
        <f>SUM(I66:J66)</f>
        <v>0</v>
      </c>
      <c r="I66" s="103">
        <v>0</v>
      </c>
      <c r="J66" s="103">
        <v>0</v>
      </c>
      <c r="K66" s="103">
        <f>SUM(L66:M66)</f>
        <v>532</v>
      </c>
      <c r="L66" s="103">
        <v>287</v>
      </c>
      <c r="M66" s="103">
        <v>245</v>
      </c>
      <c r="N66" s="103">
        <f>SUM(O66,+V66,+AC66)</f>
        <v>532</v>
      </c>
      <c r="O66" s="103">
        <f>SUM(P66:U66)</f>
        <v>287</v>
      </c>
      <c r="P66" s="103">
        <v>287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f>SUM(W66:AB66)</f>
        <v>245</v>
      </c>
      <c r="W66" s="103">
        <v>245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f>SUM(AD66:AE66)</f>
        <v>0</v>
      </c>
      <c r="AD66" s="103">
        <v>0</v>
      </c>
      <c r="AE66" s="103">
        <v>0</v>
      </c>
      <c r="AF66" s="103">
        <f>SUM(AG66:AI66)</f>
        <v>0</v>
      </c>
      <c r="AG66" s="103">
        <v>0</v>
      </c>
      <c r="AH66" s="103">
        <v>0</v>
      </c>
      <c r="AI66" s="103">
        <v>0</v>
      </c>
      <c r="AJ66" s="103">
        <f>SUM(AK66:AS66)</f>
        <v>0</v>
      </c>
      <c r="AK66" s="103">
        <v>0</v>
      </c>
      <c r="AL66" s="103">
        <v>0</v>
      </c>
      <c r="AM66" s="103">
        <v>0</v>
      </c>
      <c r="AN66" s="103">
        <v>0</v>
      </c>
      <c r="AO66" s="103">
        <v>0</v>
      </c>
      <c r="AP66" s="103">
        <v>0</v>
      </c>
      <c r="AQ66" s="103">
        <v>0</v>
      </c>
      <c r="AR66" s="103">
        <v>0</v>
      </c>
      <c r="AS66" s="103">
        <v>0</v>
      </c>
      <c r="AT66" s="103">
        <f>SUM(AU66:AY66)</f>
        <v>0</v>
      </c>
      <c r="AU66" s="103">
        <v>0</v>
      </c>
      <c r="AV66" s="103">
        <v>0</v>
      </c>
      <c r="AW66" s="103">
        <v>0</v>
      </c>
      <c r="AX66" s="103">
        <v>0</v>
      </c>
      <c r="AY66" s="103">
        <v>0</v>
      </c>
      <c r="AZ66" s="103">
        <f>SUM(BA66:BC66)</f>
        <v>0</v>
      </c>
      <c r="BA66" s="103">
        <v>0</v>
      </c>
      <c r="BB66" s="103">
        <v>0</v>
      </c>
      <c r="BC66" s="103">
        <v>0</v>
      </c>
    </row>
    <row r="67" spans="1:55" s="105" customFormat="1" ht="13.5" customHeight="1">
      <c r="A67" s="115" t="s">
        <v>34</v>
      </c>
      <c r="B67" s="113" t="s">
        <v>374</v>
      </c>
      <c r="C67" s="101" t="s">
        <v>375</v>
      </c>
      <c r="D67" s="103">
        <f>SUM(E67,+H67,+K67)</f>
        <v>567</v>
      </c>
      <c r="E67" s="103">
        <f>SUM(F67:G67)</f>
        <v>0</v>
      </c>
      <c r="F67" s="103">
        <v>0</v>
      </c>
      <c r="G67" s="103">
        <v>0</v>
      </c>
      <c r="H67" s="103">
        <f>SUM(I67:J67)</f>
        <v>0</v>
      </c>
      <c r="I67" s="103">
        <v>0</v>
      </c>
      <c r="J67" s="103">
        <v>0</v>
      </c>
      <c r="K67" s="103">
        <f>SUM(L67:M67)</f>
        <v>567</v>
      </c>
      <c r="L67" s="103">
        <v>134</v>
      </c>
      <c r="M67" s="103">
        <v>433</v>
      </c>
      <c r="N67" s="103">
        <f>SUM(O67,+V67,+AC67)</f>
        <v>567</v>
      </c>
      <c r="O67" s="103">
        <f>SUM(P67:U67)</f>
        <v>134</v>
      </c>
      <c r="P67" s="103">
        <v>134</v>
      </c>
      <c r="Q67" s="103">
        <v>0</v>
      </c>
      <c r="R67" s="103">
        <v>0</v>
      </c>
      <c r="S67" s="103">
        <v>0</v>
      </c>
      <c r="T67" s="103">
        <v>0</v>
      </c>
      <c r="U67" s="103">
        <v>0</v>
      </c>
      <c r="V67" s="103">
        <f>SUM(W67:AB67)</f>
        <v>433</v>
      </c>
      <c r="W67" s="103">
        <v>433</v>
      </c>
      <c r="X67" s="103">
        <v>0</v>
      </c>
      <c r="Y67" s="103">
        <v>0</v>
      </c>
      <c r="Z67" s="103">
        <v>0</v>
      </c>
      <c r="AA67" s="103">
        <v>0</v>
      </c>
      <c r="AB67" s="103">
        <v>0</v>
      </c>
      <c r="AC67" s="103">
        <f>SUM(AD67:AE67)</f>
        <v>0</v>
      </c>
      <c r="AD67" s="103">
        <v>0</v>
      </c>
      <c r="AE67" s="103">
        <v>0</v>
      </c>
      <c r="AF67" s="103">
        <f>SUM(AG67:AI67)</f>
        <v>31</v>
      </c>
      <c r="AG67" s="103">
        <v>31</v>
      </c>
      <c r="AH67" s="103">
        <v>0</v>
      </c>
      <c r="AI67" s="103">
        <v>0</v>
      </c>
      <c r="AJ67" s="103">
        <f>SUM(AK67:AS67)</f>
        <v>31</v>
      </c>
      <c r="AK67" s="103">
        <v>0</v>
      </c>
      <c r="AL67" s="103">
        <v>0</v>
      </c>
      <c r="AM67" s="103">
        <v>31</v>
      </c>
      <c r="AN67" s="103">
        <v>0</v>
      </c>
      <c r="AO67" s="103">
        <v>0</v>
      </c>
      <c r="AP67" s="103">
        <v>0</v>
      </c>
      <c r="AQ67" s="103">
        <v>0</v>
      </c>
      <c r="AR67" s="103">
        <v>0</v>
      </c>
      <c r="AS67" s="103">
        <v>0</v>
      </c>
      <c r="AT67" s="103">
        <f>SUM(AU67:AY67)</f>
        <v>2</v>
      </c>
      <c r="AU67" s="103">
        <v>0</v>
      </c>
      <c r="AV67" s="103">
        <v>0</v>
      </c>
      <c r="AW67" s="103">
        <v>2</v>
      </c>
      <c r="AX67" s="103">
        <v>0</v>
      </c>
      <c r="AY67" s="103">
        <v>0</v>
      </c>
      <c r="AZ67" s="103">
        <f>SUM(BA67:BC67)</f>
        <v>0</v>
      </c>
      <c r="BA67" s="103">
        <v>0</v>
      </c>
      <c r="BB67" s="103">
        <v>0</v>
      </c>
      <c r="BC67" s="103">
        <v>0</v>
      </c>
    </row>
    <row r="68" spans="1:55" s="105" customFormat="1" ht="13.5" customHeight="1">
      <c r="A68" s="115" t="s">
        <v>34</v>
      </c>
      <c r="B68" s="113" t="s">
        <v>376</v>
      </c>
      <c r="C68" s="101" t="s">
        <v>377</v>
      </c>
      <c r="D68" s="103">
        <f>SUM(E68,+H68,+K68)</f>
        <v>562</v>
      </c>
      <c r="E68" s="103">
        <f>SUM(F68:G68)</f>
        <v>0</v>
      </c>
      <c r="F68" s="103">
        <v>0</v>
      </c>
      <c r="G68" s="103">
        <v>0</v>
      </c>
      <c r="H68" s="103">
        <f>SUM(I68:J68)</f>
        <v>0</v>
      </c>
      <c r="I68" s="103">
        <v>0</v>
      </c>
      <c r="J68" s="103">
        <v>0</v>
      </c>
      <c r="K68" s="103">
        <f>SUM(L68:M68)</f>
        <v>562</v>
      </c>
      <c r="L68" s="103">
        <v>349</v>
      </c>
      <c r="M68" s="103">
        <v>213</v>
      </c>
      <c r="N68" s="103">
        <f>SUM(O68,+V68,+AC68)</f>
        <v>562</v>
      </c>
      <c r="O68" s="103">
        <f>SUM(P68:U68)</f>
        <v>349</v>
      </c>
      <c r="P68" s="103">
        <v>349</v>
      </c>
      <c r="Q68" s="103">
        <v>0</v>
      </c>
      <c r="R68" s="103">
        <v>0</v>
      </c>
      <c r="S68" s="103">
        <v>0</v>
      </c>
      <c r="T68" s="103">
        <v>0</v>
      </c>
      <c r="U68" s="103">
        <v>0</v>
      </c>
      <c r="V68" s="103">
        <f>SUM(W68:AB68)</f>
        <v>213</v>
      </c>
      <c r="W68" s="103">
        <v>213</v>
      </c>
      <c r="X68" s="103">
        <v>0</v>
      </c>
      <c r="Y68" s="103">
        <v>0</v>
      </c>
      <c r="Z68" s="103">
        <v>0</v>
      </c>
      <c r="AA68" s="103">
        <v>0</v>
      </c>
      <c r="AB68" s="103">
        <v>0</v>
      </c>
      <c r="AC68" s="103">
        <f>SUM(AD68:AE68)</f>
        <v>0</v>
      </c>
      <c r="AD68" s="103">
        <v>0</v>
      </c>
      <c r="AE68" s="103">
        <v>0</v>
      </c>
      <c r="AF68" s="103">
        <f>SUM(AG68:AI68)</f>
        <v>0</v>
      </c>
      <c r="AG68" s="103">
        <v>0</v>
      </c>
      <c r="AH68" s="103">
        <v>0</v>
      </c>
      <c r="AI68" s="103">
        <v>0</v>
      </c>
      <c r="AJ68" s="103">
        <f>SUM(AK68:AS68)</f>
        <v>0</v>
      </c>
      <c r="AK68" s="103">
        <v>0</v>
      </c>
      <c r="AL68" s="103">
        <v>0</v>
      </c>
      <c r="AM68" s="103">
        <v>0</v>
      </c>
      <c r="AN68" s="103">
        <v>0</v>
      </c>
      <c r="AO68" s="103">
        <v>0</v>
      </c>
      <c r="AP68" s="103">
        <v>0</v>
      </c>
      <c r="AQ68" s="103">
        <v>0</v>
      </c>
      <c r="AR68" s="103">
        <v>0</v>
      </c>
      <c r="AS68" s="103">
        <v>0</v>
      </c>
      <c r="AT68" s="103">
        <f>SUM(AU68:AY68)</f>
        <v>0</v>
      </c>
      <c r="AU68" s="103">
        <v>0</v>
      </c>
      <c r="AV68" s="103">
        <v>0</v>
      </c>
      <c r="AW68" s="103">
        <v>0</v>
      </c>
      <c r="AX68" s="103">
        <v>0</v>
      </c>
      <c r="AY68" s="103">
        <v>0</v>
      </c>
      <c r="AZ68" s="103">
        <f>SUM(BA68:BC68)</f>
        <v>0</v>
      </c>
      <c r="BA68" s="103">
        <v>0</v>
      </c>
      <c r="BB68" s="103">
        <v>0</v>
      </c>
      <c r="BC68" s="103">
        <v>0</v>
      </c>
    </row>
    <row r="69" spans="1:55" s="105" customFormat="1" ht="13.5" customHeight="1">
      <c r="A69" s="115" t="s">
        <v>34</v>
      </c>
      <c r="B69" s="113" t="s">
        <v>378</v>
      </c>
      <c r="C69" s="101" t="s">
        <v>379</v>
      </c>
      <c r="D69" s="103">
        <f>SUM(E69,+H69,+K69)</f>
        <v>96</v>
      </c>
      <c r="E69" s="103">
        <f>SUM(F69:G69)</f>
        <v>0</v>
      </c>
      <c r="F69" s="103">
        <v>0</v>
      </c>
      <c r="G69" s="103">
        <v>0</v>
      </c>
      <c r="H69" s="103">
        <f>SUM(I69:J69)</f>
        <v>0</v>
      </c>
      <c r="I69" s="103">
        <v>0</v>
      </c>
      <c r="J69" s="103">
        <v>0</v>
      </c>
      <c r="K69" s="103">
        <f>SUM(L69:M69)</f>
        <v>96</v>
      </c>
      <c r="L69" s="103">
        <v>80</v>
      </c>
      <c r="M69" s="103">
        <v>16</v>
      </c>
      <c r="N69" s="103">
        <f>SUM(O69,+V69,+AC69)</f>
        <v>96</v>
      </c>
      <c r="O69" s="103">
        <f>SUM(P69:U69)</f>
        <v>80</v>
      </c>
      <c r="P69" s="103">
        <v>80</v>
      </c>
      <c r="Q69" s="103">
        <v>0</v>
      </c>
      <c r="R69" s="103">
        <v>0</v>
      </c>
      <c r="S69" s="103">
        <v>0</v>
      </c>
      <c r="T69" s="103">
        <v>0</v>
      </c>
      <c r="U69" s="103">
        <v>0</v>
      </c>
      <c r="V69" s="103">
        <f>SUM(W69:AB69)</f>
        <v>16</v>
      </c>
      <c r="W69" s="103">
        <v>16</v>
      </c>
      <c r="X69" s="103">
        <v>0</v>
      </c>
      <c r="Y69" s="103">
        <v>0</v>
      </c>
      <c r="Z69" s="103">
        <v>0</v>
      </c>
      <c r="AA69" s="103">
        <v>0</v>
      </c>
      <c r="AB69" s="103">
        <v>0</v>
      </c>
      <c r="AC69" s="103">
        <f>SUM(AD69:AE69)</f>
        <v>0</v>
      </c>
      <c r="AD69" s="103">
        <v>0</v>
      </c>
      <c r="AE69" s="103">
        <v>0</v>
      </c>
      <c r="AF69" s="103">
        <f>SUM(AG69:AI69)</f>
        <v>0</v>
      </c>
      <c r="AG69" s="103">
        <v>0</v>
      </c>
      <c r="AH69" s="103">
        <v>0</v>
      </c>
      <c r="AI69" s="103">
        <v>0</v>
      </c>
      <c r="AJ69" s="103">
        <f>SUM(AK69:AS69)</f>
        <v>0</v>
      </c>
      <c r="AK69" s="103">
        <v>0</v>
      </c>
      <c r="AL69" s="103">
        <v>0</v>
      </c>
      <c r="AM69" s="103">
        <v>0</v>
      </c>
      <c r="AN69" s="103">
        <v>0</v>
      </c>
      <c r="AO69" s="103">
        <v>0</v>
      </c>
      <c r="AP69" s="103">
        <v>0</v>
      </c>
      <c r="AQ69" s="103">
        <v>0</v>
      </c>
      <c r="AR69" s="103">
        <v>0</v>
      </c>
      <c r="AS69" s="103">
        <v>0</v>
      </c>
      <c r="AT69" s="103">
        <f>SUM(AU69:AY69)</f>
        <v>0</v>
      </c>
      <c r="AU69" s="103">
        <v>0</v>
      </c>
      <c r="AV69" s="103">
        <v>0</v>
      </c>
      <c r="AW69" s="103">
        <v>0</v>
      </c>
      <c r="AX69" s="103">
        <v>0</v>
      </c>
      <c r="AY69" s="103">
        <v>0</v>
      </c>
      <c r="AZ69" s="103">
        <f>SUM(BA69:BC69)</f>
        <v>0</v>
      </c>
      <c r="BA69" s="103">
        <v>0</v>
      </c>
      <c r="BB69" s="103">
        <v>0</v>
      </c>
      <c r="BC69" s="103">
        <v>0</v>
      </c>
    </row>
    <row r="70" spans="1:55" s="105" customFormat="1" ht="13.5" customHeight="1">
      <c r="A70" s="115" t="s">
        <v>34</v>
      </c>
      <c r="B70" s="113" t="s">
        <v>380</v>
      </c>
      <c r="C70" s="101" t="s">
        <v>381</v>
      </c>
      <c r="D70" s="103">
        <f>SUM(E70,+H70,+K70)</f>
        <v>1651</v>
      </c>
      <c r="E70" s="103">
        <f>SUM(F70:G70)</f>
        <v>0</v>
      </c>
      <c r="F70" s="103">
        <v>0</v>
      </c>
      <c r="G70" s="103">
        <v>0</v>
      </c>
      <c r="H70" s="103">
        <f>SUM(I70:J70)</f>
        <v>0</v>
      </c>
      <c r="I70" s="103">
        <v>0</v>
      </c>
      <c r="J70" s="103">
        <v>0</v>
      </c>
      <c r="K70" s="103">
        <f>SUM(L70:M70)</f>
        <v>1651</v>
      </c>
      <c r="L70" s="103">
        <v>486</v>
      </c>
      <c r="M70" s="103">
        <v>1165</v>
      </c>
      <c r="N70" s="103">
        <f>SUM(O70,+V70,+AC70)</f>
        <v>1651</v>
      </c>
      <c r="O70" s="103">
        <f>SUM(P70:U70)</f>
        <v>486</v>
      </c>
      <c r="P70" s="103">
        <v>486</v>
      </c>
      <c r="Q70" s="103">
        <v>0</v>
      </c>
      <c r="R70" s="103">
        <v>0</v>
      </c>
      <c r="S70" s="103">
        <v>0</v>
      </c>
      <c r="T70" s="103">
        <v>0</v>
      </c>
      <c r="U70" s="103">
        <v>0</v>
      </c>
      <c r="V70" s="103">
        <f>SUM(W70:AB70)</f>
        <v>1165</v>
      </c>
      <c r="W70" s="103">
        <v>1165</v>
      </c>
      <c r="X70" s="103">
        <v>0</v>
      </c>
      <c r="Y70" s="103">
        <v>0</v>
      </c>
      <c r="Z70" s="103">
        <v>0</v>
      </c>
      <c r="AA70" s="103">
        <v>0</v>
      </c>
      <c r="AB70" s="103">
        <v>0</v>
      </c>
      <c r="AC70" s="103">
        <f>SUM(AD70:AE70)</f>
        <v>0</v>
      </c>
      <c r="AD70" s="103">
        <v>0</v>
      </c>
      <c r="AE70" s="103">
        <v>0</v>
      </c>
      <c r="AF70" s="103">
        <f>SUM(AG70:AI70)</f>
        <v>100</v>
      </c>
      <c r="AG70" s="103">
        <v>100</v>
      </c>
      <c r="AH70" s="103">
        <v>0</v>
      </c>
      <c r="AI70" s="103">
        <v>0</v>
      </c>
      <c r="AJ70" s="103">
        <f>SUM(AK70:AS70)</f>
        <v>100</v>
      </c>
      <c r="AK70" s="103">
        <v>0</v>
      </c>
      <c r="AL70" s="103">
        <v>0</v>
      </c>
      <c r="AM70" s="103">
        <v>0</v>
      </c>
      <c r="AN70" s="103">
        <v>0</v>
      </c>
      <c r="AO70" s="103">
        <v>0</v>
      </c>
      <c r="AP70" s="103">
        <v>0</v>
      </c>
      <c r="AQ70" s="103">
        <v>100</v>
      </c>
      <c r="AR70" s="103">
        <v>0</v>
      </c>
      <c r="AS70" s="103">
        <v>0</v>
      </c>
      <c r="AT70" s="103">
        <f>SUM(AU70:AY70)</f>
        <v>0</v>
      </c>
      <c r="AU70" s="103">
        <v>0</v>
      </c>
      <c r="AV70" s="103">
        <v>0</v>
      </c>
      <c r="AW70" s="103">
        <v>0</v>
      </c>
      <c r="AX70" s="103">
        <v>0</v>
      </c>
      <c r="AY70" s="103">
        <v>0</v>
      </c>
      <c r="AZ70" s="103">
        <f>SUM(BA70:BC70)</f>
        <v>0</v>
      </c>
      <c r="BA70" s="103">
        <v>0</v>
      </c>
      <c r="BB70" s="103">
        <v>0</v>
      </c>
      <c r="BC70" s="103">
        <v>0</v>
      </c>
    </row>
    <row r="71" spans="1:55" s="105" customFormat="1" ht="13.5" customHeight="1">
      <c r="A71" s="115" t="s">
        <v>34</v>
      </c>
      <c r="B71" s="113" t="s">
        <v>382</v>
      </c>
      <c r="C71" s="101" t="s">
        <v>383</v>
      </c>
      <c r="D71" s="103">
        <f>SUM(E71,+H71,+K71)</f>
        <v>846</v>
      </c>
      <c r="E71" s="103">
        <f>SUM(F71:G71)</f>
        <v>0</v>
      </c>
      <c r="F71" s="103">
        <v>0</v>
      </c>
      <c r="G71" s="103">
        <v>0</v>
      </c>
      <c r="H71" s="103">
        <f>SUM(I71:J71)</f>
        <v>0</v>
      </c>
      <c r="I71" s="103">
        <v>0</v>
      </c>
      <c r="J71" s="103">
        <v>0</v>
      </c>
      <c r="K71" s="103">
        <f>SUM(L71:M71)</f>
        <v>846</v>
      </c>
      <c r="L71" s="103">
        <v>581</v>
      </c>
      <c r="M71" s="103">
        <v>265</v>
      </c>
      <c r="N71" s="103">
        <f>SUM(O71,+V71,+AC71)</f>
        <v>846</v>
      </c>
      <c r="O71" s="103">
        <f>SUM(P71:U71)</f>
        <v>581</v>
      </c>
      <c r="P71" s="103">
        <v>581</v>
      </c>
      <c r="Q71" s="103">
        <v>0</v>
      </c>
      <c r="R71" s="103">
        <v>0</v>
      </c>
      <c r="S71" s="103">
        <v>0</v>
      </c>
      <c r="T71" s="103">
        <v>0</v>
      </c>
      <c r="U71" s="103">
        <v>0</v>
      </c>
      <c r="V71" s="103">
        <f>SUM(W71:AB71)</f>
        <v>265</v>
      </c>
      <c r="W71" s="103">
        <v>265</v>
      </c>
      <c r="X71" s="103">
        <v>0</v>
      </c>
      <c r="Y71" s="103">
        <v>0</v>
      </c>
      <c r="Z71" s="103">
        <v>0</v>
      </c>
      <c r="AA71" s="103">
        <v>0</v>
      </c>
      <c r="AB71" s="103">
        <v>0</v>
      </c>
      <c r="AC71" s="103">
        <f>SUM(AD71:AE71)</f>
        <v>0</v>
      </c>
      <c r="AD71" s="103">
        <v>0</v>
      </c>
      <c r="AE71" s="103">
        <v>0</v>
      </c>
      <c r="AF71" s="103">
        <f>SUM(AG71:AI71)</f>
        <v>4</v>
      </c>
      <c r="AG71" s="103">
        <v>4</v>
      </c>
      <c r="AH71" s="103">
        <v>0</v>
      </c>
      <c r="AI71" s="103">
        <v>0</v>
      </c>
      <c r="AJ71" s="103">
        <f>SUM(AK71:AS71)</f>
        <v>46</v>
      </c>
      <c r="AK71" s="103">
        <v>46</v>
      </c>
      <c r="AL71" s="103">
        <v>0</v>
      </c>
      <c r="AM71" s="103">
        <v>0</v>
      </c>
      <c r="AN71" s="103">
        <v>0</v>
      </c>
      <c r="AO71" s="103">
        <v>0</v>
      </c>
      <c r="AP71" s="103">
        <v>0</v>
      </c>
      <c r="AQ71" s="103">
        <v>0</v>
      </c>
      <c r="AR71" s="103">
        <v>0</v>
      </c>
      <c r="AS71" s="103">
        <v>0</v>
      </c>
      <c r="AT71" s="103">
        <f>SUM(AU71:AY71)</f>
        <v>4</v>
      </c>
      <c r="AU71" s="103">
        <v>4</v>
      </c>
      <c r="AV71" s="103">
        <v>0</v>
      </c>
      <c r="AW71" s="103">
        <v>0</v>
      </c>
      <c r="AX71" s="103">
        <v>0</v>
      </c>
      <c r="AY71" s="103">
        <v>0</v>
      </c>
      <c r="AZ71" s="103">
        <f>SUM(BA71:BC71)</f>
        <v>0</v>
      </c>
      <c r="BA71" s="103">
        <v>0</v>
      </c>
      <c r="BB71" s="103">
        <v>0</v>
      </c>
      <c r="BC71" s="103">
        <v>0</v>
      </c>
    </row>
    <row r="72" spans="1:55" s="105" customFormat="1" ht="13.5" customHeight="1">
      <c r="A72" s="115" t="s">
        <v>34</v>
      </c>
      <c r="B72" s="113" t="s">
        <v>384</v>
      </c>
      <c r="C72" s="101" t="s">
        <v>385</v>
      </c>
      <c r="D72" s="103">
        <f>SUM(E72,+H72,+K72)</f>
        <v>666</v>
      </c>
      <c r="E72" s="103">
        <f>SUM(F72:G72)</f>
        <v>0</v>
      </c>
      <c r="F72" s="103">
        <v>0</v>
      </c>
      <c r="G72" s="103">
        <v>0</v>
      </c>
      <c r="H72" s="103">
        <f>SUM(I72:J72)</f>
        <v>666</v>
      </c>
      <c r="I72" s="103">
        <v>664</v>
      </c>
      <c r="J72" s="103">
        <v>2</v>
      </c>
      <c r="K72" s="103">
        <f>SUM(L72:M72)</f>
        <v>0</v>
      </c>
      <c r="L72" s="103">
        <v>0</v>
      </c>
      <c r="M72" s="103">
        <v>0</v>
      </c>
      <c r="N72" s="103">
        <f>SUM(O72,+V72,+AC72)</f>
        <v>666</v>
      </c>
      <c r="O72" s="103">
        <f>SUM(P72:U72)</f>
        <v>664</v>
      </c>
      <c r="P72" s="103">
        <v>664</v>
      </c>
      <c r="Q72" s="103">
        <v>0</v>
      </c>
      <c r="R72" s="103">
        <v>0</v>
      </c>
      <c r="S72" s="103">
        <v>0</v>
      </c>
      <c r="T72" s="103">
        <v>0</v>
      </c>
      <c r="U72" s="103">
        <v>0</v>
      </c>
      <c r="V72" s="103">
        <f>SUM(W72:AB72)</f>
        <v>2</v>
      </c>
      <c r="W72" s="103">
        <v>2</v>
      </c>
      <c r="X72" s="103">
        <v>0</v>
      </c>
      <c r="Y72" s="103">
        <v>0</v>
      </c>
      <c r="Z72" s="103">
        <v>0</v>
      </c>
      <c r="AA72" s="103">
        <v>0</v>
      </c>
      <c r="AB72" s="103">
        <v>0</v>
      </c>
      <c r="AC72" s="103">
        <f>SUM(AD72:AE72)</f>
        <v>0</v>
      </c>
      <c r="AD72" s="103">
        <v>0</v>
      </c>
      <c r="AE72" s="103">
        <v>0</v>
      </c>
      <c r="AF72" s="103">
        <f>SUM(AG72:AI72)</f>
        <v>37</v>
      </c>
      <c r="AG72" s="103">
        <v>37</v>
      </c>
      <c r="AH72" s="103">
        <v>0</v>
      </c>
      <c r="AI72" s="103">
        <v>0</v>
      </c>
      <c r="AJ72" s="103">
        <f>SUM(AK72:AS72)</f>
        <v>666</v>
      </c>
      <c r="AK72" s="103">
        <v>666</v>
      </c>
      <c r="AL72" s="103">
        <v>0</v>
      </c>
      <c r="AM72" s="103">
        <v>0</v>
      </c>
      <c r="AN72" s="103">
        <v>0</v>
      </c>
      <c r="AO72" s="103">
        <v>0</v>
      </c>
      <c r="AP72" s="103">
        <v>0</v>
      </c>
      <c r="AQ72" s="103">
        <v>0</v>
      </c>
      <c r="AR72" s="103">
        <v>0</v>
      </c>
      <c r="AS72" s="103">
        <v>0</v>
      </c>
      <c r="AT72" s="103">
        <f>SUM(AU72:AY72)</f>
        <v>37</v>
      </c>
      <c r="AU72" s="103">
        <v>37</v>
      </c>
      <c r="AV72" s="103">
        <v>0</v>
      </c>
      <c r="AW72" s="103">
        <v>0</v>
      </c>
      <c r="AX72" s="103">
        <v>0</v>
      </c>
      <c r="AY72" s="103">
        <v>0</v>
      </c>
      <c r="AZ72" s="103">
        <f>SUM(BA72:BC72)</f>
        <v>0</v>
      </c>
      <c r="BA72" s="103">
        <v>0</v>
      </c>
      <c r="BB72" s="103">
        <v>0</v>
      </c>
      <c r="BC72" s="103">
        <v>0</v>
      </c>
    </row>
    <row r="73" spans="1:55" s="105" customFormat="1" ht="13.5" customHeight="1">
      <c r="A73" s="115" t="s">
        <v>34</v>
      </c>
      <c r="B73" s="113" t="s">
        <v>386</v>
      </c>
      <c r="C73" s="101" t="s">
        <v>387</v>
      </c>
      <c r="D73" s="103">
        <f>SUM(E73,+H73,+K73)</f>
        <v>2627</v>
      </c>
      <c r="E73" s="103">
        <f>SUM(F73:G73)</f>
        <v>0</v>
      </c>
      <c r="F73" s="103">
        <v>0</v>
      </c>
      <c r="G73" s="103">
        <v>0</v>
      </c>
      <c r="H73" s="103">
        <f>SUM(I73:J73)</f>
        <v>1001</v>
      </c>
      <c r="I73" s="103">
        <v>1001</v>
      </c>
      <c r="J73" s="103">
        <v>0</v>
      </c>
      <c r="K73" s="103">
        <f>SUM(L73:M73)</f>
        <v>1626</v>
      </c>
      <c r="L73" s="103">
        <v>0</v>
      </c>
      <c r="M73" s="103">
        <v>1626</v>
      </c>
      <c r="N73" s="103">
        <f>SUM(O73,+V73,+AC73)</f>
        <v>2627</v>
      </c>
      <c r="O73" s="103">
        <f>SUM(P73:U73)</f>
        <v>1001</v>
      </c>
      <c r="P73" s="103">
        <v>1001</v>
      </c>
      <c r="Q73" s="103">
        <v>0</v>
      </c>
      <c r="R73" s="103">
        <v>0</v>
      </c>
      <c r="S73" s="103">
        <v>0</v>
      </c>
      <c r="T73" s="103">
        <v>0</v>
      </c>
      <c r="U73" s="103">
        <v>0</v>
      </c>
      <c r="V73" s="103">
        <f>SUM(W73:AB73)</f>
        <v>1626</v>
      </c>
      <c r="W73" s="103">
        <v>1626</v>
      </c>
      <c r="X73" s="103">
        <v>0</v>
      </c>
      <c r="Y73" s="103">
        <v>0</v>
      </c>
      <c r="Z73" s="103">
        <v>0</v>
      </c>
      <c r="AA73" s="103">
        <v>0</v>
      </c>
      <c r="AB73" s="103">
        <v>0</v>
      </c>
      <c r="AC73" s="103">
        <f>SUM(AD73:AE73)</f>
        <v>0</v>
      </c>
      <c r="AD73" s="103">
        <v>0</v>
      </c>
      <c r="AE73" s="103">
        <v>0</v>
      </c>
      <c r="AF73" s="103">
        <f>SUM(AG73:AI73)</f>
        <v>107</v>
      </c>
      <c r="AG73" s="103">
        <v>107</v>
      </c>
      <c r="AH73" s="103">
        <v>0</v>
      </c>
      <c r="AI73" s="103">
        <v>0</v>
      </c>
      <c r="AJ73" s="103">
        <f>SUM(AK73:AS73)</f>
        <v>107</v>
      </c>
      <c r="AK73" s="103">
        <v>0</v>
      </c>
      <c r="AL73" s="103">
        <v>0</v>
      </c>
      <c r="AM73" s="103">
        <v>6</v>
      </c>
      <c r="AN73" s="103">
        <v>101</v>
      </c>
      <c r="AO73" s="103">
        <v>0</v>
      </c>
      <c r="AP73" s="103">
        <v>0</v>
      </c>
      <c r="AQ73" s="103">
        <v>0</v>
      </c>
      <c r="AR73" s="103">
        <v>0</v>
      </c>
      <c r="AS73" s="103">
        <v>0</v>
      </c>
      <c r="AT73" s="103">
        <f>SUM(AU73:AY73)</f>
        <v>0</v>
      </c>
      <c r="AU73" s="103">
        <v>0</v>
      </c>
      <c r="AV73" s="103">
        <v>0</v>
      </c>
      <c r="AW73" s="103">
        <v>0</v>
      </c>
      <c r="AX73" s="103">
        <v>0</v>
      </c>
      <c r="AY73" s="103">
        <v>0</v>
      </c>
      <c r="AZ73" s="103">
        <f>SUM(BA73:BC73)</f>
        <v>0</v>
      </c>
      <c r="BA73" s="103">
        <v>0</v>
      </c>
      <c r="BB73" s="103">
        <v>0</v>
      </c>
      <c r="BC73" s="103">
        <v>0</v>
      </c>
    </row>
    <row r="74" spans="1:55" s="105" customFormat="1" ht="13.5" customHeight="1">
      <c r="A74" s="115" t="s">
        <v>34</v>
      </c>
      <c r="B74" s="113" t="s">
        <v>388</v>
      </c>
      <c r="C74" s="101" t="s">
        <v>389</v>
      </c>
      <c r="D74" s="103">
        <f>SUM(E74,+H74,+K74)</f>
        <v>1311</v>
      </c>
      <c r="E74" s="103">
        <f>SUM(F74:G74)</f>
        <v>0</v>
      </c>
      <c r="F74" s="103">
        <v>0</v>
      </c>
      <c r="G74" s="103">
        <v>0</v>
      </c>
      <c r="H74" s="103">
        <f>SUM(I74:J74)</f>
        <v>596</v>
      </c>
      <c r="I74" s="103">
        <v>596</v>
      </c>
      <c r="J74" s="103">
        <v>0</v>
      </c>
      <c r="K74" s="103">
        <f>SUM(L74:M74)</f>
        <v>715</v>
      </c>
      <c r="L74" s="103">
        <v>0</v>
      </c>
      <c r="M74" s="103">
        <v>715</v>
      </c>
      <c r="N74" s="103">
        <f>SUM(O74,+V74,+AC74)</f>
        <v>1335</v>
      </c>
      <c r="O74" s="103">
        <f>SUM(P74:U74)</f>
        <v>596</v>
      </c>
      <c r="P74" s="103">
        <v>596</v>
      </c>
      <c r="Q74" s="103">
        <v>0</v>
      </c>
      <c r="R74" s="103">
        <v>0</v>
      </c>
      <c r="S74" s="103">
        <v>0</v>
      </c>
      <c r="T74" s="103">
        <v>0</v>
      </c>
      <c r="U74" s="103">
        <v>0</v>
      </c>
      <c r="V74" s="103">
        <f>SUM(W74:AB74)</f>
        <v>715</v>
      </c>
      <c r="W74" s="103">
        <v>715</v>
      </c>
      <c r="X74" s="103">
        <v>0</v>
      </c>
      <c r="Y74" s="103">
        <v>0</v>
      </c>
      <c r="Z74" s="103">
        <v>0</v>
      </c>
      <c r="AA74" s="103">
        <v>0</v>
      </c>
      <c r="AB74" s="103">
        <v>0</v>
      </c>
      <c r="AC74" s="103">
        <f>SUM(AD74:AE74)</f>
        <v>24</v>
      </c>
      <c r="AD74" s="103">
        <v>24</v>
      </c>
      <c r="AE74" s="103">
        <v>0</v>
      </c>
      <c r="AF74" s="103">
        <f>SUM(AG74:AI74)</f>
        <v>3</v>
      </c>
      <c r="AG74" s="103">
        <v>3</v>
      </c>
      <c r="AH74" s="103">
        <v>0</v>
      </c>
      <c r="AI74" s="103">
        <v>0</v>
      </c>
      <c r="AJ74" s="103">
        <f>SUM(AK74:AS74)</f>
        <v>53</v>
      </c>
      <c r="AK74" s="103">
        <v>50</v>
      </c>
      <c r="AL74" s="103">
        <v>0</v>
      </c>
      <c r="AM74" s="103">
        <v>3</v>
      </c>
      <c r="AN74" s="103">
        <v>0</v>
      </c>
      <c r="AO74" s="103">
        <v>0</v>
      </c>
      <c r="AP74" s="103">
        <v>0</v>
      </c>
      <c r="AQ74" s="103">
        <v>0</v>
      </c>
      <c r="AR74" s="103">
        <v>0</v>
      </c>
      <c r="AS74" s="103">
        <v>0</v>
      </c>
      <c r="AT74" s="103">
        <f>SUM(AU74:AY74)</f>
        <v>0</v>
      </c>
      <c r="AU74" s="103">
        <v>0</v>
      </c>
      <c r="AV74" s="103">
        <v>0</v>
      </c>
      <c r="AW74" s="103">
        <v>0</v>
      </c>
      <c r="AX74" s="103">
        <v>0</v>
      </c>
      <c r="AY74" s="103">
        <v>0</v>
      </c>
      <c r="AZ74" s="103">
        <f>SUM(BA74:BC74)</f>
        <v>0</v>
      </c>
      <c r="BA74" s="103">
        <v>0</v>
      </c>
      <c r="BB74" s="103">
        <v>0</v>
      </c>
      <c r="BC74" s="103">
        <v>0</v>
      </c>
    </row>
    <row r="75" spans="1:55" s="105" customFormat="1" ht="13.5" customHeight="1">
      <c r="A75" s="115" t="s">
        <v>34</v>
      </c>
      <c r="B75" s="113" t="s">
        <v>390</v>
      </c>
      <c r="C75" s="101" t="s">
        <v>391</v>
      </c>
      <c r="D75" s="103">
        <f>SUM(E75,+H75,+K75)</f>
        <v>5536</v>
      </c>
      <c r="E75" s="103">
        <f>SUM(F75:G75)</f>
        <v>0</v>
      </c>
      <c r="F75" s="103">
        <v>0</v>
      </c>
      <c r="G75" s="103">
        <v>0</v>
      </c>
      <c r="H75" s="103">
        <f>SUM(I75:J75)</f>
        <v>0</v>
      </c>
      <c r="I75" s="103">
        <v>0</v>
      </c>
      <c r="J75" s="103">
        <v>0</v>
      </c>
      <c r="K75" s="103">
        <f>SUM(L75:M75)</f>
        <v>5536</v>
      </c>
      <c r="L75" s="103">
        <v>4514</v>
      </c>
      <c r="M75" s="103">
        <v>1022</v>
      </c>
      <c r="N75" s="103">
        <f>SUM(O75,+V75,+AC75)</f>
        <v>5536</v>
      </c>
      <c r="O75" s="103">
        <f>SUM(P75:U75)</f>
        <v>4514</v>
      </c>
      <c r="P75" s="103">
        <v>4514</v>
      </c>
      <c r="Q75" s="103">
        <v>0</v>
      </c>
      <c r="R75" s="103">
        <v>0</v>
      </c>
      <c r="S75" s="103">
        <v>0</v>
      </c>
      <c r="T75" s="103">
        <v>0</v>
      </c>
      <c r="U75" s="103">
        <v>0</v>
      </c>
      <c r="V75" s="103">
        <f>SUM(W75:AB75)</f>
        <v>1022</v>
      </c>
      <c r="W75" s="103">
        <v>1022</v>
      </c>
      <c r="X75" s="103">
        <v>0</v>
      </c>
      <c r="Y75" s="103">
        <v>0</v>
      </c>
      <c r="Z75" s="103">
        <v>0</v>
      </c>
      <c r="AA75" s="103">
        <v>0</v>
      </c>
      <c r="AB75" s="103">
        <v>0</v>
      </c>
      <c r="AC75" s="103">
        <f>SUM(AD75:AE75)</f>
        <v>0</v>
      </c>
      <c r="AD75" s="103">
        <v>0</v>
      </c>
      <c r="AE75" s="103">
        <v>0</v>
      </c>
      <c r="AF75" s="103">
        <f>SUM(AG75:AI75)</f>
        <v>8</v>
      </c>
      <c r="AG75" s="103">
        <v>8</v>
      </c>
      <c r="AH75" s="103">
        <v>0</v>
      </c>
      <c r="AI75" s="103">
        <v>0</v>
      </c>
      <c r="AJ75" s="103">
        <f>SUM(AK75:AS75)</f>
        <v>48</v>
      </c>
      <c r="AK75" s="103">
        <v>0</v>
      </c>
      <c r="AL75" s="103">
        <v>40</v>
      </c>
      <c r="AM75" s="103">
        <v>8</v>
      </c>
      <c r="AN75" s="103">
        <v>0</v>
      </c>
      <c r="AO75" s="103">
        <v>0</v>
      </c>
      <c r="AP75" s="103">
        <v>0</v>
      </c>
      <c r="AQ75" s="103">
        <v>0</v>
      </c>
      <c r="AR75" s="103">
        <v>0</v>
      </c>
      <c r="AS75" s="103">
        <v>0</v>
      </c>
      <c r="AT75" s="103">
        <f>SUM(AU75:AY75)</f>
        <v>0</v>
      </c>
      <c r="AU75" s="103">
        <v>0</v>
      </c>
      <c r="AV75" s="103">
        <v>0</v>
      </c>
      <c r="AW75" s="103">
        <v>0</v>
      </c>
      <c r="AX75" s="103">
        <v>0</v>
      </c>
      <c r="AY75" s="103">
        <v>0</v>
      </c>
      <c r="AZ75" s="103">
        <f>SUM(BA75:BC75)</f>
        <v>40</v>
      </c>
      <c r="BA75" s="103">
        <v>40</v>
      </c>
      <c r="BB75" s="103">
        <v>0</v>
      </c>
      <c r="BC75" s="103">
        <v>0</v>
      </c>
    </row>
    <row r="76" spans="1:55" s="105" customFormat="1" ht="13.5" customHeight="1">
      <c r="A76" s="115" t="s">
        <v>34</v>
      </c>
      <c r="B76" s="113" t="s">
        <v>392</v>
      </c>
      <c r="C76" s="101" t="s">
        <v>393</v>
      </c>
      <c r="D76" s="103">
        <f>SUM(E76,+H76,+K76)</f>
        <v>500</v>
      </c>
      <c r="E76" s="103">
        <f>SUM(F76:G76)</f>
        <v>0</v>
      </c>
      <c r="F76" s="103">
        <v>0</v>
      </c>
      <c r="G76" s="103">
        <v>0</v>
      </c>
      <c r="H76" s="103">
        <f>SUM(I76:J76)</f>
        <v>0</v>
      </c>
      <c r="I76" s="103">
        <v>0</v>
      </c>
      <c r="J76" s="103">
        <v>0</v>
      </c>
      <c r="K76" s="103">
        <f>SUM(L76:M76)</f>
        <v>500</v>
      </c>
      <c r="L76" s="103">
        <v>429</v>
      </c>
      <c r="M76" s="103">
        <v>71</v>
      </c>
      <c r="N76" s="103">
        <f>SUM(O76,+V76,+AC76)</f>
        <v>500</v>
      </c>
      <c r="O76" s="103">
        <f>SUM(P76:U76)</f>
        <v>429</v>
      </c>
      <c r="P76" s="103">
        <v>0</v>
      </c>
      <c r="Q76" s="103">
        <v>0</v>
      </c>
      <c r="R76" s="103">
        <v>0</v>
      </c>
      <c r="S76" s="103">
        <v>429</v>
      </c>
      <c r="T76" s="103">
        <v>0</v>
      </c>
      <c r="U76" s="103">
        <v>0</v>
      </c>
      <c r="V76" s="103">
        <f>SUM(W76:AB76)</f>
        <v>71</v>
      </c>
      <c r="W76" s="103">
        <v>0</v>
      </c>
      <c r="X76" s="103">
        <v>0</v>
      </c>
      <c r="Y76" s="103">
        <v>0</v>
      </c>
      <c r="Z76" s="103">
        <v>71</v>
      </c>
      <c r="AA76" s="103">
        <v>0</v>
      </c>
      <c r="AB76" s="103">
        <v>0</v>
      </c>
      <c r="AC76" s="103">
        <f>SUM(AD76:AE76)</f>
        <v>0</v>
      </c>
      <c r="AD76" s="103">
        <v>0</v>
      </c>
      <c r="AE76" s="103">
        <v>0</v>
      </c>
      <c r="AF76" s="103">
        <f>SUM(AG76:AI76)</f>
        <v>0</v>
      </c>
      <c r="AG76" s="103">
        <v>0</v>
      </c>
      <c r="AH76" s="103">
        <v>0</v>
      </c>
      <c r="AI76" s="103">
        <v>0</v>
      </c>
      <c r="AJ76" s="103">
        <f>SUM(AK76:AS76)</f>
        <v>0</v>
      </c>
      <c r="AK76" s="103">
        <v>0</v>
      </c>
      <c r="AL76" s="103">
        <v>0</v>
      </c>
      <c r="AM76" s="103">
        <v>0</v>
      </c>
      <c r="AN76" s="103">
        <v>0</v>
      </c>
      <c r="AO76" s="103">
        <v>0</v>
      </c>
      <c r="AP76" s="103">
        <v>0</v>
      </c>
      <c r="AQ76" s="103">
        <v>0</v>
      </c>
      <c r="AR76" s="103">
        <v>0</v>
      </c>
      <c r="AS76" s="103">
        <v>0</v>
      </c>
      <c r="AT76" s="103">
        <f>SUM(AU76:AY76)</f>
        <v>0</v>
      </c>
      <c r="AU76" s="103">
        <v>0</v>
      </c>
      <c r="AV76" s="103">
        <v>0</v>
      </c>
      <c r="AW76" s="103">
        <v>0</v>
      </c>
      <c r="AX76" s="103">
        <v>0</v>
      </c>
      <c r="AY76" s="103">
        <v>0</v>
      </c>
      <c r="AZ76" s="103">
        <f>SUM(BA76:BC76)</f>
        <v>0</v>
      </c>
      <c r="BA76" s="103">
        <v>0</v>
      </c>
      <c r="BB76" s="103">
        <v>0</v>
      </c>
      <c r="BC76" s="103">
        <v>0</v>
      </c>
    </row>
    <row r="77" spans="1:55" s="105" customFormat="1" ht="13.5" customHeight="1">
      <c r="A77" s="115" t="s">
        <v>34</v>
      </c>
      <c r="B77" s="113" t="s">
        <v>394</v>
      </c>
      <c r="C77" s="101" t="s">
        <v>395</v>
      </c>
      <c r="D77" s="103">
        <f>SUM(E77,+H77,+K77)</f>
        <v>428</v>
      </c>
      <c r="E77" s="103">
        <f>SUM(F77:G77)</f>
        <v>0</v>
      </c>
      <c r="F77" s="103">
        <v>0</v>
      </c>
      <c r="G77" s="103">
        <v>0</v>
      </c>
      <c r="H77" s="103">
        <f>SUM(I77:J77)</f>
        <v>428</v>
      </c>
      <c r="I77" s="103">
        <v>423</v>
      </c>
      <c r="J77" s="103">
        <v>5</v>
      </c>
      <c r="K77" s="103">
        <f>SUM(L77:M77)</f>
        <v>0</v>
      </c>
      <c r="L77" s="103">
        <v>0</v>
      </c>
      <c r="M77" s="103">
        <v>0</v>
      </c>
      <c r="N77" s="103">
        <f>SUM(O77,+V77,+AC77)</f>
        <v>428</v>
      </c>
      <c r="O77" s="103">
        <f>SUM(P77:U77)</f>
        <v>423</v>
      </c>
      <c r="P77" s="103">
        <v>0</v>
      </c>
      <c r="Q77" s="103">
        <v>0</v>
      </c>
      <c r="R77" s="103">
        <v>0</v>
      </c>
      <c r="S77" s="103">
        <v>423</v>
      </c>
      <c r="T77" s="103">
        <v>0</v>
      </c>
      <c r="U77" s="103">
        <v>0</v>
      </c>
      <c r="V77" s="103">
        <f>SUM(W77:AB77)</f>
        <v>5</v>
      </c>
      <c r="W77" s="103">
        <v>0</v>
      </c>
      <c r="X77" s="103">
        <v>0</v>
      </c>
      <c r="Y77" s="103">
        <v>0</v>
      </c>
      <c r="Z77" s="103">
        <v>5</v>
      </c>
      <c r="AA77" s="103">
        <v>0</v>
      </c>
      <c r="AB77" s="103">
        <v>0</v>
      </c>
      <c r="AC77" s="103">
        <f>SUM(AD77:AE77)</f>
        <v>0</v>
      </c>
      <c r="AD77" s="103">
        <v>0</v>
      </c>
      <c r="AE77" s="103">
        <v>0</v>
      </c>
      <c r="AF77" s="103">
        <f>SUM(AG77:AI77)</f>
        <v>0</v>
      </c>
      <c r="AG77" s="103">
        <v>0</v>
      </c>
      <c r="AH77" s="103">
        <v>0</v>
      </c>
      <c r="AI77" s="103">
        <v>0</v>
      </c>
      <c r="AJ77" s="103">
        <f>SUM(AK77:AS77)</f>
        <v>0</v>
      </c>
      <c r="AK77" s="103">
        <v>0</v>
      </c>
      <c r="AL77" s="103">
        <v>0</v>
      </c>
      <c r="AM77" s="103">
        <v>0</v>
      </c>
      <c r="AN77" s="103">
        <v>0</v>
      </c>
      <c r="AO77" s="103">
        <v>0</v>
      </c>
      <c r="AP77" s="103">
        <v>0</v>
      </c>
      <c r="AQ77" s="103">
        <v>0</v>
      </c>
      <c r="AR77" s="103">
        <v>0</v>
      </c>
      <c r="AS77" s="103">
        <v>0</v>
      </c>
      <c r="AT77" s="103">
        <f>SUM(AU77:AY77)</f>
        <v>0</v>
      </c>
      <c r="AU77" s="103">
        <v>0</v>
      </c>
      <c r="AV77" s="103">
        <v>0</v>
      </c>
      <c r="AW77" s="103">
        <v>0</v>
      </c>
      <c r="AX77" s="103">
        <v>0</v>
      </c>
      <c r="AY77" s="103">
        <v>0</v>
      </c>
      <c r="AZ77" s="103">
        <f>SUM(BA77:BC77)</f>
        <v>0</v>
      </c>
      <c r="BA77" s="103">
        <v>0</v>
      </c>
      <c r="BB77" s="103">
        <v>0</v>
      </c>
      <c r="BC77" s="103">
        <v>0</v>
      </c>
    </row>
    <row r="78" spans="1:55" s="105" customFormat="1" ht="13.5" customHeight="1">
      <c r="A78" s="115" t="s">
        <v>34</v>
      </c>
      <c r="B78" s="113" t="s">
        <v>396</v>
      </c>
      <c r="C78" s="101" t="s">
        <v>397</v>
      </c>
      <c r="D78" s="103">
        <f>SUM(E78,+H78,+K78)</f>
        <v>2719</v>
      </c>
      <c r="E78" s="103">
        <f>SUM(F78:G78)</f>
        <v>0</v>
      </c>
      <c r="F78" s="103">
        <v>0</v>
      </c>
      <c r="G78" s="103">
        <v>0</v>
      </c>
      <c r="H78" s="103">
        <f>SUM(I78:J78)</f>
        <v>0</v>
      </c>
      <c r="I78" s="103">
        <v>0</v>
      </c>
      <c r="J78" s="103">
        <v>0</v>
      </c>
      <c r="K78" s="103">
        <f>SUM(L78:M78)</f>
        <v>2719</v>
      </c>
      <c r="L78" s="103">
        <v>1630</v>
      </c>
      <c r="M78" s="103">
        <v>1089</v>
      </c>
      <c r="N78" s="103">
        <f>SUM(O78,+V78,+AC78)</f>
        <v>2719</v>
      </c>
      <c r="O78" s="103">
        <f>SUM(P78:U78)</f>
        <v>1630</v>
      </c>
      <c r="P78" s="103">
        <v>1630</v>
      </c>
      <c r="Q78" s="103">
        <v>0</v>
      </c>
      <c r="R78" s="103">
        <v>0</v>
      </c>
      <c r="S78" s="103">
        <v>0</v>
      </c>
      <c r="T78" s="103">
        <v>0</v>
      </c>
      <c r="U78" s="103">
        <v>0</v>
      </c>
      <c r="V78" s="103">
        <f>SUM(W78:AB78)</f>
        <v>1089</v>
      </c>
      <c r="W78" s="103">
        <v>1089</v>
      </c>
      <c r="X78" s="103">
        <v>0</v>
      </c>
      <c r="Y78" s="103">
        <v>0</v>
      </c>
      <c r="Z78" s="103">
        <v>0</v>
      </c>
      <c r="AA78" s="103">
        <v>0</v>
      </c>
      <c r="AB78" s="103">
        <v>0</v>
      </c>
      <c r="AC78" s="103">
        <f>SUM(AD78:AE78)</f>
        <v>0</v>
      </c>
      <c r="AD78" s="103">
        <v>0</v>
      </c>
      <c r="AE78" s="103">
        <v>0</v>
      </c>
      <c r="AF78" s="103">
        <f>SUM(AG78:AI78)</f>
        <v>98</v>
      </c>
      <c r="AG78" s="103">
        <v>98</v>
      </c>
      <c r="AH78" s="103">
        <v>0</v>
      </c>
      <c r="AI78" s="103">
        <v>0</v>
      </c>
      <c r="AJ78" s="103">
        <f>SUM(AK78:AS78)</f>
        <v>98</v>
      </c>
      <c r="AK78" s="103">
        <v>0</v>
      </c>
      <c r="AL78" s="103">
        <v>0</v>
      </c>
      <c r="AM78" s="103">
        <v>0</v>
      </c>
      <c r="AN78" s="103">
        <v>98</v>
      </c>
      <c r="AO78" s="103">
        <v>0</v>
      </c>
      <c r="AP78" s="103">
        <v>0</v>
      </c>
      <c r="AQ78" s="103">
        <v>0</v>
      </c>
      <c r="AR78" s="103">
        <v>0</v>
      </c>
      <c r="AS78" s="103">
        <v>0</v>
      </c>
      <c r="AT78" s="103">
        <f>SUM(AU78:AY78)</f>
        <v>0</v>
      </c>
      <c r="AU78" s="103">
        <v>0</v>
      </c>
      <c r="AV78" s="103">
        <v>0</v>
      </c>
      <c r="AW78" s="103">
        <v>0</v>
      </c>
      <c r="AX78" s="103">
        <v>0</v>
      </c>
      <c r="AY78" s="103">
        <v>0</v>
      </c>
      <c r="AZ78" s="103">
        <f>SUM(BA78:BC78)</f>
        <v>0</v>
      </c>
      <c r="BA78" s="103">
        <v>0</v>
      </c>
      <c r="BB78" s="103">
        <v>0</v>
      </c>
      <c r="BC78" s="103">
        <v>0</v>
      </c>
    </row>
    <row r="79" spans="1:55" s="105" customFormat="1" ht="13.5" customHeight="1">
      <c r="A79" s="115" t="s">
        <v>34</v>
      </c>
      <c r="B79" s="113" t="s">
        <v>398</v>
      </c>
      <c r="C79" s="101" t="s">
        <v>399</v>
      </c>
      <c r="D79" s="103">
        <f>SUM(E79,+H79,+K79)</f>
        <v>390</v>
      </c>
      <c r="E79" s="103">
        <f>SUM(F79:G79)</f>
        <v>0</v>
      </c>
      <c r="F79" s="103">
        <v>0</v>
      </c>
      <c r="G79" s="103">
        <v>0</v>
      </c>
      <c r="H79" s="103">
        <f>SUM(I79:J79)</f>
        <v>0</v>
      </c>
      <c r="I79" s="103">
        <v>0</v>
      </c>
      <c r="J79" s="103">
        <v>0</v>
      </c>
      <c r="K79" s="103">
        <f>SUM(L79:M79)</f>
        <v>390</v>
      </c>
      <c r="L79" s="103">
        <v>343</v>
      </c>
      <c r="M79" s="103">
        <v>47</v>
      </c>
      <c r="N79" s="103">
        <f>SUM(O79,+V79,+AC79)</f>
        <v>390</v>
      </c>
      <c r="O79" s="103">
        <f>SUM(P79:U79)</f>
        <v>343</v>
      </c>
      <c r="P79" s="103">
        <v>343</v>
      </c>
      <c r="Q79" s="103">
        <v>0</v>
      </c>
      <c r="R79" s="103">
        <v>0</v>
      </c>
      <c r="S79" s="103">
        <v>0</v>
      </c>
      <c r="T79" s="103">
        <v>0</v>
      </c>
      <c r="U79" s="103">
        <v>0</v>
      </c>
      <c r="V79" s="103">
        <f>SUM(W79:AB79)</f>
        <v>47</v>
      </c>
      <c r="W79" s="103">
        <v>47</v>
      </c>
      <c r="X79" s="103">
        <v>0</v>
      </c>
      <c r="Y79" s="103">
        <v>0</v>
      </c>
      <c r="Z79" s="103">
        <v>0</v>
      </c>
      <c r="AA79" s="103">
        <v>0</v>
      </c>
      <c r="AB79" s="103">
        <v>0</v>
      </c>
      <c r="AC79" s="103">
        <f>SUM(AD79:AE79)</f>
        <v>0</v>
      </c>
      <c r="AD79" s="103">
        <v>0</v>
      </c>
      <c r="AE79" s="103">
        <v>0</v>
      </c>
      <c r="AF79" s="103">
        <f>SUM(AG79:AI79)</f>
        <v>0</v>
      </c>
      <c r="AG79" s="103">
        <v>0</v>
      </c>
      <c r="AH79" s="103">
        <v>0</v>
      </c>
      <c r="AI79" s="103">
        <v>0</v>
      </c>
      <c r="AJ79" s="103">
        <f>SUM(AK79:AS79)</f>
        <v>2</v>
      </c>
      <c r="AK79" s="103">
        <v>2</v>
      </c>
      <c r="AL79" s="103">
        <v>0</v>
      </c>
      <c r="AM79" s="103">
        <v>0</v>
      </c>
      <c r="AN79" s="103">
        <v>0</v>
      </c>
      <c r="AO79" s="103">
        <v>0</v>
      </c>
      <c r="AP79" s="103">
        <v>0</v>
      </c>
      <c r="AQ79" s="103">
        <v>0</v>
      </c>
      <c r="AR79" s="103">
        <v>0</v>
      </c>
      <c r="AS79" s="103">
        <v>0</v>
      </c>
      <c r="AT79" s="103">
        <f>SUM(AU79:AY79)</f>
        <v>0</v>
      </c>
      <c r="AU79" s="103">
        <v>0</v>
      </c>
      <c r="AV79" s="103">
        <v>0</v>
      </c>
      <c r="AW79" s="103">
        <v>0</v>
      </c>
      <c r="AX79" s="103">
        <v>0</v>
      </c>
      <c r="AY79" s="103">
        <v>0</v>
      </c>
      <c r="AZ79" s="103">
        <f>SUM(BA79:BC79)</f>
        <v>0</v>
      </c>
      <c r="BA79" s="103">
        <v>0</v>
      </c>
      <c r="BB79" s="103">
        <v>0</v>
      </c>
      <c r="BC79" s="103">
        <v>0</v>
      </c>
    </row>
    <row r="80" spans="1:55" s="105" customFormat="1" ht="13.5" customHeight="1">
      <c r="A80" s="115" t="s">
        <v>34</v>
      </c>
      <c r="B80" s="113" t="s">
        <v>400</v>
      </c>
      <c r="C80" s="101" t="s">
        <v>401</v>
      </c>
      <c r="D80" s="103">
        <f>SUM(E80,+H80,+K80)</f>
        <v>55</v>
      </c>
      <c r="E80" s="103">
        <f>SUM(F80:G80)</f>
        <v>0</v>
      </c>
      <c r="F80" s="103">
        <v>0</v>
      </c>
      <c r="G80" s="103">
        <v>0</v>
      </c>
      <c r="H80" s="103">
        <f>SUM(I80:J80)</f>
        <v>55</v>
      </c>
      <c r="I80" s="103">
        <v>50</v>
      </c>
      <c r="J80" s="103">
        <v>5</v>
      </c>
      <c r="K80" s="103">
        <f>SUM(L80:M80)</f>
        <v>0</v>
      </c>
      <c r="L80" s="103">
        <v>0</v>
      </c>
      <c r="M80" s="103">
        <v>0</v>
      </c>
      <c r="N80" s="103">
        <f>SUM(O80,+V80,+AC80)</f>
        <v>55</v>
      </c>
      <c r="O80" s="103">
        <f>SUM(P80:U80)</f>
        <v>50</v>
      </c>
      <c r="P80" s="103">
        <v>50</v>
      </c>
      <c r="Q80" s="103">
        <v>0</v>
      </c>
      <c r="R80" s="103">
        <v>0</v>
      </c>
      <c r="S80" s="103">
        <v>0</v>
      </c>
      <c r="T80" s="103">
        <v>0</v>
      </c>
      <c r="U80" s="103">
        <v>0</v>
      </c>
      <c r="V80" s="103">
        <f>SUM(W80:AB80)</f>
        <v>5</v>
      </c>
      <c r="W80" s="103">
        <v>5</v>
      </c>
      <c r="X80" s="103">
        <v>0</v>
      </c>
      <c r="Y80" s="103">
        <v>0</v>
      </c>
      <c r="Z80" s="103">
        <v>0</v>
      </c>
      <c r="AA80" s="103">
        <v>0</v>
      </c>
      <c r="AB80" s="103">
        <v>0</v>
      </c>
      <c r="AC80" s="103">
        <f>SUM(AD80:AE80)</f>
        <v>0</v>
      </c>
      <c r="AD80" s="103">
        <v>0</v>
      </c>
      <c r="AE80" s="103">
        <v>0</v>
      </c>
      <c r="AF80" s="103">
        <f>SUM(AG80:AI80)</f>
        <v>0</v>
      </c>
      <c r="AG80" s="103">
        <v>0</v>
      </c>
      <c r="AH80" s="103">
        <v>0</v>
      </c>
      <c r="AI80" s="103">
        <v>0</v>
      </c>
      <c r="AJ80" s="103">
        <f>SUM(AK80:AS80)</f>
        <v>0</v>
      </c>
      <c r="AK80" s="103">
        <v>0</v>
      </c>
      <c r="AL80" s="103">
        <v>0</v>
      </c>
      <c r="AM80" s="103">
        <v>0</v>
      </c>
      <c r="AN80" s="103">
        <v>0</v>
      </c>
      <c r="AO80" s="103">
        <v>0</v>
      </c>
      <c r="AP80" s="103">
        <v>0</v>
      </c>
      <c r="AQ80" s="103">
        <v>0</v>
      </c>
      <c r="AR80" s="103">
        <v>0</v>
      </c>
      <c r="AS80" s="103">
        <v>0</v>
      </c>
      <c r="AT80" s="103">
        <f>SUM(AU80:AY80)</f>
        <v>0</v>
      </c>
      <c r="AU80" s="103">
        <v>0</v>
      </c>
      <c r="AV80" s="103">
        <v>0</v>
      </c>
      <c r="AW80" s="103">
        <v>0</v>
      </c>
      <c r="AX80" s="103">
        <v>0</v>
      </c>
      <c r="AY80" s="103">
        <v>0</v>
      </c>
      <c r="AZ80" s="103">
        <f>SUM(BA80:BC80)</f>
        <v>0</v>
      </c>
      <c r="BA80" s="103">
        <v>0</v>
      </c>
      <c r="BB80" s="103">
        <v>0</v>
      </c>
      <c r="BC80" s="103">
        <v>0</v>
      </c>
    </row>
    <row r="81" spans="1:55" s="105" customFormat="1" ht="13.5" customHeight="1">
      <c r="A81" s="115" t="s">
        <v>34</v>
      </c>
      <c r="B81" s="113" t="s">
        <v>402</v>
      </c>
      <c r="C81" s="101" t="s">
        <v>403</v>
      </c>
      <c r="D81" s="103">
        <f>SUM(E81,+H81,+K81)</f>
        <v>3446</v>
      </c>
      <c r="E81" s="103">
        <f>SUM(F81:G81)</f>
        <v>0</v>
      </c>
      <c r="F81" s="103">
        <v>0</v>
      </c>
      <c r="G81" s="103">
        <v>0</v>
      </c>
      <c r="H81" s="103">
        <f>SUM(I81:J81)</f>
        <v>0</v>
      </c>
      <c r="I81" s="103">
        <v>0</v>
      </c>
      <c r="J81" s="103">
        <v>0</v>
      </c>
      <c r="K81" s="103">
        <f>SUM(L81:M81)</f>
        <v>3446</v>
      </c>
      <c r="L81" s="103">
        <v>2202</v>
      </c>
      <c r="M81" s="103">
        <v>1244</v>
      </c>
      <c r="N81" s="103">
        <f>SUM(O81,+V81,+AC81)</f>
        <v>3446</v>
      </c>
      <c r="O81" s="103">
        <f>SUM(P81:U81)</f>
        <v>2202</v>
      </c>
      <c r="P81" s="103">
        <v>2202</v>
      </c>
      <c r="Q81" s="103">
        <v>0</v>
      </c>
      <c r="R81" s="103">
        <v>0</v>
      </c>
      <c r="S81" s="103">
        <v>0</v>
      </c>
      <c r="T81" s="103">
        <v>0</v>
      </c>
      <c r="U81" s="103">
        <v>0</v>
      </c>
      <c r="V81" s="103">
        <f>SUM(W81:AB81)</f>
        <v>1244</v>
      </c>
      <c r="W81" s="103">
        <v>1244</v>
      </c>
      <c r="X81" s="103">
        <v>0</v>
      </c>
      <c r="Y81" s="103">
        <v>0</v>
      </c>
      <c r="Z81" s="103">
        <v>0</v>
      </c>
      <c r="AA81" s="103">
        <v>0</v>
      </c>
      <c r="AB81" s="103">
        <v>0</v>
      </c>
      <c r="AC81" s="103">
        <f>SUM(AD81:AE81)</f>
        <v>0</v>
      </c>
      <c r="AD81" s="103">
        <v>0</v>
      </c>
      <c r="AE81" s="103">
        <v>0</v>
      </c>
      <c r="AF81" s="103">
        <f>SUM(AG81:AI81)</f>
        <v>121</v>
      </c>
      <c r="AG81" s="103">
        <v>121</v>
      </c>
      <c r="AH81" s="103">
        <v>0</v>
      </c>
      <c r="AI81" s="103">
        <v>0</v>
      </c>
      <c r="AJ81" s="103">
        <f>SUM(AK81:AS81)</f>
        <v>121</v>
      </c>
      <c r="AK81" s="103">
        <v>0</v>
      </c>
      <c r="AL81" s="103">
        <v>0</v>
      </c>
      <c r="AM81" s="103">
        <v>121</v>
      </c>
      <c r="AN81" s="103">
        <v>0</v>
      </c>
      <c r="AO81" s="103">
        <v>0</v>
      </c>
      <c r="AP81" s="103">
        <v>0</v>
      </c>
      <c r="AQ81" s="103">
        <v>0</v>
      </c>
      <c r="AR81" s="103">
        <v>0</v>
      </c>
      <c r="AS81" s="103">
        <v>0</v>
      </c>
      <c r="AT81" s="103">
        <f>SUM(AU81:AY81)</f>
        <v>51</v>
      </c>
      <c r="AU81" s="103">
        <v>0</v>
      </c>
      <c r="AV81" s="103">
        <v>0</v>
      </c>
      <c r="AW81" s="103">
        <v>51</v>
      </c>
      <c r="AX81" s="103">
        <v>0</v>
      </c>
      <c r="AY81" s="103">
        <v>0</v>
      </c>
      <c r="AZ81" s="103">
        <f>SUM(BA81:BC81)</f>
        <v>0</v>
      </c>
      <c r="BA81" s="103">
        <v>0</v>
      </c>
      <c r="BB81" s="103">
        <v>0</v>
      </c>
      <c r="BC81" s="103">
        <v>0</v>
      </c>
    </row>
    <row r="82" spans="1:55" s="105" customFormat="1" ht="13.5" customHeight="1">
      <c r="A82" s="115" t="s">
        <v>34</v>
      </c>
      <c r="B82" s="113" t="s">
        <v>404</v>
      </c>
      <c r="C82" s="101" t="s">
        <v>405</v>
      </c>
      <c r="D82" s="103">
        <f>SUM(E82,+H82,+K82)</f>
        <v>445</v>
      </c>
      <c r="E82" s="103">
        <f>SUM(F82:G82)</f>
        <v>0</v>
      </c>
      <c r="F82" s="103">
        <v>0</v>
      </c>
      <c r="G82" s="103">
        <v>0</v>
      </c>
      <c r="H82" s="103">
        <f>SUM(I82:J82)</f>
        <v>0</v>
      </c>
      <c r="I82" s="103">
        <v>0</v>
      </c>
      <c r="J82" s="103">
        <v>0</v>
      </c>
      <c r="K82" s="103">
        <f>SUM(L82:M82)</f>
        <v>445</v>
      </c>
      <c r="L82" s="103">
        <v>314</v>
      </c>
      <c r="M82" s="103">
        <v>131</v>
      </c>
      <c r="N82" s="103">
        <f>SUM(O82,+V82,+AC82)</f>
        <v>445</v>
      </c>
      <c r="O82" s="103">
        <f>SUM(P82:U82)</f>
        <v>314</v>
      </c>
      <c r="P82" s="103">
        <v>314</v>
      </c>
      <c r="Q82" s="103">
        <v>0</v>
      </c>
      <c r="R82" s="103">
        <v>0</v>
      </c>
      <c r="S82" s="103">
        <v>0</v>
      </c>
      <c r="T82" s="103">
        <v>0</v>
      </c>
      <c r="U82" s="103">
        <v>0</v>
      </c>
      <c r="V82" s="103">
        <f>SUM(W82:AB82)</f>
        <v>131</v>
      </c>
      <c r="W82" s="103">
        <v>131</v>
      </c>
      <c r="X82" s="103">
        <v>0</v>
      </c>
      <c r="Y82" s="103">
        <v>0</v>
      </c>
      <c r="Z82" s="103">
        <v>0</v>
      </c>
      <c r="AA82" s="103">
        <v>0</v>
      </c>
      <c r="AB82" s="103">
        <v>0</v>
      </c>
      <c r="AC82" s="103">
        <f>SUM(AD82:AE82)</f>
        <v>0</v>
      </c>
      <c r="AD82" s="103">
        <v>0</v>
      </c>
      <c r="AE82" s="103">
        <v>0</v>
      </c>
      <c r="AF82" s="103">
        <f>SUM(AG82:AI82)</f>
        <v>0</v>
      </c>
      <c r="AG82" s="103">
        <v>0</v>
      </c>
      <c r="AH82" s="103">
        <v>0</v>
      </c>
      <c r="AI82" s="103">
        <v>0</v>
      </c>
      <c r="AJ82" s="103">
        <f>SUM(AK82:AS82)</f>
        <v>0</v>
      </c>
      <c r="AK82" s="103">
        <v>0</v>
      </c>
      <c r="AL82" s="103">
        <v>0</v>
      </c>
      <c r="AM82" s="103">
        <v>0</v>
      </c>
      <c r="AN82" s="103">
        <v>0</v>
      </c>
      <c r="AO82" s="103">
        <v>0</v>
      </c>
      <c r="AP82" s="103">
        <v>0</v>
      </c>
      <c r="AQ82" s="103">
        <v>0</v>
      </c>
      <c r="AR82" s="103">
        <v>0</v>
      </c>
      <c r="AS82" s="103">
        <v>0</v>
      </c>
      <c r="AT82" s="103">
        <f>SUM(AU82:AY82)</f>
        <v>0</v>
      </c>
      <c r="AU82" s="103">
        <v>0</v>
      </c>
      <c r="AV82" s="103">
        <v>0</v>
      </c>
      <c r="AW82" s="103">
        <v>0</v>
      </c>
      <c r="AX82" s="103">
        <v>0</v>
      </c>
      <c r="AY82" s="103">
        <v>0</v>
      </c>
      <c r="AZ82" s="103">
        <f>SUM(BA82:BC82)</f>
        <v>0</v>
      </c>
      <c r="BA82" s="103">
        <v>0</v>
      </c>
      <c r="BB82" s="103">
        <v>0</v>
      </c>
      <c r="BC82" s="103">
        <v>0</v>
      </c>
    </row>
    <row r="83" spans="1:55" s="105" customFormat="1" ht="13.5" customHeight="1">
      <c r="A83" s="115" t="s">
        <v>34</v>
      </c>
      <c r="B83" s="113" t="s">
        <v>406</v>
      </c>
      <c r="C83" s="101" t="s">
        <v>407</v>
      </c>
      <c r="D83" s="103">
        <f>SUM(E83,+H83,+K83)</f>
        <v>1269</v>
      </c>
      <c r="E83" s="103">
        <f>SUM(F83:G83)</f>
        <v>0</v>
      </c>
      <c r="F83" s="103">
        <v>0</v>
      </c>
      <c r="G83" s="103">
        <v>0</v>
      </c>
      <c r="H83" s="103">
        <f>SUM(I83:J83)</f>
        <v>0</v>
      </c>
      <c r="I83" s="103">
        <v>0</v>
      </c>
      <c r="J83" s="103">
        <v>0</v>
      </c>
      <c r="K83" s="103">
        <f>SUM(L83:M83)</f>
        <v>1269</v>
      </c>
      <c r="L83" s="103">
        <v>837</v>
      </c>
      <c r="M83" s="103">
        <v>432</v>
      </c>
      <c r="N83" s="103">
        <f>SUM(O83,+V83,+AC83)</f>
        <v>1269</v>
      </c>
      <c r="O83" s="103">
        <f>SUM(P83:U83)</f>
        <v>837</v>
      </c>
      <c r="P83" s="103">
        <v>837</v>
      </c>
      <c r="Q83" s="103">
        <v>0</v>
      </c>
      <c r="R83" s="103">
        <v>0</v>
      </c>
      <c r="S83" s="103">
        <v>0</v>
      </c>
      <c r="T83" s="103">
        <v>0</v>
      </c>
      <c r="U83" s="103">
        <v>0</v>
      </c>
      <c r="V83" s="103">
        <f>SUM(W83:AB83)</f>
        <v>432</v>
      </c>
      <c r="W83" s="103">
        <v>432</v>
      </c>
      <c r="X83" s="103">
        <v>0</v>
      </c>
      <c r="Y83" s="103">
        <v>0</v>
      </c>
      <c r="Z83" s="103">
        <v>0</v>
      </c>
      <c r="AA83" s="103">
        <v>0</v>
      </c>
      <c r="AB83" s="103">
        <v>0</v>
      </c>
      <c r="AC83" s="103">
        <f>SUM(AD83:AE83)</f>
        <v>0</v>
      </c>
      <c r="AD83" s="103">
        <v>0</v>
      </c>
      <c r="AE83" s="103">
        <v>0</v>
      </c>
      <c r="AF83" s="103">
        <f>SUM(AG83:AI83)</f>
        <v>42</v>
      </c>
      <c r="AG83" s="103">
        <v>42</v>
      </c>
      <c r="AH83" s="103">
        <v>0</v>
      </c>
      <c r="AI83" s="103">
        <v>0</v>
      </c>
      <c r="AJ83" s="103">
        <f>SUM(AK83:AS83)</f>
        <v>42</v>
      </c>
      <c r="AK83" s="103">
        <v>0</v>
      </c>
      <c r="AL83" s="103">
        <v>0</v>
      </c>
      <c r="AM83" s="103">
        <v>42</v>
      </c>
      <c r="AN83" s="103">
        <v>0</v>
      </c>
      <c r="AO83" s="103">
        <v>0</v>
      </c>
      <c r="AP83" s="103">
        <v>0</v>
      </c>
      <c r="AQ83" s="103">
        <v>0</v>
      </c>
      <c r="AR83" s="103">
        <v>0</v>
      </c>
      <c r="AS83" s="103">
        <v>0</v>
      </c>
      <c r="AT83" s="103">
        <f>SUM(AU83:AY83)</f>
        <v>20</v>
      </c>
      <c r="AU83" s="103">
        <v>0</v>
      </c>
      <c r="AV83" s="103">
        <v>0</v>
      </c>
      <c r="AW83" s="103">
        <v>3</v>
      </c>
      <c r="AX83" s="103">
        <v>17</v>
      </c>
      <c r="AY83" s="103">
        <v>0</v>
      </c>
      <c r="AZ83" s="103">
        <f>SUM(BA83:BC83)</f>
        <v>0</v>
      </c>
      <c r="BA83" s="103">
        <v>0</v>
      </c>
      <c r="BB83" s="103">
        <v>0</v>
      </c>
      <c r="BC83" s="103">
        <v>0</v>
      </c>
    </row>
    <row r="84" spans="1:55" s="105" customFormat="1" ht="13.5" customHeight="1">
      <c r="A84" s="115" t="s">
        <v>34</v>
      </c>
      <c r="B84" s="113" t="s">
        <v>408</v>
      </c>
      <c r="C84" s="101" t="s">
        <v>409</v>
      </c>
      <c r="D84" s="103">
        <f>SUM(E84,+H84,+K84)</f>
        <v>1706</v>
      </c>
      <c r="E84" s="103">
        <f>SUM(F84:G84)</f>
        <v>0</v>
      </c>
      <c r="F84" s="103">
        <v>0</v>
      </c>
      <c r="G84" s="103">
        <v>0</v>
      </c>
      <c r="H84" s="103">
        <f>SUM(I84:J84)</f>
        <v>548</v>
      </c>
      <c r="I84" s="103">
        <v>548</v>
      </c>
      <c r="J84" s="103">
        <v>0</v>
      </c>
      <c r="K84" s="103">
        <f>SUM(L84:M84)</f>
        <v>1158</v>
      </c>
      <c r="L84" s="103">
        <v>0</v>
      </c>
      <c r="M84" s="103">
        <v>1158</v>
      </c>
      <c r="N84" s="103">
        <f>SUM(O84,+V84,+AC84)</f>
        <v>1706</v>
      </c>
      <c r="O84" s="103">
        <f>SUM(P84:U84)</f>
        <v>548</v>
      </c>
      <c r="P84" s="103">
        <v>548</v>
      </c>
      <c r="Q84" s="103">
        <v>0</v>
      </c>
      <c r="R84" s="103">
        <v>0</v>
      </c>
      <c r="S84" s="103">
        <v>0</v>
      </c>
      <c r="T84" s="103">
        <v>0</v>
      </c>
      <c r="U84" s="103">
        <v>0</v>
      </c>
      <c r="V84" s="103">
        <f>SUM(W84:AB84)</f>
        <v>1158</v>
      </c>
      <c r="W84" s="103">
        <v>1158</v>
      </c>
      <c r="X84" s="103">
        <v>0</v>
      </c>
      <c r="Y84" s="103">
        <v>0</v>
      </c>
      <c r="Z84" s="103">
        <v>0</v>
      </c>
      <c r="AA84" s="103">
        <v>0</v>
      </c>
      <c r="AB84" s="103">
        <v>0</v>
      </c>
      <c r="AC84" s="103">
        <f>SUM(AD84:AE84)</f>
        <v>0</v>
      </c>
      <c r="AD84" s="103">
        <v>0</v>
      </c>
      <c r="AE84" s="103">
        <v>0</v>
      </c>
      <c r="AF84" s="103">
        <f>SUM(AG84:AI84)</f>
        <v>54</v>
      </c>
      <c r="AG84" s="103">
        <v>54</v>
      </c>
      <c r="AH84" s="103">
        <v>0</v>
      </c>
      <c r="AI84" s="103">
        <v>0</v>
      </c>
      <c r="AJ84" s="103">
        <f>SUM(AK84:AS84)</f>
        <v>54</v>
      </c>
      <c r="AK84" s="103">
        <v>0</v>
      </c>
      <c r="AL84" s="103">
        <v>0</v>
      </c>
      <c r="AM84" s="103">
        <v>4</v>
      </c>
      <c r="AN84" s="103">
        <v>50</v>
      </c>
      <c r="AO84" s="103">
        <v>0</v>
      </c>
      <c r="AP84" s="103">
        <v>0</v>
      </c>
      <c r="AQ84" s="103">
        <v>0</v>
      </c>
      <c r="AR84" s="103">
        <v>0</v>
      </c>
      <c r="AS84" s="103">
        <v>0</v>
      </c>
      <c r="AT84" s="103">
        <f>SUM(AU84:AY84)</f>
        <v>0</v>
      </c>
      <c r="AU84" s="103">
        <v>0</v>
      </c>
      <c r="AV84" s="103">
        <v>0</v>
      </c>
      <c r="AW84" s="103">
        <v>0</v>
      </c>
      <c r="AX84" s="103">
        <v>0</v>
      </c>
      <c r="AY84" s="103">
        <v>0</v>
      </c>
      <c r="AZ84" s="103">
        <f>SUM(BA84:BC84)</f>
        <v>0</v>
      </c>
      <c r="BA84" s="103">
        <v>0</v>
      </c>
      <c r="BB84" s="103">
        <v>0</v>
      </c>
      <c r="BC84" s="103">
        <v>0</v>
      </c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84">
    <sortCondition ref="A8:A84"/>
    <sortCondition ref="B8:B84"/>
    <sortCondition ref="C8:C84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83" man="1"/>
    <brk id="31" min="1" max="83" man="1"/>
    <brk id="45" min="1" max="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20000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20201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20202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20203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20204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20205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20206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20207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20208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20209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20210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20211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20212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20213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20214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20215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20217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20218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20219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20220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20303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20304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20305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20306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20307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20309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20321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20323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20324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20349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20350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20361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20362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20363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20382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20383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20384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20385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20386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20388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20402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20403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20404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20407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20409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20410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20411</v>
      </c>
      <c r="AG53" s="11">
        <v>53</v>
      </c>
    </row>
    <row r="54" spans="27:36">
      <c r="AF54" s="11" t="str">
        <f>+水洗化人口等!B54</f>
        <v>20412</v>
      </c>
      <c r="AG54" s="11">
        <v>54</v>
      </c>
    </row>
    <row r="55" spans="27:36">
      <c r="AF55" s="11" t="str">
        <f>+水洗化人口等!B55</f>
        <v>20413</v>
      </c>
      <c r="AG55" s="11">
        <v>55</v>
      </c>
    </row>
    <row r="56" spans="27:36">
      <c r="AF56" s="11" t="str">
        <f>+水洗化人口等!B56</f>
        <v>20414</v>
      </c>
      <c r="AG56" s="11">
        <v>56</v>
      </c>
    </row>
    <row r="57" spans="27:36">
      <c r="AF57" s="11" t="str">
        <f>+水洗化人口等!B57</f>
        <v>20415</v>
      </c>
      <c r="AG57" s="11">
        <v>57</v>
      </c>
    </row>
    <row r="58" spans="27:36">
      <c r="AF58" s="11" t="str">
        <f>+水洗化人口等!B58</f>
        <v>20416</v>
      </c>
      <c r="AG58" s="11">
        <v>58</v>
      </c>
    </row>
    <row r="59" spans="27:36">
      <c r="AF59" s="11" t="str">
        <f>+水洗化人口等!B59</f>
        <v>20417</v>
      </c>
      <c r="AG59" s="11">
        <v>59</v>
      </c>
    </row>
    <row r="60" spans="27:36">
      <c r="AF60" s="11" t="str">
        <f>+水洗化人口等!B60</f>
        <v>20422</v>
      </c>
      <c r="AG60" s="11">
        <v>60</v>
      </c>
    </row>
    <row r="61" spans="27:36">
      <c r="AF61" s="11" t="str">
        <f>+水洗化人口等!B61</f>
        <v>20423</v>
      </c>
      <c r="AG61" s="11">
        <v>61</v>
      </c>
    </row>
    <row r="62" spans="27:36">
      <c r="AF62" s="11" t="str">
        <f>+水洗化人口等!B62</f>
        <v>20425</v>
      </c>
      <c r="AG62" s="11">
        <v>62</v>
      </c>
    </row>
    <row r="63" spans="27:36">
      <c r="AF63" s="11" t="str">
        <f>+水洗化人口等!B63</f>
        <v>20429</v>
      </c>
      <c r="AG63" s="11">
        <v>63</v>
      </c>
    </row>
    <row r="64" spans="27:36">
      <c r="AF64" s="11" t="str">
        <f>+水洗化人口等!B64</f>
        <v>20430</v>
      </c>
      <c r="AG64" s="11">
        <v>64</v>
      </c>
    </row>
    <row r="65" spans="32:33">
      <c r="AF65" s="11" t="str">
        <f>+水洗化人口等!B65</f>
        <v>20432</v>
      </c>
      <c r="AG65" s="11">
        <v>65</v>
      </c>
    </row>
    <row r="66" spans="32:33">
      <c r="AF66" s="11" t="str">
        <f>+水洗化人口等!B66</f>
        <v>20446</v>
      </c>
      <c r="AG66" s="11">
        <v>66</v>
      </c>
    </row>
    <row r="67" spans="32:33">
      <c r="AF67" s="11" t="str">
        <f>+水洗化人口等!B67</f>
        <v>20448</v>
      </c>
      <c r="AG67" s="11">
        <v>67</v>
      </c>
    </row>
    <row r="68" spans="32:33">
      <c r="AF68" s="11" t="str">
        <f>+水洗化人口等!B68</f>
        <v>20450</v>
      </c>
      <c r="AG68" s="11">
        <v>68</v>
      </c>
    </row>
    <row r="69" spans="32:33">
      <c r="AF69" s="11" t="str">
        <f>+水洗化人口等!B69</f>
        <v>20451</v>
      </c>
      <c r="AG69" s="11">
        <v>69</v>
      </c>
    </row>
    <row r="70" spans="32:33">
      <c r="AF70" s="11" t="str">
        <f>+水洗化人口等!B70</f>
        <v>20452</v>
      </c>
      <c r="AG70" s="11">
        <v>70</v>
      </c>
    </row>
    <row r="71" spans="32:33">
      <c r="AF71" s="11" t="str">
        <f>+水洗化人口等!B71</f>
        <v>20481</v>
      </c>
      <c r="AG71" s="11">
        <v>71</v>
      </c>
    </row>
    <row r="72" spans="32:33">
      <c r="AF72" s="11" t="str">
        <f>+水洗化人口等!B72</f>
        <v>20482</v>
      </c>
      <c r="AG72" s="11">
        <v>72</v>
      </c>
    </row>
    <row r="73" spans="32:33">
      <c r="AF73" s="11" t="str">
        <f>+水洗化人口等!B73</f>
        <v>20485</v>
      </c>
      <c r="AG73" s="11">
        <v>73</v>
      </c>
    </row>
    <row r="74" spans="32:33">
      <c r="AF74" s="11" t="str">
        <f>+水洗化人口等!B74</f>
        <v>20486</v>
      </c>
      <c r="AG74" s="11">
        <v>74</v>
      </c>
    </row>
    <row r="75" spans="32:33">
      <c r="AF75" s="11" t="str">
        <f>+水洗化人口等!B75</f>
        <v>20521</v>
      </c>
      <c r="AG75" s="11">
        <v>75</v>
      </c>
    </row>
    <row r="76" spans="32:33">
      <c r="AF76" s="11" t="str">
        <f>+水洗化人口等!B76</f>
        <v>20541</v>
      </c>
      <c r="AG76" s="11">
        <v>76</v>
      </c>
    </row>
    <row r="77" spans="32:33">
      <c r="AF77" s="11" t="str">
        <f>+水洗化人口等!B77</f>
        <v>20543</v>
      </c>
      <c r="AG77" s="11">
        <v>77</v>
      </c>
    </row>
    <row r="78" spans="32:33">
      <c r="AF78" s="11" t="str">
        <f>+水洗化人口等!B78</f>
        <v>20561</v>
      </c>
      <c r="AG78" s="11">
        <v>78</v>
      </c>
    </row>
    <row r="79" spans="32:33">
      <c r="AF79" s="11" t="str">
        <f>+水洗化人口等!B79</f>
        <v>20562</v>
      </c>
      <c r="AG79" s="11">
        <v>79</v>
      </c>
    </row>
    <row r="80" spans="32:33">
      <c r="AF80" s="11" t="str">
        <f>+水洗化人口等!B80</f>
        <v>20563</v>
      </c>
      <c r="AG80" s="11">
        <v>80</v>
      </c>
    </row>
    <row r="81" spans="32:33">
      <c r="AF81" s="11" t="str">
        <f>+水洗化人口等!B81</f>
        <v>20583</v>
      </c>
      <c r="AG81" s="11">
        <v>81</v>
      </c>
    </row>
    <row r="82" spans="32:33">
      <c r="AF82" s="11" t="str">
        <f>+水洗化人口等!B82</f>
        <v>20588</v>
      </c>
      <c r="AG82" s="11">
        <v>82</v>
      </c>
    </row>
    <row r="83" spans="32:33">
      <c r="AF83" s="11" t="str">
        <f>+水洗化人口等!B83</f>
        <v>20590</v>
      </c>
      <c r="AG83" s="11">
        <v>83</v>
      </c>
    </row>
    <row r="84" spans="32:33">
      <c r="AF84" s="11" t="str">
        <f>+水洗化人口等!B84</f>
        <v>20602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2020-02-18T09:12:59Z</dcterms:modified>
</cp:coreProperties>
</file>