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AC42" i="2"/>
  <c r="AC43" i="2"/>
  <c r="AC44" i="2"/>
  <c r="AC45" i="2"/>
  <c r="AC46" i="2"/>
  <c r="AC47" i="2"/>
  <c r="N47" i="2" s="1"/>
  <c r="AC48" i="2"/>
  <c r="AC49" i="2"/>
  <c r="AC50" i="2"/>
  <c r="AC51" i="2"/>
  <c r="N51" i="2" s="1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N12" i="2" s="1"/>
  <c r="V13" i="2"/>
  <c r="N13" i="2" s="1"/>
  <c r="V14" i="2"/>
  <c r="V15" i="2"/>
  <c r="V16" i="2"/>
  <c r="N16" i="2" s="1"/>
  <c r="V17" i="2"/>
  <c r="N17" i="2" s="1"/>
  <c r="V18" i="2"/>
  <c r="V19" i="2"/>
  <c r="V20" i="2"/>
  <c r="V21" i="2"/>
  <c r="N21" i="2" s="1"/>
  <c r="V22" i="2"/>
  <c r="V23" i="2"/>
  <c r="V24" i="2"/>
  <c r="N24" i="2" s="1"/>
  <c r="V25" i="2"/>
  <c r="N25" i="2" s="1"/>
  <c r="V26" i="2"/>
  <c r="V27" i="2"/>
  <c r="V28" i="2"/>
  <c r="N28" i="2" s="1"/>
  <c r="V29" i="2"/>
  <c r="N29" i="2" s="1"/>
  <c r="V30" i="2"/>
  <c r="V31" i="2"/>
  <c r="V32" i="2"/>
  <c r="N32" i="2" s="1"/>
  <c r="V33" i="2"/>
  <c r="N33" i="2" s="1"/>
  <c r="V34" i="2"/>
  <c r="V35" i="2"/>
  <c r="V36" i="2"/>
  <c r="N36" i="2" s="1"/>
  <c r="V37" i="2"/>
  <c r="N37" i="2" s="1"/>
  <c r="V38" i="2"/>
  <c r="V39" i="2"/>
  <c r="V40" i="2"/>
  <c r="V41" i="2"/>
  <c r="V42" i="2"/>
  <c r="V43" i="2"/>
  <c r="V44" i="2"/>
  <c r="N44" i="2" s="1"/>
  <c r="V45" i="2"/>
  <c r="N45" i="2" s="1"/>
  <c r="V46" i="2"/>
  <c r="V47" i="2"/>
  <c r="V48" i="2"/>
  <c r="N48" i="2" s="1"/>
  <c r="V49" i="2"/>
  <c r="N49" i="2" s="1"/>
  <c r="V50" i="2"/>
  <c r="V51" i="2"/>
  <c r="V52" i="2"/>
  <c r="V53" i="2"/>
  <c r="N53" i="2" s="1"/>
  <c r="V54" i="2"/>
  <c r="V55" i="2"/>
  <c r="V56" i="2"/>
  <c r="N56" i="2" s="1"/>
  <c r="V57" i="2"/>
  <c r="N57" i="2" s="1"/>
  <c r="V58" i="2"/>
  <c r="V59" i="2"/>
  <c r="V60" i="2"/>
  <c r="N60" i="2" s="1"/>
  <c r="V61" i="2"/>
  <c r="N61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20" i="2"/>
  <c r="N31" i="2"/>
  <c r="N40" i="2"/>
  <c r="N41" i="2"/>
  <c r="N52" i="2"/>
  <c r="K8" i="2"/>
  <c r="K9" i="2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D43" i="2" s="1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D59" i="2" s="1"/>
  <c r="K60" i="2"/>
  <c r="K61" i="2"/>
  <c r="H8" i="2"/>
  <c r="H9" i="2"/>
  <c r="H10" i="2"/>
  <c r="H11" i="2"/>
  <c r="H12" i="2"/>
  <c r="D12" i="2" s="1"/>
  <c r="H13" i="2"/>
  <c r="D13" i="2" s="1"/>
  <c r="H14" i="2"/>
  <c r="H15" i="2"/>
  <c r="H16" i="2"/>
  <c r="H17" i="2"/>
  <c r="D17" i="2" s="1"/>
  <c r="H18" i="2"/>
  <c r="H19" i="2"/>
  <c r="H20" i="2"/>
  <c r="H21" i="2"/>
  <c r="H22" i="2"/>
  <c r="H23" i="2"/>
  <c r="H24" i="2"/>
  <c r="H25" i="2"/>
  <c r="D25" i="2" s="1"/>
  <c r="H26" i="2"/>
  <c r="H27" i="2"/>
  <c r="H28" i="2"/>
  <c r="D28" i="2" s="1"/>
  <c r="H29" i="2"/>
  <c r="D29" i="2" s="1"/>
  <c r="H30" i="2"/>
  <c r="H31" i="2"/>
  <c r="H32" i="2"/>
  <c r="H33" i="2"/>
  <c r="D33" i="2" s="1"/>
  <c r="H34" i="2"/>
  <c r="H35" i="2"/>
  <c r="H36" i="2"/>
  <c r="H37" i="2"/>
  <c r="H38" i="2"/>
  <c r="H39" i="2"/>
  <c r="H40" i="2"/>
  <c r="H41" i="2"/>
  <c r="D41" i="2" s="1"/>
  <c r="H42" i="2"/>
  <c r="H43" i="2"/>
  <c r="H44" i="2"/>
  <c r="D44" i="2" s="1"/>
  <c r="H45" i="2"/>
  <c r="D45" i="2" s="1"/>
  <c r="H46" i="2"/>
  <c r="H47" i="2"/>
  <c r="H48" i="2"/>
  <c r="H49" i="2"/>
  <c r="D49" i="2" s="1"/>
  <c r="H50" i="2"/>
  <c r="H51" i="2"/>
  <c r="H52" i="2"/>
  <c r="H53" i="2"/>
  <c r="D53" i="2" s="1"/>
  <c r="H54" i="2"/>
  <c r="H55" i="2"/>
  <c r="H56" i="2"/>
  <c r="H57" i="2"/>
  <c r="H58" i="2"/>
  <c r="H59" i="2"/>
  <c r="H60" i="2"/>
  <c r="D60" i="2" s="1"/>
  <c r="H61" i="2"/>
  <c r="D61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1" i="2"/>
  <c r="D16" i="2"/>
  <c r="D20" i="2"/>
  <c r="D21" i="2"/>
  <c r="D24" i="2"/>
  <c r="D27" i="2"/>
  <c r="D31" i="2"/>
  <c r="D32" i="2"/>
  <c r="D36" i="2"/>
  <c r="D37" i="2"/>
  <c r="D40" i="2"/>
  <c r="D47" i="2"/>
  <c r="D48" i="2"/>
  <c r="D52" i="2"/>
  <c r="D56" i="2"/>
  <c r="D57" i="2"/>
  <c r="Q9" i="1"/>
  <c r="Q10" i="1"/>
  <c r="Q25" i="1"/>
  <c r="Q35" i="1"/>
  <c r="Q46" i="1"/>
  <c r="Q57" i="1"/>
  <c r="N9" i="1"/>
  <c r="N13" i="1"/>
  <c r="N35" i="1"/>
  <c r="N45" i="1"/>
  <c r="L9" i="1"/>
  <c r="L13" i="1"/>
  <c r="L23" i="1"/>
  <c r="L34" i="1"/>
  <c r="L45" i="1"/>
  <c r="L55" i="1"/>
  <c r="J12" i="1"/>
  <c r="J17" i="1"/>
  <c r="J23" i="1"/>
  <c r="J29" i="1"/>
  <c r="J33" i="1"/>
  <c r="J49" i="1"/>
  <c r="J55" i="1"/>
  <c r="J61" i="1"/>
  <c r="I8" i="1"/>
  <c r="I9" i="1"/>
  <c r="I10" i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Q19" i="1" s="1"/>
  <c r="I20" i="1"/>
  <c r="I21" i="1"/>
  <c r="I22" i="1"/>
  <c r="D22" i="1" s="1"/>
  <c r="I23" i="1"/>
  <c r="D23" i="1" s="1"/>
  <c r="I24" i="1"/>
  <c r="I25" i="1"/>
  <c r="I26" i="1"/>
  <c r="I27" i="1"/>
  <c r="D27" i="1" s="1"/>
  <c r="I28" i="1"/>
  <c r="I29" i="1"/>
  <c r="I30" i="1"/>
  <c r="I31" i="1"/>
  <c r="D31" i="1" s="1"/>
  <c r="I32" i="1"/>
  <c r="I33" i="1"/>
  <c r="I34" i="1"/>
  <c r="I35" i="1"/>
  <c r="D35" i="1" s="1"/>
  <c r="F35" i="1" s="1"/>
  <c r="I36" i="1"/>
  <c r="I37" i="1"/>
  <c r="I38" i="1"/>
  <c r="D38" i="1" s="1"/>
  <c r="I39" i="1"/>
  <c r="D39" i="1" s="1"/>
  <c r="I40" i="1"/>
  <c r="I41" i="1"/>
  <c r="I42" i="1"/>
  <c r="I43" i="1"/>
  <c r="D43" i="1" s="1"/>
  <c r="I44" i="1"/>
  <c r="I45" i="1"/>
  <c r="I46" i="1"/>
  <c r="I47" i="1"/>
  <c r="D47" i="1" s="1"/>
  <c r="I48" i="1"/>
  <c r="I49" i="1"/>
  <c r="I50" i="1"/>
  <c r="I51" i="1"/>
  <c r="D51" i="1" s="1"/>
  <c r="F51" i="1" s="1"/>
  <c r="I52" i="1"/>
  <c r="I53" i="1"/>
  <c r="I54" i="1"/>
  <c r="D54" i="1" s="1"/>
  <c r="I55" i="1"/>
  <c r="D55" i="1" s="1"/>
  <c r="I56" i="1"/>
  <c r="I57" i="1"/>
  <c r="I58" i="1"/>
  <c r="I59" i="1"/>
  <c r="D59" i="1" s="1"/>
  <c r="I60" i="1"/>
  <c r="I61" i="1"/>
  <c r="F9" i="1"/>
  <c r="F13" i="1"/>
  <c r="F33" i="1"/>
  <c r="F41" i="1"/>
  <c r="F49" i="1"/>
  <c r="F57" i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D24" i="1" s="1"/>
  <c r="E25" i="1"/>
  <c r="E26" i="1"/>
  <c r="E27" i="1"/>
  <c r="E28" i="1"/>
  <c r="D28" i="1" s="1"/>
  <c r="E29" i="1"/>
  <c r="E30" i="1"/>
  <c r="E31" i="1"/>
  <c r="E32" i="1"/>
  <c r="E33" i="1"/>
  <c r="E34" i="1"/>
  <c r="E35" i="1"/>
  <c r="E36" i="1"/>
  <c r="E37" i="1"/>
  <c r="E38" i="1"/>
  <c r="E39" i="1"/>
  <c r="E40" i="1"/>
  <c r="D40" i="1" s="1"/>
  <c r="E41" i="1"/>
  <c r="E42" i="1"/>
  <c r="E43" i="1"/>
  <c r="E44" i="1"/>
  <c r="D44" i="1" s="1"/>
  <c r="E45" i="1"/>
  <c r="E46" i="1"/>
  <c r="E47" i="1"/>
  <c r="E48" i="1"/>
  <c r="E49" i="1"/>
  <c r="E50" i="1"/>
  <c r="E51" i="1"/>
  <c r="E52" i="1"/>
  <c r="E53" i="1"/>
  <c r="E54" i="1"/>
  <c r="E55" i="1"/>
  <c r="E56" i="1"/>
  <c r="D56" i="1" s="1"/>
  <c r="E57" i="1"/>
  <c r="E58" i="1"/>
  <c r="E59" i="1"/>
  <c r="E60" i="1"/>
  <c r="D60" i="1" s="1"/>
  <c r="E61" i="1"/>
  <c r="D9" i="1"/>
  <c r="J9" i="1" s="1"/>
  <c r="D10" i="1"/>
  <c r="D13" i="1"/>
  <c r="Q13" i="1" s="1"/>
  <c r="D14" i="1"/>
  <c r="D17" i="1"/>
  <c r="D18" i="1"/>
  <c r="D20" i="1"/>
  <c r="D21" i="1"/>
  <c r="D25" i="1"/>
  <c r="J25" i="1" s="1"/>
  <c r="D26" i="1"/>
  <c r="D29" i="1"/>
  <c r="Q29" i="1" s="1"/>
  <c r="D30" i="1"/>
  <c r="D32" i="1"/>
  <c r="D33" i="1"/>
  <c r="D34" i="1"/>
  <c r="D36" i="1"/>
  <c r="D37" i="1"/>
  <c r="D41" i="1"/>
  <c r="J41" i="1" s="1"/>
  <c r="D42" i="1"/>
  <c r="D45" i="1"/>
  <c r="Q45" i="1" s="1"/>
  <c r="D46" i="1"/>
  <c r="D48" i="1"/>
  <c r="D49" i="1"/>
  <c r="D50" i="1"/>
  <c r="D52" i="1"/>
  <c r="D53" i="1"/>
  <c r="D57" i="1"/>
  <c r="J57" i="1" s="1"/>
  <c r="D58" i="1"/>
  <c r="D61" i="1"/>
  <c r="Q61" i="1" s="1"/>
  <c r="N54" i="1" l="1"/>
  <c r="J54" i="1"/>
  <c r="Q54" i="1"/>
  <c r="L54" i="1"/>
  <c r="F54" i="1"/>
  <c r="N38" i="1"/>
  <c r="J38" i="1"/>
  <c r="Q38" i="1"/>
  <c r="L38" i="1"/>
  <c r="F38" i="1"/>
  <c r="N22" i="1"/>
  <c r="J22" i="1"/>
  <c r="F22" i="1"/>
  <c r="Q22" i="1"/>
  <c r="L22" i="1"/>
  <c r="Q60" i="1"/>
  <c r="L60" i="1"/>
  <c r="N60" i="1"/>
  <c r="F60" i="1"/>
  <c r="J60" i="1"/>
  <c r="Q56" i="1"/>
  <c r="L56" i="1"/>
  <c r="F56" i="1"/>
  <c r="J56" i="1"/>
  <c r="N56" i="1"/>
  <c r="Q44" i="1"/>
  <c r="L44" i="1"/>
  <c r="N44" i="1"/>
  <c r="F44" i="1"/>
  <c r="J44" i="1"/>
  <c r="Q40" i="1"/>
  <c r="L40" i="1"/>
  <c r="F40" i="1"/>
  <c r="N40" i="1"/>
  <c r="J40" i="1"/>
  <c r="Q28" i="1"/>
  <c r="L28" i="1"/>
  <c r="N28" i="1"/>
  <c r="F28" i="1"/>
  <c r="J28" i="1"/>
  <c r="Q24" i="1"/>
  <c r="L24" i="1"/>
  <c r="J24" i="1"/>
  <c r="N24" i="1"/>
  <c r="F24" i="1"/>
  <c r="N58" i="1"/>
  <c r="J58" i="1"/>
  <c r="L58" i="1"/>
  <c r="N53" i="1"/>
  <c r="L53" i="1"/>
  <c r="J53" i="1"/>
  <c r="Q48" i="1"/>
  <c r="L48" i="1"/>
  <c r="N48" i="1"/>
  <c r="J48" i="1"/>
  <c r="F48" i="1"/>
  <c r="N42" i="1"/>
  <c r="J42" i="1"/>
  <c r="L42" i="1"/>
  <c r="N37" i="1"/>
  <c r="L37" i="1"/>
  <c r="J37" i="1"/>
  <c r="Q32" i="1"/>
  <c r="L32" i="1"/>
  <c r="N32" i="1"/>
  <c r="J32" i="1"/>
  <c r="F32" i="1"/>
  <c r="N26" i="1"/>
  <c r="J26" i="1"/>
  <c r="F26" i="1"/>
  <c r="L26" i="1"/>
  <c r="N21" i="1"/>
  <c r="L21" i="1"/>
  <c r="F21" i="1"/>
  <c r="J21" i="1"/>
  <c r="N14" i="1"/>
  <c r="J14" i="1"/>
  <c r="F14" i="1"/>
  <c r="Q14" i="1"/>
  <c r="N55" i="2"/>
  <c r="N39" i="2"/>
  <c r="N23" i="2"/>
  <c r="Q52" i="1"/>
  <c r="L52" i="1"/>
  <c r="J52" i="1"/>
  <c r="F52" i="1"/>
  <c r="N46" i="1"/>
  <c r="J46" i="1"/>
  <c r="Q36" i="1"/>
  <c r="L36" i="1"/>
  <c r="J36" i="1"/>
  <c r="F36" i="1"/>
  <c r="N30" i="1"/>
  <c r="J30" i="1"/>
  <c r="Q20" i="1"/>
  <c r="L20" i="1"/>
  <c r="J20" i="1"/>
  <c r="Q16" i="1"/>
  <c r="L16" i="1"/>
  <c r="N16" i="1"/>
  <c r="F16" i="1"/>
  <c r="J16" i="1"/>
  <c r="Q12" i="1"/>
  <c r="L12" i="1"/>
  <c r="N12" i="1"/>
  <c r="F12" i="1"/>
  <c r="Q8" i="1"/>
  <c r="L8" i="1"/>
  <c r="F46" i="1"/>
  <c r="F30" i="1"/>
  <c r="F20" i="1"/>
  <c r="Q59" i="1"/>
  <c r="N59" i="1"/>
  <c r="F59" i="1"/>
  <c r="L59" i="1"/>
  <c r="J59" i="1"/>
  <c r="F55" i="1"/>
  <c r="Q55" i="1"/>
  <c r="N55" i="1"/>
  <c r="L47" i="1"/>
  <c r="J47" i="1"/>
  <c r="F47" i="1"/>
  <c r="Q43" i="1"/>
  <c r="N43" i="1"/>
  <c r="F43" i="1"/>
  <c r="L43" i="1"/>
  <c r="J43" i="1"/>
  <c r="F39" i="1"/>
  <c r="Q39" i="1"/>
  <c r="N39" i="1"/>
  <c r="L31" i="1"/>
  <c r="J31" i="1"/>
  <c r="F31" i="1"/>
  <c r="Q27" i="1"/>
  <c r="N27" i="1"/>
  <c r="F27" i="1"/>
  <c r="L27" i="1"/>
  <c r="J27" i="1"/>
  <c r="Q23" i="1"/>
  <c r="N23" i="1"/>
  <c r="F23" i="1"/>
  <c r="L15" i="1"/>
  <c r="J15" i="1"/>
  <c r="Q11" i="1"/>
  <c r="N11" i="1"/>
  <c r="F11" i="1"/>
  <c r="L11" i="1"/>
  <c r="J11" i="1"/>
  <c r="J51" i="1"/>
  <c r="J19" i="1"/>
  <c r="J8" i="1"/>
  <c r="L51" i="1"/>
  <c r="L41" i="1"/>
  <c r="L30" i="1"/>
  <c r="L19" i="1"/>
  <c r="N52" i="1"/>
  <c r="N41" i="1"/>
  <c r="N31" i="1"/>
  <c r="N20" i="1"/>
  <c r="Q53" i="1"/>
  <c r="Q42" i="1"/>
  <c r="Q31" i="1"/>
  <c r="Q21" i="1"/>
  <c r="D55" i="2"/>
  <c r="D51" i="2"/>
  <c r="D39" i="2"/>
  <c r="D35" i="2"/>
  <c r="D23" i="2"/>
  <c r="D19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N50" i="1"/>
  <c r="J50" i="1"/>
  <c r="Q50" i="1"/>
  <c r="N34" i="1"/>
  <c r="J34" i="1"/>
  <c r="Q34" i="1"/>
  <c r="N18" i="1"/>
  <c r="J18" i="1"/>
  <c r="F18" i="1"/>
  <c r="Q18" i="1"/>
  <c r="N10" i="1"/>
  <c r="J10" i="1"/>
  <c r="F10" i="1"/>
  <c r="L10" i="1"/>
  <c r="F61" i="1"/>
  <c r="F53" i="1"/>
  <c r="F45" i="1"/>
  <c r="F37" i="1"/>
  <c r="F29" i="1"/>
  <c r="F19" i="1"/>
  <c r="F8" i="1"/>
  <c r="J39" i="1"/>
  <c r="L61" i="1"/>
  <c r="L50" i="1"/>
  <c r="L39" i="1"/>
  <c r="L29" i="1"/>
  <c r="L18" i="1"/>
  <c r="N61" i="1"/>
  <c r="N51" i="1"/>
  <c r="N29" i="1"/>
  <c r="N19" i="1"/>
  <c r="N8" i="1"/>
  <c r="Q51" i="1"/>
  <c r="Q41" i="1"/>
  <c r="Q30" i="1"/>
  <c r="N59" i="2"/>
  <c r="N43" i="2"/>
  <c r="N27" i="2"/>
  <c r="N11" i="2"/>
  <c r="Q49" i="1"/>
  <c r="N49" i="1"/>
  <c r="L49" i="1"/>
  <c r="Q33" i="1"/>
  <c r="N33" i="1"/>
  <c r="L33" i="1"/>
  <c r="Q17" i="1"/>
  <c r="N17" i="1"/>
  <c r="L17" i="1"/>
  <c r="F17" i="1"/>
  <c r="F58" i="1"/>
  <c r="F50" i="1"/>
  <c r="F42" i="1"/>
  <c r="F34" i="1"/>
  <c r="F25" i="1"/>
  <c r="F15" i="1"/>
  <c r="J45" i="1"/>
  <c r="J35" i="1"/>
  <c r="J13" i="1"/>
  <c r="L57" i="1"/>
  <c r="L46" i="1"/>
  <c r="L35" i="1"/>
  <c r="L25" i="1"/>
  <c r="L14" i="1"/>
  <c r="N57" i="1"/>
  <c r="N47" i="1"/>
  <c r="N36" i="1"/>
  <c r="N25" i="1"/>
  <c r="N15" i="1"/>
  <c r="Q58" i="1"/>
  <c r="Q47" i="1"/>
  <c r="Q37" i="1"/>
  <c r="Q26" i="1"/>
  <c r="Q15" i="1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<sst xmlns="http://schemas.openxmlformats.org/spreadsheetml/2006/main" count="970" uniqueCount="364">
  <si>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</si>
  <si>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</si>
  <si>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</si>
  <si>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</si>
  <si>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</si>
  <si>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</si>
  <si>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</si>
  <si>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</si>
  <si>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</si>
  <si>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</si>
  <si>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</si>
  <si>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</si>
  <si>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</si>
  <si>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</si>
  <si>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</si>
  <si>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</si>
  <si>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</si>
  <si>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</si>
  <si>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</si>
  <si>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</si>
  <si>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</si>
  <si>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</si>
  <si>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</si>
  <si>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</si>
  <si>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</si>
  <si>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</si>
  <si>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</si>
  <si>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</si>
  <si>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</si>
  <si>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</si>
  <si>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</si>
  <si>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</si>
  <si>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</si>
  <si>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</si>
  <si>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</si>
  <si>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</si>
  <si>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</si>
  <si>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</si>
  <si>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</si>
  <si>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</si>
  <si>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</si>
  <si>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</si>
  <si>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</si>
  <si>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</si>
  <si>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</si>
  <si>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</si>
  <si>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</si>
  <si>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</si>
  <si>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</si>
  <si>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</si>
  <si>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</si>
  <si>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</si>
  <si>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</si>
  <si>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</si>
  <si>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</si>
  <si>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</si>
  <si>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</si>
  <si>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</si>
  <si>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</si>
  <si>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</si>
  <si>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</si>
  <si>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</si>
  <si>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</si>
  <si>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</si>
  <si>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</si>
  <si>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</si>
  <si>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</si>
  <si>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</si>
  <si>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</si>
  <si>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</si>
  <si>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</si>
  <si>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</si>
  <si>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</si>
  <si>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</si>
  <si>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</si>
  <si>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</si>
  <si>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</si>
  <si>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</si>
  <si>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</si>
  <si>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</si>
  <si>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</si>
  <si>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</si>
  <si>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</si>
  <si>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</si>
  <si>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</si>
  <si>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</si>
  <si>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</si>
  <si>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</si>
  <si>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</si>
  <si>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</si>
  <si>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</si>
  <si>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</si>
  <si>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</si>
  <si>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</si>
  <si>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</si>
  <si>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</si>
  <si>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</si>
  <si>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</si>
  <si>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</si>
  <si>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</si>
  <si>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</si>
  <si>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</si>
  <si>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</si>
  <si>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</si>
  <si>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</si>
  <si>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</si>
  <si>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</si>
  <si>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</si>
  <si>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</si>
  <si>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</si>
  <si>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</si>
  <si>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</si>
  <si>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</si>
  <si>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</si>
  <si>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</si>
  <si>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</si>
  <si>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</si>
  <si>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</si>
  <si>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</si>
  <si>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</si>
  <si>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</si>
  <si>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</si>
  <si>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</si>
  <si>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</si>
  <si>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</si>
  <si>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</si>
  <si>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</si>
  <si>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</si>
  <si>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</si>
  <si>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</si>
  <si>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</si>
  <si>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</si>
  <si>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</si>
  <si>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</si>
  <si>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</si>
  <si>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</si>
  <si>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</si>
  <si>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</si>
  <si>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</si>
  <si>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</si>
  <si>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</si>
  <si>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</si>
  <si>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</si>
  <si>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</si>
  <si>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</si>
  <si>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</si>
  <si>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</si>
  <si>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</si>
  <si>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</si>
  <si>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</si>
  <si>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</si>
  <si>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</si>
  <si>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</si>
  <si>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</si>
  <si>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</si>
  <si>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</si>
  <si>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</si>
  <si>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</si>
  <si>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</si>
  <si>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</si>
  <si>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</si>
  <si>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</si>
  <si>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</si>
  <si>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</si>
  <si>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</si>
  <si>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</si>
  <si>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</si>
  <si>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</si>
  <si>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</si>
  <si>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</si>
  <si>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</si>
  <si>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</si>
  <si>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</si>
  <si>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</si>
  <si>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</si>
  <si>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</si>
  <si>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</si>
  <si>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</si>
  <si>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</si>
  <si>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</si>
  <si>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</si>
  <si>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</si>
  <si>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</si>
  <si>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</si>
  <si>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</si>
  <si>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</si>
  <si>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</si>
  <si>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</si>
  <si>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</si>
  <si>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</si>
  <si>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</si>
  <si>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</si>
  <si>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</si>
  <si>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</si>
  <si>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</si>
  <si>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</si>
  <si>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</si>
  <si>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</si>
  <si>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</si>
  <si>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</si>
  <si>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</si>
  <si>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</si>
  <si>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</si>
  <si>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</si>
  <si>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</si>
  <si>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</si>
  <si>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</si>
  <si>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</si>
  <si>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</si>
  <si>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</si>
  <si>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</si>
  <si>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</si>
  <si>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</si>
  <si>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</si>
  <si>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</si>
  <si>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</si>
  <si>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</si>
  <si>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</si>
  <si>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</si>
  <si>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</si>
  <si>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</si>
  <si>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</si>
  <si>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</si>
  <si>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</si>
  <si>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</si>
  <si>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</si>
  <si>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</si>
  <si>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</si>
  <si>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</si>
  <si>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</si>
  <si>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</si>
  <si>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</si>
  <si>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</si>
  <si>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</si>
  <si>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</si>
  <si>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</si>
  <si>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</si>
  <si>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</si>
  <si>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</si>
  <si>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</si>
  <si>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</si>
  <si>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</si>
  <si>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</si>
  <si>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</si>
  <si>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</si>
  <si>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</si>
  <si>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</si>
  <si>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</si>
  <si>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</si>
  <si>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</si>
  <si>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</si>
  <si>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12000</t>
  </si>
  <si>
    <t>水洗化人口等（平成30年度実績）</t>
    <phoneticPr fontId="3"/>
  </si>
  <si>
    <t>し尿処理の状況（平成30年度実績）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</si>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</sst>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42</v>
      </c>
      <c r="B7" s="116" t="s">
        <v>251</v>
      </c>
      <c r="C7" s="109" t="s">
        <v>200</v>
      </c>
      <c r="D7" s="110">
        <f>+SUM(E7,+I7)</f>
        <v>6308313</v>
      </c>
      <c r="E7" s="110">
        <f>+SUM(G7,+H7)</f>
        <v>143697</v>
      </c>
      <c r="F7" s="111">
        <f>IF(D7&gt;0,E7/D7*100,"-")</f>
        <v>2.2778990199122968</v>
      </c>
      <c r="G7" s="108">
        <f>SUM(G$8:G$207)</f>
        <v>143196</v>
      </c>
      <c r="H7" s="108">
        <f>SUM(H$8:H$207)</f>
        <v>501</v>
      </c>
      <c r="I7" s="110">
        <f>+SUM(K7,+M7,+O7)</f>
        <v>6164616</v>
      </c>
      <c r="J7" s="111">
        <f>IF(D7&gt;0,I7/D7*100,"-")</f>
        <v>97.722100980087703</v>
      </c>
      <c r="K7" s="108">
        <f>SUM(K$8:K$207)</f>
        <v>4450013</v>
      </c>
      <c r="L7" s="111">
        <f>IF(D7&gt;0,K7/D7*100,"-")</f>
        <v>70.542045076076604</v>
      </c>
      <c r="M7" s="108">
        <f>SUM(M$8:M$207)</f>
        <v>8504</v>
      </c>
      <c r="N7" s="111">
        <f>IF(D7&gt;0,M7/D7*100,"-")</f>
        <v>0.13480624693162815</v>
      </c>
      <c r="O7" s="108">
        <f>SUM(O$8:O$207)</f>
        <v>1706099</v>
      </c>
      <c r="P7" s="108">
        <f>SUM(P$8:P$207)</f>
        <v>920156</v>
      </c>
      <c r="Q7" s="111">
        <f>IF(D7&gt;0,O7/D7*100,"-")</f>
        <v>27.045249657079474</v>
      </c>
      <c r="R7" s="108">
        <f>SUM(R$8:R$207)</f>
        <v>151422</v>
      </c>
      <c r="S7" s="112">
        <f t="shared" ref="S7:Z7" si="0">COUNTIF(S$8:S$207,"○")</f>
        <v>42</v>
      </c>
      <c r="T7" s="112">
        <f t="shared" si="0"/>
        <v>8</v>
      </c>
      <c r="U7" s="112">
        <f t="shared" si="0"/>
        <v>0</v>
      </c>
      <c r="V7" s="112">
        <f t="shared" si="0"/>
        <v>4</v>
      </c>
      <c r="W7" s="112">
        <f t="shared" si="0"/>
        <v>38</v>
      </c>
      <c r="X7" s="112">
        <f t="shared" si="0"/>
        <v>3</v>
      </c>
      <c r="Y7" s="112">
        <f t="shared" si="0"/>
        <v>1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42</v>
      </c>
      <c r="B8" s="102" t="s">
        <v>254</v>
      </c>
      <c r="C8" s="101" t="s">
        <v>255</v>
      </c>
      <c r="D8" s="103">
        <f>+SUM(E8,+I8)</f>
        <v>969544</v>
      </c>
      <c r="E8" s="103">
        <f>+SUM(G8,+H8)</f>
        <v>3207</v>
      </c>
      <c r="F8" s="104">
        <f>IF(D8&gt;0,E8/D8*100,"-")</f>
        <v>0.33077405460711429</v>
      </c>
      <c r="G8" s="103">
        <v>3207</v>
      </c>
      <c r="H8" s="103">
        <v>0</v>
      </c>
      <c r="I8" s="103">
        <f>+SUM(K8,+M8,+O8)</f>
        <v>966337</v>
      </c>
      <c r="J8" s="104">
        <f>IF(D8&gt;0,I8/D8*100,"-")</f>
        <v>99.669225945392881</v>
      </c>
      <c r="K8" s="103">
        <v>939087</v>
      </c>
      <c r="L8" s="104">
        <f>IF(D8&gt;0,K8/D8*100,"-")</f>
        <v>96.858626323302502</v>
      </c>
      <c r="M8" s="103">
        <v>0</v>
      </c>
      <c r="N8" s="104">
        <f>IF(D8&gt;0,M8/D8*100,"-")</f>
        <v>0</v>
      </c>
      <c r="O8" s="103">
        <v>27250</v>
      </c>
      <c r="P8" s="103">
        <v>13978</v>
      </c>
      <c r="Q8" s="104">
        <f>IF(D8&gt;0,O8/D8*100,"-")</f>
        <v>2.8105996220903848</v>
      </c>
      <c r="R8" s="103">
        <v>25665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42</v>
      </c>
      <c r="B9" s="102" t="s">
        <v>258</v>
      </c>
      <c r="C9" s="101" t="s">
        <v>259</v>
      </c>
      <c r="D9" s="103">
        <f>+SUM(E9,+I9)</f>
        <v>61940</v>
      </c>
      <c r="E9" s="103">
        <f>+SUM(G9,+H9)</f>
        <v>10844</v>
      </c>
      <c r="F9" s="104">
        <f>IF(D9&gt;0,E9/D9*100,"-")</f>
        <v>17.507265095253473</v>
      </c>
      <c r="G9" s="103">
        <v>10844</v>
      </c>
      <c r="H9" s="103">
        <v>0</v>
      </c>
      <c r="I9" s="103">
        <f>+SUM(K9,+M9,+O9)</f>
        <v>51096</v>
      </c>
      <c r="J9" s="104">
        <f>IF(D9&gt;0,I9/D9*100,"-")</f>
        <v>82.492734904746527</v>
      </c>
      <c r="K9" s="103">
        <v>29496</v>
      </c>
      <c r="L9" s="104">
        <f>IF(D9&gt;0,K9/D9*100,"-")</f>
        <v>47.620277688085245</v>
      </c>
      <c r="M9" s="103">
        <v>2343</v>
      </c>
      <c r="N9" s="104">
        <f>IF(D9&gt;0,M9/D9*100,"-")</f>
        <v>3.7826929286406199</v>
      </c>
      <c r="O9" s="103">
        <v>19257</v>
      </c>
      <c r="P9" s="103">
        <v>4126</v>
      </c>
      <c r="Q9" s="104">
        <f>IF(D9&gt;0,O9/D9*100,"-")</f>
        <v>31.089764288020667</v>
      </c>
      <c r="R9" s="103">
        <v>2090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42</v>
      </c>
      <c r="B10" s="102" t="s">
        <v>260</v>
      </c>
      <c r="C10" s="101" t="s">
        <v>261</v>
      </c>
      <c r="D10" s="103">
        <f>+SUM(E10,+I10)</f>
        <v>487305</v>
      </c>
      <c r="E10" s="103">
        <f>+SUM(G10,+H10)</f>
        <v>4244</v>
      </c>
      <c r="F10" s="104">
        <f>IF(D10&gt;0,E10/D10*100,"-")</f>
        <v>0.87091246755112306</v>
      </c>
      <c r="G10" s="103">
        <v>4244</v>
      </c>
      <c r="H10" s="103">
        <v>0</v>
      </c>
      <c r="I10" s="103">
        <f>+SUM(K10,+M10,+O10)</f>
        <v>483061</v>
      </c>
      <c r="J10" s="104">
        <f>IF(D10&gt;0,I10/D10*100,"-")</f>
        <v>99.129087532448878</v>
      </c>
      <c r="K10" s="103">
        <v>335900</v>
      </c>
      <c r="L10" s="104">
        <f>IF(D10&gt;0,K10/D10*100,"-")</f>
        <v>68.930136157026908</v>
      </c>
      <c r="M10" s="103">
        <v>0</v>
      </c>
      <c r="N10" s="104">
        <f>IF(D10&gt;0,M10/D10*100,"-")</f>
        <v>0</v>
      </c>
      <c r="O10" s="103">
        <v>147161</v>
      </c>
      <c r="P10" s="103">
        <v>61581</v>
      </c>
      <c r="Q10" s="104">
        <f>IF(D10&gt;0,O10/D10*100,"-")</f>
        <v>30.198951375421963</v>
      </c>
      <c r="R10" s="103">
        <v>16663</v>
      </c>
      <c r="S10" s="101"/>
      <c r="T10" s="101" t="s">
        <v>257</v>
      </c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42</v>
      </c>
      <c r="B11" s="102" t="s">
        <v>262</v>
      </c>
      <c r="C11" s="101" t="s">
        <v>263</v>
      </c>
      <c r="D11" s="103">
        <f>+SUM(E11,+I11)</f>
        <v>639223</v>
      </c>
      <c r="E11" s="103">
        <f>+SUM(G11,+H11)</f>
        <v>2200</v>
      </c>
      <c r="F11" s="104">
        <f>IF(D11&gt;0,E11/D11*100,"-")</f>
        <v>0.34416784126979161</v>
      </c>
      <c r="G11" s="103">
        <v>2200</v>
      </c>
      <c r="H11" s="103">
        <v>0</v>
      </c>
      <c r="I11" s="103">
        <f>+SUM(K11,+M11,+O11)</f>
        <v>637023</v>
      </c>
      <c r="J11" s="104">
        <f>IF(D11&gt;0,I11/D11*100,"-")</f>
        <v>99.655832158730206</v>
      </c>
      <c r="K11" s="103">
        <v>460786</v>
      </c>
      <c r="L11" s="104">
        <f>IF(D11&gt;0,K11/D11*100,"-")</f>
        <v>72.085328594246462</v>
      </c>
      <c r="M11" s="103">
        <v>0</v>
      </c>
      <c r="N11" s="104">
        <f>IF(D11&gt;0,M11/D11*100,"-")</f>
        <v>0</v>
      </c>
      <c r="O11" s="103">
        <v>176237</v>
      </c>
      <c r="P11" s="103">
        <v>112517</v>
      </c>
      <c r="Q11" s="104">
        <f>IF(D11&gt;0,O11/D11*100,"-")</f>
        <v>27.570503564483754</v>
      </c>
      <c r="R11" s="103">
        <v>17799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42</v>
      </c>
      <c r="B12" s="102" t="s">
        <v>264</v>
      </c>
      <c r="C12" s="101" t="s">
        <v>265</v>
      </c>
      <c r="D12" s="103">
        <f>+SUM(E12,+I12)</f>
        <v>46934</v>
      </c>
      <c r="E12" s="103">
        <f>+SUM(G12,+H12)</f>
        <v>5476</v>
      </c>
      <c r="F12" s="104">
        <f>IF(D12&gt;0,E12/D12*100,"-")</f>
        <v>11.667447905569524</v>
      </c>
      <c r="G12" s="103">
        <v>5476</v>
      </c>
      <c r="H12" s="103">
        <v>0</v>
      </c>
      <c r="I12" s="103">
        <f>+SUM(K12,+M12,+O12)</f>
        <v>41458</v>
      </c>
      <c r="J12" s="104">
        <f>IF(D12&gt;0,I12/D12*100,"-")</f>
        <v>88.332552094430469</v>
      </c>
      <c r="K12" s="103">
        <v>4301</v>
      </c>
      <c r="L12" s="104">
        <f>IF(D12&gt;0,K12/D12*100,"-")</f>
        <v>9.1639323305066682</v>
      </c>
      <c r="M12" s="103">
        <v>0</v>
      </c>
      <c r="N12" s="104">
        <f>IF(D12&gt;0,M12/D12*100,"-")</f>
        <v>0</v>
      </c>
      <c r="O12" s="103">
        <v>37157</v>
      </c>
      <c r="P12" s="103">
        <v>15509</v>
      </c>
      <c r="Q12" s="104">
        <f>IF(D12&gt;0,O12/D12*100,"-")</f>
        <v>79.168619763923815</v>
      </c>
      <c r="R12" s="103">
        <v>392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42</v>
      </c>
      <c r="B13" s="102" t="s">
        <v>266</v>
      </c>
      <c r="C13" s="101" t="s">
        <v>267</v>
      </c>
      <c r="D13" s="103">
        <f>+SUM(E13,+I13)</f>
        <v>135216</v>
      </c>
      <c r="E13" s="103">
        <f>+SUM(G13,+H13)</f>
        <v>4934</v>
      </c>
      <c r="F13" s="104">
        <f>IF(D13&gt;0,E13/D13*100,"-")</f>
        <v>3.6489764524908299</v>
      </c>
      <c r="G13" s="103">
        <v>4934</v>
      </c>
      <c r="H13" s="103">
        <v>0</v>
      </c>
      <c r="I13" s="103">
        <f>+SUM(K13,+M13,+O13)</f>
        <v>130282</v>
      </c>
      <c r="J13" s="104">
        <f>IF(D13&gt;0,I13/D13*100,"-")</f>
        <v>96.351023547509172</v>
      </c>
      <c r="K13" s="103">
        <v>63999</v>
      </c>
      <c r="L13" s="104">
        <f>IF(D13&gt;0,K13/D13*100,"-")</f>
        <v>47.330937167199153</v>
      </c>
      <c r="M13" s="103">
        <v>0</v>
      </c>
      <c r="N13" s="104">
        <f>IF(D13&gt;0,M13/D13*100,"-")</f>
        <v>0</v>
      </c>
      <c r="O13" s="103">
        <v>66283</v>
      </c>
      <c r="P13" s="103">
        <v>27847</v>
      </c>
      <c r="Q13" s="104">
        <f>IF(D13&gt;0,O13/D13*100,"-")</f>
        <v>49.020086380310026</v>
      </c>
      <c r="R13" s="103">
        <v>2251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42</v>
      </c>
      <c r="B14" s="102" t="s">
        <v>268</v>
      </c>
      <c r="C14" s="101" t="s">
        <v>269</v>
      </c>
      <c r="D14" s="103">
        <f>+SUM(E14,+I14)</f>
        <v>496328</v>
      </c>
      <c r="E14" s="103">
        <f>+SUM(G14,+H14)</f>
        <v>2388</v>
      </c>
      <c r="F14" s="104">
        <f>IF(D14&gt;0,E14/D14*100,"-")</f>
        <v>0.4811334440128302</v>
      </c>
      <c r="G14" s="103">
        <v>2388</v>
      </c>
      <c r="H14" s="103">
        <v>0</v>
      </c>
      <c r="I14" s="103">
        <f>+SUM(K14,+M14,+O14)</f>
        <v>493940</v>
      </c>
      <c r="J14" s="104">
        <f>IF(D14&gt;0,I14/D14*100,"-")</f>
        <v>99.518866555987174</v>
      </c>
      <c r="K14" s="103">
        <v>407852</v>
      </c>
      <c r="L14" s="104">
        <f>IF(D14&gt;0,K14/D14*100,"-")</f>
        <v>82.173885011524632</v>
      </c>
      <c r="M14" s="103">
        <v>0</v>
      </c>
      <c r="N14" s="104">
        <f>IF(D14&gt;0,M14/D14*100,"-")</f>
        <v>0</v>
      </c>
      <c r="O14" s="103">
        <v>86088</v>
      </c>
      <c r="P14" s="103">
        <v>61589</v>
      </c>
      <c r="Q14" s="104">
        <f>IF(D14&gt;0,O14/D14*100,"-")</f>
        <v>17.344981544462531</v>
      </c>
      <c r="R14" s="103">
        <v>16267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42</v>
      </c>
      <c r="B15" s="102" t="s">
        <v>270</v>
      </c>
      <c r="C15" s="101" t="s">
        <v>271</v>
      </c>
      <c r="D15" s="103">
        <f>+SUM(E15,+I15)</f>
        <v>154474</v>
      </c>
      <c r="E15" s="103">
        <f>+SUM(G15,+H15)</f>
        <v>5110</v>
      </c>
      <c r="F15" s="104">
        <f>IF(D15&gt;0,E15/D15*100,"-")</f>
        <v>3.3080000517886501</v>
      </c>
      <c r="G15" s="103">
        <v>5110</v>
      </c>
      <c r="H15" s="103">
        <v>0</v>
      </c>
      <c r="I15" s="103">
        <f>+SUM(K15,+M15,+O15)</f>
        <v>149364</v>
      </c>
      <c r="J15" s="104">
        <f>IF(D15&gt;0,I15/D15*100,"-")</f>
        <v>96.691999948211347</v>
      </c>
      <c r="K15" s="103">
        <v>97116</v>
      </c>
      <c r="L15" s="104">
        <f>IF(D15&gt;0,K15/D15*100,"-")</f>
        <v>62.868832295402463</v>
      </c>
      <c r="M15" s="103">
        <v>0</v>
      </c>
      <c r="N15" s="104">
        <f>IF(D15&gt;0,M15/D15*100,"-")</f>
        <v>0</v>
      </c>
      <c r="O15" s="103">
        <v>52248</v>
      </c>
      <c r="P15" s="103">
        <v>17436</v>
      </c>
      <c r="Q15" s="104">
        <f>IF(D15&gt;0,O15/D15*100,"-")</f>
        <v>33.823167652808891</v>
      </c>
      <c r="R15" s="103">
        <v>3290</v>
      </c>
      <c r="S15" s="101" t="s">
        <v>257</v>
      </c>
      <c r="T15" s="101"/>
      <c r="U15" s="101"/>
      <c r="V15" s="101"/>
      <c r="W15" s="101"/>
      <c r="X15" s="101"/>
      <c r="Y15" s="101" t="s">
        <v>257</v>
      </c>
      <c r="Z15" s="101"/>
      <c r="AA15" s="189" t="s">
        <v>256</v>
      </c>
      <c r="AB15" s="190"/>
    </row>
    <row r="16" spans="1:28" s="105" customFormat="1" ht="13.5" customHeight="1">
      <c r="A16" s="101" t="s">
        <v>42</v>
      </c>
      <c r="B16" s="102" t="s">
        <v>272</v>
      </c>
      <c r="C16" s="101" t="s">
        <v>273</v>
      </c>
      <c r="D16" s="103">
        <f>+SUM(E16,+I16)</f>
        <v>89870</v>
      </c>
      <c r="E16" s="103">
        <f>+SUM(G16,+H16)</f>
        <v>3703</v>
      </c>
      <c r="F16" s="104">
        <f>IF(D16&gt;0,E16/D16*100,"-")</f>
        <v>4.1203961277400687</v>
      </c>
      <c r="G16" s="103">
        <v>3703</v>
      </c>
      <c r="H16" s="103">
        <v>0</v>
      </c>
      <c r="I16" s="103">
        <f>+SUM(K16,+M16,+O16)</f>
        <v>86167</v>
      </c>
      <c r="J16" s="104">
        <f>IF(D16&gt;0,I16/D16*100,"-")</f>
        <v>95.879603872259935</v>
      </c>
      <c r="K16" s="103">
        <v>30951</v>
      </c>
      <c r="L16" s="104">
        <f>IF(D16&gt;0,K16/D16*100,"-")</f>
        <v>34.439746300211418</v>
      </c>
      <c r="M16" s="103">
        <v>0</v>
      </c>
      <c r="N16" s="104">
        <f>IF(D16&gt;0,M16/D16*100,"-")</f>
        <v>0</v>
      </c>
      <c r="O16" s="103">
        <v>55216</v>
      </c>
      <c r="P16" s="103">
        <v>32972</v>
      </c>
      <c r="Q16" s="104">
        <f>IF(D16&gt;0,O16/D16*100,"-")</f>
        <v>61.439857572048517</v>
      </c>
      <c r="R16" s="103">
        <v>1206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42</v>
      </c>
      <c r="B17" s="102" t="s">
        <v>274</v>
      </c>
      <c r="C17" s="101" t="s">
        <v>275</v>
      </c>
      <c r="D17" s="103">
        <f>+SUM(E17,+I17)</f>
        <v>133435</v>
      </c>
      <c r="E17" s="103">
        <f>+SUM(G17,+H17)</f>
        <v>2515</v>
      </c>
      <c r="F17" s="104">
        <f>IF(D17&gt;0,E17/D17*100,"-")</f>
        <v>1.8848128302169598</v>
      </c>
      <c r="G17" s="103">
        <v>2515</v>
      </c>
      <c r="H17" s="103">
        <v>0</v>
      </c>
      <c r="I17" s="103">
        <f>+SUM(K17,+M17,+O17)</f>
        <v>130920</v>
      </c>
      <c r="J17" s="104">
        <f>IF(D17&gt;0,I17/D17*100,"-")</f>
        <v>98.115187169783042</v>
      </c>
      <c r="K17" s="103">
        <v>99134</v>
      </c>
      <c r="L17" s="104">
        <f>IF(D17&gt;0,K17/D17*100,"-")</f>
        <v>74.293850938659261</v>
      </c>
      <c r="M17" s="103">
        <v>0</v>
      </c>
      <c r="N17" s="104">
        <f>IF(D17&gt;0,M17/D17*100,"-")</f>
        <v>0</v>
      </c>
      <c r="O17" s="103">
        <v>31786</v>
      </c>
      <c r="P17" s="103">
        <v>0</v>
      </c>
      <c r="Q17" s="104">
        <f>IF(D17&gt;0,O17/D17*100,"-")</f>
        <v>23.82133623112377</v>
      </c>
      <c r="R17" s="103">
        <v>5532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42</v>
      </c>
      <c r="B18" s="102" t="s">
        <v>276</v>
      </c>
      <c r="C18" s="101" t="s">
        <v>277</v>
      </c>
      <c r="D18" s="103">
        <f>+SUM(E18,+I18)</f>
        <v>175904</v>
      </c>
      <c r="E18" s="103">
        <f>+SUM(G18,+H18)</f>
        <v>1334</v>
      </c>
      <c r="F18" s="104">
        <f>IF(D18&gt;0,E18/D18*100,"-")</f>
        <v>0.75836820083682011</v>
      </c>
      <c r="G18" s="103">
        <v>1334</v>
      </c>
      <c r="H18" s="103">
        <v>0</v>
      </c>
      <c r="I18" s="103">
        <f>+SUM(K18,+M18,+O18)</f>
        <v>174570</v>
      </c>
      <c r="J18" s="104">
        <f>IF(D18&gt;0,I18/D18*100,"-")</f>
        <v>99.241631799163173</v>
      </c>
      <c r="K18" s="103">
        <v>159192</v>
      </c>
      <c r="L18" s="104">
        <f>IF(D18&gt;0,K18/D18*100,"-")</f>
        <v>90.499363289066764</v>
      </c>
      <c r="M18" s="103">
        <v>0</v>
      </c>
      <c r="N18" s="104">
        <f>IF(D18&gt;0,M18/D18*100,"-")</f>
        <v>0</v>
      </c>
      <c r="O18" s="103">
        <v>15378</v>
      </c>
      <c r="P18" s="103">
        <v>7813</v>
      </c>
      <c r="Q18" s="104">
        <f>IF(D18&gt;0,O18/D18*100,"-")</f>
        <v>8.7422685100964159</v>
      </c>
      <c r="R18" s="103">
        <v>3150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42</v>
      </c>
      <c r="B19" s="102" t="s">
        <v>278</v>
      </c>
      <c r="C19" s="101" t="s">
        <v>279</v>
      </c>
      <c r="D19" s="103">
        <f>+SUM(E19,+I19)</f>
        <v>59341</v>
      </c>
      <c r="E19" s="103">
        <f>+SUM(G19,+H19)</f>
        <v>2939</v>
      </c>
      <c r="F19" s="104">
        <f>IF(D19&gt;0,E19/D19*100,"-")</f>
        <v>4.9527308269156229</v>
      </c>
      <c r="G19" s="103">
        <v>2939</v>
      </c>
      <c r="H19" s="103">
        <v>0</v>
      </c>
      <c r="I19" s="103">
        <f>+SUM(K19,+M19,+O19)</f>
        <v>56402</v>
      </c>
      <c r="J19" s="104">
        <f>IF(D19&gt;0,I19/D19*100,"-")</f>
        <v>95.047269173084388</v>
      </c>
      <c r="K19" s="103">
        <v>22173</v>
      </c>
      <c r="L19" s="104">
        <f>IF(D19&gt;0,K19/D19*100,"-")</f>
        <v>37.365396606056521</v>
      </c>
      <c r="M19" s="103">
        <v>0</v>
      </c>
      <c r="N19" s="104">
        <f>IF(D19&gt;0,M19/D19*100,"-")</f>
        <v>0</v>
      </c>
      <c r="O19" s="103">
        <v>34229</v>
      </c>
      <c r="P19" s="103">
        <v>21093</v>
      </c>
      <c r="Q19" s="104">
        <f>IF(D19&gt;0,O19/D19*100,"-")</f>
        <v>57.68187256702786</v>
      </c>
      <c r="R19" s="103">
        <v>1815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42</v>
      </c>
      <c r="B20" s="102" t="s">
        <v>280</v>
      </c>
      <c r="C20" s="101" t="s">
        <v>281</v>
      </c>
      <c r="D20" s="103">
        <f>+SUM(E20,+I20)</f>
        <v>65851</v>
      </c>
      <c r="E20" s="103">
        <f>+SUM(G20,+H20)</f>
        <v>6127</v>
      </c>
      <c r="F20" s="104">
        <f>IF(D20&gt;0,E20/D20*100,"-")</f>
        <v>9.3043385825575911</v>
      </c>
      <c r="G20" s="103">
        <v>6127</v>
      </c>
      <c r="H20" s="103">
        <v>0</v>
      </c>
      <c r="I20" s="103">
        <f>+SUM(K20,+M20,+O20)</f>
        <v>59724</v>
      </c>
      <c r="J20" s="104">
        <f>IF(D20&gt;0,I20/D20*100,"-")</f>
        <v>90.695661417442409</v>
      </c>
      <c r="K20" s="103">
        <v>4374</v>
      </c>
      <c r="L20" s="104">
        <f>IF(D20&gt;0,K20/D20*100,"-")</f>
        <v>6.6422681508253483</v>
      </c>
      <c r="M20" s="103">
        <v>0</v>
      </c>
      <c r="N20" s="104">
        <f>IF(D20&gt;0,M20/D20*100,"-")</f>
        <v>0</v>
      </c>
      <c r="O20" s="103">
        <v>55350</v>
      </c>
      <c r="P20" s="103">
        <v>30639</v>
      </c>
      <c r="Q20" s="104">
        <f>IF(D20&gt;0,O20/D20*100,"-")</f>
        <v>84.053393266617064</v>
      </c>
      <c r="R20" s="103">
        <v>1294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42</v>
      </c>
      <c r="B21" s="102" t="s">
        <v>282</v>
      </c>
      <c r="C21" s="101" t="s">
        <v>283</v>
      </c>
      <c r="D21" s="103">
        <f>+SUM(E21,+I21)</f>
        <v>173092</v>
      </c>
      <c r="E21" s="103">
        <f>+SUM(G21,+H21)</f>
        <v>414</v>
      </c>
      <c r="F21" s="104">
        <f>IF(D21&gt;0,E21/D21*100,"-")</f>
        <v>0.2391791648371964</v>
      </c>
      <c r="G21" s="103">
        <v>414</v>
      </c>
      <c r="H21" s="103">
        <v>0</v>
      </c>
      <c r="I21" s="103">
        <f>+SUM(K21,+M21,+O21)</f>
        <v>172678</v>
      </c>
      <c r="J21" s="104">
        <f>IF(D21&gt;0,I21/D21*100,"-")</f>
        <v>99.760820835162804</v>
      </c>
      <c r="K21" s="103">
        <v>159933</v>
      </c>
      <c r="L21" s="104">
        <f>IF(D21&gt;0,K21/D21*100,"-")</f>
        <v>92.397684468375189</v>
      </c>
      <c r="M21" s="103">
        <v>0</v>
      </c>
      <c r="N21" s="104">
        <f>IF(D21&gt;0,M21/D21*100,"-")</f>
        <v>0</v>
      </c>
      <c r="O21" s="103">
        <v>12745</v>
      </c>
      <c r="P21" s="103">
        <v>4436</v>
      </c>
      <c r="Q21" s="104">
        <f>IF(D21&gt;0,O21/D21*100,"-")</f>
        <v>7.3631363667876037</v>
      </c>
      <c r="R21" s="103">
        <v>3992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42</v>
      </c>
      <c r="B22" s="102" t="s">
        <v>284</v>
      </c>
      <c r="C22" s="101" t="s">
        <v>285</v>
      </c>
      <c r="D22" s="103">
        <f>+SUM(E22,+I22)</f>
        <v>419155</v>
      </c>
      <c r="E22" s="103">
        <f>+SUM(G22,+H22)</f>
        <v>3722</v>
      </c>
      <c r="F22" s="104">
        <f>IF(D22&gt;0,E22/D22*100,"-")</f>
        <v>0.8879770013479501</v>
      </c>
      <c r="G22" s="103">
        <v>3722</v>
      </c>
      <c r="H22" s="103">
        <v>0</v>
      </c>
      <c r="I22" s="103">
        <f>+SUM(K22,+M22,+O22)</f>
        <v>415433</v>
      </c>
      <c r="J22" s="104">
        <f>IF(D22&gt;0,I22/D22*100,"-")</f>
        <v>99.112022998652051</v>
      </c>
      <c r="K22" s="103">
        <v>344441</v>
      </c>
      <c r="L22" s="104">
        <f>IF(D22&gt;0,K22/D22*100,"-")</f>
        <v>82.175090360367889</v>
      </c>
      <c r="M22" s="103">
        <v>0</v>
      </c>
      <c r="N22" s="104">
        <f>IF(D22&gt;0,M22/D22*100,"-")</f>
        <v>0</v>
      </c>
      <c r="O22" s="103">
        <v>70992</v>
      </c>
      <c r="P22" s="103">
        <v>35795</v>
      </c>
      <c r="Q22" s="104">
        <f>IF(D22&gt;0,O22/D22*100,"-")</f>
        <v>16.936932638284166</v>
      </c>
      <c r="R22" s="103">
        <v>8783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42</v>
      </c>
      <c r="B23" s="102" t="s">
        <v>286</v>
      </c>
      <c r="C23" s="101" t="s">
        <v>287</v>
      </c>
      <c r="D23" s="103">
        <f>+SUM(E23,+I23)</f>
        <v>17744</v>
      </c>
      <c r="E23" s="103">
        <f>+SUM(G23,+H23)</f>
        <v>2210</v>
      </c>
      <c r="F23" s="104">
        <f>IF(D23&gt;0,E23/D23*100,"-")</f>
        <v>12.454914337240758</v>
      </c>
      <c r="G23" s="103">
        <v>1874</v>
      </c>
      <c r="H23" s="103">
        <v>336</v>
      </c>
      <c r="I23" s="103">
        <f>+SUM(K23,+M23,+O23)</f>
        <v>15534</v>
      </c>
      <c r="J23" s="104">
        <f>IF(D23&gt;0,I23/D23*100,"-")</f>
        <v>87.545085662759249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15534</v>
      </c>
      <c r="P23" s="103">
        <v>5179</v>
      </c>
      <c r="Q23" s="104">
        <f>IF(D23&gt;0,O23/D23*100,"-")</f>
        <v>87.545085662759249</v>
      </c>
      <c r="R23" s="103">
        <v>169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42</v>
      </c>
      <c r="B24" s="102" t="s">
        <v>288</v>
      </c>
      <c r="C24" s="101" t="s">
        <v>289</v>
      </c>
      <c r="D24" s="103">
        <f>+SUM(E24,+I24)</f>
        <v>276827</v>
      </c>
      <c r="E24" s="103">
        <f>+SUM(G24,+H24)</f>
        <v>7411</v>
      </c>
      <c r="F24" s="104">
        <f>IF(D24&gt;0,E24/D24*100,"-")</f>
        <v>2.677123257485722</v>
      </c>
      <c r="G24" s="103">
        <v>7411</v>
      </c>
      <c r="H24" s="103">
        <v>0</v>
      </c>
      <c r="I24" s="103">
        <f>+SUM(K24,+M24,+O24)</f>
        <v>269416</v>
      </c>
      <c r="J24" s="104">
        <f>IF(D24&gt;0,I24/D24*100,"-")</f>
        <v>97.322876742514268</v>
      </c>
      <c r="K24" s="103">
        <v>168385</v>
      </c>
      <c r="L24" s="104">
        <f>IF(D24&gt;0,K24/D24*100,"-")</f>
        <v>60.826797964071424</v>
      </c>
      <c r="M24" s="103">
        <v>421</v>
      </c>
      <c r="N24" s="104">
        <f>IF(D24&gt;0,M24/D24*100,"-")</f>
        <v>0.15208054127668183</v>
      </c>
      <c r="O24" s="103">
        <v>100610</v>
      </c>
      <c r="P24" s="103">
        <v>45577</v>
      </c>
      <c r="Q24" s="104">
        <f>IF(D24&gt;0,O24/D24*100,"-")</f>
        <v>36.343998237166169</v>
      </c>
      <c r="R24" s="103">
        <v>5975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42</v>
      </c>
      <c r="B25" s="102" t="s">
        <v>290</v>
      </c>
      <c r="C25" s="101" t="s">
        <v>291</v>
      </c>
      <c r="D25" s="103">
        <f>+SUM(E25,+I25)</f>
        <v>189762</v>
      </c>
      <c r="E25" s="103">
        <f>+SUM(G25,+H25)</f>
        <v>1828</v>
      </c>
      <c r="F25" s="104">
        <f>IF(D25&gt;0,E25/D25*100,"-")</f>
        <v>0.96331193811195082</v>
      </c>
      <c r="G25" s="103">
        <v>1828</v>
      </c>
      <c r="H25" s="103">
        <v>0</v>
      </c>
      <c r="I25" s="103">
        <f>+SUM(K25,+M25,+O25)</f>
        <v>187934</v>
      </c>
      <c r="J25" s="104">
        <f>IF(D25&gt;0,I25/D25*100,"-")</f>
        <v>99.036688061888043</v>
      </c>
      <c r="K25" s="103">
        <v>155291</v>
      </c>
      <c r="L25" s="104">
        <f>IF(D25&gt;0,K25/D25*100,"-")</f>
        <v>81.834613884760913</v>
      </c>
      <c r="M25" s="103">
        <v>0</v>
      </c>
      <c r="N25" s="104">
        <f>IF(D25&gt;0,M25/D25*100,"-")</f>
        <v>0</v>
      </c>
      <c r="O25" s="103">
        <v>32643</v>
      </c>
      <c r="P25" s="103">
        <v>29750</v>
      </c>
      <c r="Q25" s="104">
        <f>IF(D25&gt;0,O25/D25*100,"-")</f>
        <v>17.202074177127137</v>
      </c>
      <c r="R25" s="103">
        <v>2603</v>
      </c>
      <c r="S25" s="101"/>
      <c r="T25" s="101" t="s">
        <v>257</v>
      </c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42</v>
      </c>
      <c r="B26" s="102" t="s">
        <v>292</v>
      </c>
      <c r="C26" s="101" t="s">
        <v>293</v>
      </c>
      <c r="D26" s="103">
        <f>+SUM(E26,+I26)</f>
        <v>198651</v>
      </c>
      <c r="E26" s="103">
        <f>+SUM(G26,+H26)</f>
        <v>681</v>
      </c>
      <c r="F26" s="104">
        <f>IF(D26&gt;0,E26/D26*100,"-")</f>
        <v>0.34281226875273724</v>
      </c>
      <c r="G26" s="103">
        <v>681</v>
      </c>
      <c r="H26" s="103">
        <v>0</v>
      </c>
      <c r="I26" s="103">
        <f>+SUM(K26,+M26,+O26)</f>
        <v>197970</v>
      </c>
      <c r="J26" s="104">
        <f>IF(D26&gt;0,I26/D26*100,"-")</f>
        <v>99.657187731247262</v>
      </c>
      <c r="K26" s="103">
        <v>181707</v>
      </c>
      <c r="L26" s="104">
        <f>IF(D26&gt;0,K26/D26*100,"-")</f>
        <v>91.470468308742468</v>
      </c>
      <c r="M26" s="103">
        <v>0</v>
      </c>
      <c r="N26" s="104">
        <f>IF(D26&gt;0,M26/D26*100,"-")</f>
        <v>0</v>
      </c>
      <c r="O26" s="103">
        <v>16263</v>
      </c>
      <c r="P26" s="103">
        <v>10687</v>
      </c>
      <c r="Q26" s="104">
        <f>IF(D26&gt;0,O26/D26*100,"-")</f>
        <v>8.1867194225047939</v>
      </c>
      <c r="R26" s="103">
        <v>5274</v>
      </c>
      <c r="S26" s="101"/>
      <c r="T26" s="101" t="s">
        <v>257</v>
      </c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42</v>
      </c>
      <c r="B27" s="102" t="s">
        <v>294</v>
      </c>
      <c r="C27" s="101" t="s">
        <v>295</v>
      </c>
      <c r="D27" s="103">
        <f>+SUM(E27,+I27)</f>
        <v>132199</v>
      </c>
      <c r="E27" s="103">
        <f>+SUM(G27,+H27)</f>
        <v>1394</v>
      </c>
      <c r="F27" s="104">
        <f>IF(D27&gt;0,E27/D27*100,"-")</f>
        <v>1.0544709112776951</v>
      </c>
      <c r="G27" s="103">
        <v>1394</v>
      </c>
      <c r="H27" s="103">
        <v>0</v>
      </c>
      <c r="I27" s="103">
        <f>+SUM(K27,+M27,+O27)</f>
        <v>130805</v>
      </c>
      <c r="J27" s="104">
        <f>IF(D27&gt;0,I27/D27*100,"-")</f>
        <v>98.94552908872231</v>
      </c>
      <c r="K27" s="103">
        <v>110051</v>
      </c>
      <c r="L27" s="104">
        <f>IF(D27&gt;0,K27/D27*100,"-")</f>
        <v>83.246469337892108</v>
      </c>
      <c r="M27" s="103">
        <v>1586</v>
      </c>
      <c r="N27" s="104">
        <f>IF(D27&gt;0,M27/D27*100,"-")</f>
        <v>1.1997065030749097</v>
      </c>
      <c r="O27" s="103">
        <v>19168</v>
      </c>
      <c r="P27" s="103">
        <v>11294</v>
      </c>
      <c r="Q27" s="104">
        <f>IF(D27&gt;0,O27/D27*100,"-")</f>
        <v>14.499353247755279</v>
      </c>
      <c r="R27" s="103">
        <v>2017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42</v>
      </c>
      <c r="B28" s="102" t="s">
        <v>296</v>
      </c>
      <c r="C28" s="101" t="s">
        <v>297</v>
      </c>
      <c r="D28" s="103">
        <f>+SUM(E28,+I28)</f>
        <v>33208</v>
      </c>
      <c r="E28" s="103">
        <f>+SUM(G28,+H28)</f>
        <v>5350</v>
      </c>
      <c r="F28" s="104">
        <f>IF(D28&gt;0,E28/D28*100,"-")</f>
        <v>16.110575764875932</v>
      </c>
      <c r="G28" s="103">
        <v>5350</v>
      </c>
      <c r="H28" s="103">
        <v>0</v>
      </c>
      <c r="I28" s="103">
        <f>+SUM(K28,+M28,+O28)</f>
        <v>27858</v>
      </c>
      <c r="J28" s="104">
        <f>IF(D28&gt;0,I28/D28*100,"-")</f>
        <v>83.889424235124068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27858</v>
      </c>
      <c r="P28" s="103">
        <v>14970</v>
      </c>
      <c r="Q28" s="104">
        <f>IF(D28&gt;0,O28/D28*100,"-")</f>
        <v>83.889424235124068</v>
      </c>
      <c r="R28" s="103">
        <v>601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42</v>
      </c>
      <c r="B29" s="102" t="s">
        <v>298</v>
      </c>
      <c r="C29" s="101" t="s">
        <v>299</v>
      </c>
      <c r="D29" s="103">
        <f>+SUM(E29,+I29)</f>
        <v>109962</v>
      </c>
      <c r="E29" s="103">
        <f>+SUM(G29,+H29)</f>
        <v>2305</v>
      </c>
      <c r="F29" s="104">
        <f>IF(D29&gt;0,E29/D29*100,"-")</f>
        <v>2.0961786799076045</v>
      </c>
      <c r="G29" s="103">
        <v>2305</v>
      </c>
      <c r="H29" s="103">
        <v>0</v>
      </c>
      <c r="I29" s="103">
        <f>+SUM(K29,+M29,+O29)</f>
        <v>107657</v>
      </c>
      <c r="J29" s="104">
        <f>IF(D29&gt;0,I29/D29*100,"-")</f>
        <v>97.903821320092405</v>
      </c>
      <c r="K29" s="103">
        <v>67328</v>
      </c>
      <c r="L29" s="104">
        <f>IF(D29&gt;0,K29/D29*100,"-")</f>
        <v>61.228424364780565</v>
      </c>
      <c r="M29" s="103">
        <v>0</v>
      </c>
      <c r="N29" s="104">
        <f>IF(D29&gt;0,M29/D29*100,"-")</f>
        <v>0</v>
      </c>
      <c r="O29" s="103">
        <v>40329</v>
      </c>
      <c r="P29" s="103">
        <v>20817</v>
      </c>
      <c r="Q29" s="104">
        <f>IF(D29&gt;0,O29/D29*100,"-")</f>
        <v>36.675396955311832</v>
      </c>
      <c r="R29" s="103">
        <v>1591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42</v>
      </c>
      <c r="B30" s="102" t="s">
        <v>300</v>
      </c>
      <c r="C30" s="101" t="s">
        <v>301</v>
      </c>
      <c r="D30" s="103">
        <f>+SUM(E30,+I30)</f>
        <v>85067</v>
      </c>
      <c r="E30" s="103">
        <f>+SUM(G30,+H30)</f>
        <v>2007</v>
      </c>
      <c r="F30" s="104">
        <f>IF(D30&gt;0,E30/D30*100,"-")</f>
        <v>2.3593167738370933</v>
      </c>
      <c r="G30" s="103">
        <v>2007</v>
      </c>
      <c r="H30" s="103">
        <v>0</v>
      </c>
      <c r="I30" s="103">
        <f>+SUM(K30,+M30,+O30)</f>
        <v>83060</v>
      </c>
      <c r="J30" s="104">
        <f>IF(D30&gt;0,I30/D30*100,"-")</f>
        <v>97.640683226162906</v>
      </c>
      <c r="K30" s="103">
        <v>42908</v>
      </c>
      <c r="L30" s="104">
        <f>IF(D30&gt;0,K30/D30*100,"-")</f>
        <v>50.440241221625307</v>
      </c>
      <c r="M30" s="103">
        <v>0</v>
      </c>
      <c r="N30" s="104">
        <f>IF(D30&gt;0,M30/D30*100,"-")</f>
        <v>0</v>
      </c>
      <c r="O30" s="103">
        <v>40152</v>
      </c>
      <c r="P30" s="103">
        <v>15291</v>
      </c>
      <c r="Q30" s="104">
        <f>IF(D30&gt;0,O30/D30*100,"-")</f>
        <v>47.200442004537599</v>
      </c>
      <c r="R30" s="103">
        <v>916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42</v>
      </c>
      <c r="B31" s="102" t="s">
        <v>302</v>
      </c>
      <c r="C31" s="101" t="s">
        <v>303</v>
      </c>
      <c r="D31" s="103">
        <f>+SUM(E31,+I31)</f>
        <v>44940</v>
      </c>
      <c r="E31" s="103">
        <f>+SUM(G31,+H31)</f>
        <v>5666</v>
      </c>
      <c r="F31" s="104">
        <f>IF(D31&gt;0,E31/D31*100,"-")</f>
        <v>12.607921673342235</v>
      </c>
      <c r="G31" s="103">
        <v>5553</v>
      </c>
      <c r="H31" s="103">
        <v>113</v>
      </c>
      <c r="I31" s="103">
        <f>+SUM(K31,+M31,+O31)</f>
        <v>39274</v>
      </c>
      <c r="J31" s="104">
        <f>IF(D31&gt;0,I31/D31*100,"-")</f>
        <v>87.392078326657767</v>
      </c>
      <c r="K31" s="103">
        <v>8261</v>
      </c>
      <c r="L31" s="104">
        <f>IF(D31&gt;0,K31/D31*100,"-")</f>
        <v>18.382287494437026</v>
      </c>
      <c r="M31" s="103">
        <v>0</v>
      </c>
      <c r="N31" s="104">
        <f>IF(D31&gt;0,M31/D31*100,"-")</f>
        <v>0</v>
      </c>
      <c r="O31" s="103">
        <v>31013</v>
      </c>
      <c r="P31" s="103">
        <v>16481</v>
      </c>
      <c r="Q31" s="104">
        <f>IF(D31&gt;0,O31/D31*100,"-")</f>
        <v>69.009790832220745</v>
      </c>
      <c r="R31" s="103">
        <v>473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42</v>
      </c>
      <c r="B32" s="102" t="s">
        <v>304</v>
      </c>
      <c r="C32" s="101" t="s">
        <v>305</v>
      </c>
      <c r="D32" s="103">
        <f>+SUM(E32,+I32)</f>
        <v>170254</v>
      </c>
      <c r="E32" s="103">
        <f>+SUM(G32,+H32)</f>
        <v>215</v>
      </c>
      <c r="F32" s="104">
        <f>IF(D32&gt;0,E32/D32*100,"-")</f>
        <v>0.12628190820773666</v>
      </c>
      <c r="G32" s="103">
        <v>215</v>
      </c>
      <c r="H32" s="103">
        <v>0</v>
      </c>
      <c r="I32" s="103">
        <f>+SUM(K32,+M32,+O32)</f>
        <v>170039</v>
      </c>
      <c r="J32" s="104">
        <f>IF(D32&gt;0,I32/D32*100,"-")</f>
        <v>99.873718091792256</v>
      </c>
      <c r="K32" s="103">
        <v>165525</v>
      </c>
      <c r="L32" s="104">
        <f>IF(D32&gt;0,K32/D32*100,"-")</f>
        <v>97.222385377142388</v>
      </c>
      <c r="M32" s="103">
        <v>0</v>
      </c>
      <c r="N32" s="104">
        <f>IF(D32&gt;0,M32/D32*100,"-")</f>
        <v>0</v>
      </c>
      <c r="O32" s="103">
        <v>4514</v>
      </c>
      <c r="P32" s="103">
        <v>519</v>
      </c>
      <c r="Q32" s="104">
        <f>IF(D32&gt;0,O32/D32*100,"-")</f>
        <v>2.6513327146498762</v>
      </c>
      <c r="R32" s="103">
        <v>4066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42</v>
      </c>
      <c r="B33" s="102" t="s">
        <v>306</v>
      </c>
      <c r="C33" s="101" t="s">
        <v>307</v>
      </c>
      <c r="D33" s="103">
        <f>+SUM(E33,+I33)</f>
        <v>91560</v>
      </c>
      <c r="E33" s="103">
        <f>+SUM(G33,+H33)</f>
        <v>2059</v>
      </c>
      <c r="F33" s="104">
        <f>IF(D33&gt;0,E33/D33*100,"-")</f>
        <v>2.2487986020096109</v>
      </c>
      <c r="G33" s="103">
        <v>2059</v>
      </c>
      <c r="H33" s="103">
        <v>0</v>
      </c>
      <c r="I33" s="103">
        <f>+SUM(K33,+M33,+O33)</f>
        <v>89501</v>
      </c>
      <c r="J33" s="104">
        <f>IF(D33&gt;0,I33/D33*100,"-")</f>
        <v>97.751201397990386</v>
      </c>
      <c r="K33" s="103">
        <v>78750</v>
      </c>
      <c r="L33" s="104">
        <f>IF(D33&gt;0,K33/D33*100,"-")</f>
        <v>86.0091743119266</v>
      </c>
      <c r="M33" s="103">
        <v>0</v>
      </c>
      <c r="N33" s="104">
        <f>IF(D33&gt;0,M33/D33*100,"-")</f>
        <v>0</v>
      </c>
      <c r="O33" s="103">
        <v>10751</v>
      </c>
      <c r="P33" s="103">
        <v>10180</v>
      </c>
      <c r="Q33" s="104">
        <f>IF(D33&gt;0,O33/D33*100,"-")</f>
        <v>11.742027086063784</v>
      </c>
      <c r="R33" s="103">
        <v>1722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42</v>
      </c>
      <c r="B34" s="102" t="s">
        <v>308</v>
      </c>
      <c r="C34" s="101" t="s">
        <v>309</v>
      </c>
      <c r="D34" s="103">
        <f>+SUM(E34,+I34)</f>
        <v>63601</v>
      </c>
      <c r="E34" s="103">
        <f>+SUM(G34,+H34)</f>
        <v>622</v>
      </c>
      <c r="F34" s="104">
        <f>IF(D34&gt;0,E34/D34*100,"-")</f>
        <v>0.97797204446470976</v>
      </c>
      <c r="G34" s="103">
        <v>622</v>
      </c>
      <c r="H34" s="103">
        <v>0</v>
      </c>
      <c r="I34" s="103">
        <f>+SUM(K34,+M34,+O34)</f>
        <v>62979</v>
      </c>
      <c r="J34" s="104">
        <f>IF(D34&gt;0,I34/D34*100,"-")</f>
        <v>99.022027955535279</v>
      </c>
      <c r="K34" s="103">
        <v>42858</v>
      </c>
      <c r="L34" s="104">
        <f>IF(D34&gt;0,K34/D34*100,"-")</f>
        <v>67.385732928727535</v>
      </c>
      <c r="M34" s="103">
        <v>263</v>
      </c>
      <c r="N34" s="104">
        <f>IF(D34&gt;0,M34/D34*100,"-")</f>
        <v>0.41351551076240944</v>
      </c>
      <c r="O34" s="103">
        <v>19858</v>
      </c>
      <c r="P34" s="103">
        <v>11734</v>
      </c>
      <c r="Q34" s="104">
        <f>IF(D34&gt;0,O34/D34*100,"-")</f>
        <v>31.222779516045346</v>
      </c>
      <c r="R34" s="103">
        <v>755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42</v>
      </c>
      <c r="B35" s="102" t="s">
        <v>310</v>
      </c>
      <c r="C35" s="101" t="s">
        <v>311</v>
      </c>
      <c r="D35" s="103">
        <f>+SUM(E35,+I35)</f>
        <v>70527</v>
      </c>
      <c r="E35" s="103">
        <f>+SUM(G35,+H35)</f>
        <v>3533</v>
      </c>
      <c r="F35" s="104">
        <f>IF(D35&gt;0,E35/D35*100,"-")</f>
        <v>5.0094290130021122</v>
      </c>
      <c r="G35" s="103">
        <v>3533</v>
      </c>
      <c r="H35" s="103">
        <v>0</v>
      </c>
      <c r="I35" s="103">
        <f>+SUM(K35,+M35,+O35)</f>
        <v>66994</v>
      </c>
      <c r="J35" s="104">
        <f>IF(D35&gt;0,I35/D35*100,"-")</f>
        <v>94.990570986997895</v>
      </c>
      <c r="K35" s="103">
        <v>18131</v>
      </c>
      <c r="L35" s="104">
        <f>IF(D35&gt;0,K35/D35*100,"-")</f>
        <v>25.707884923504476</v>
      </c>
      <c r="M35" s="103">
        <v>0</v>
      </c>
      <c r="N35" s="104">
        <f>IF(D35&gt;0,M35/D35*100,"-")</f>
        <v>0</v>
      </c>
      <c r="O35" s="103">
        <v>48863</v>
      </c>
      <c r="P35" s="103">
        <v>32559</v>
      </c>
      <c r="Q35" s="104">
        <f>IF(D35&gt;0,O35/D35*100,"-")</f>
        <v>69.282686063493415</v>
      </c>
      <c r="R35" s="103">
        <v>2183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42</v>
      </c>
      <c r="B36" s="102" t="s">
        <v>312</v>
      </c>
      <c r="C36" s="101" t="s">
        <v>313</v>
      </c>
      <c r="D36" s="103">
        <f>+SUM(E36,+I36)</f>
        <v>100641</v>
      </c>
      <c r="E36" s="103">
        <f>+SUM(G36,+H36)</f>
        <v>592</v>
      </c>
      <c r="F36" s="104">
        <f>IF(D36&gt;0,E36/D36*100,"-")</f>
        <v>0.58822944923043285</v>
      </c>
      <c r="G36" s="103">
        <v>592</v>
      </c>
      <c r="H36" s="103">
        <v>0</v>
      </c>
      <c r="I36" s="103">
        <f>+SUM(K36,+M36,+O36)</f>
        <v>100049</v>
      </c>
      <c r="J36" s="104">
        <f>IF(D36&gt;0,I36/D36*100,"-")</f>
        <v>99.41177055076956</v>
      </c>
      <c r="K36" s="103">
        <v>81930</v>
      </c>
      <c r="L36" s="104">
        <f>IF(D36&gt;0,K36/D36*100,"-")</f>
        <v>81.408173607177986</v>
      </c>
      <c r="M36" s="103">
        <v>0</v>
      </c>
      <c r="N36" s="104">
        <f>IF(D36&gt;0,M36/D36*100,"-")</f>
        <v>0</v>
      </c>
      <c r="O36" s="103">
        <v>18119</v>
      </c>
      <c r="P36" s="103">
        <v>15182</v>
      </c>
      <c r="Q36" s="104">
        <f>IF(D36&gt;0,O36/D36*100,"-")</f>
        <v>18.003596943591578</v>
      </c>
      <c r="R36" s="103">
        <v>1939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42</v>
      </c>
      <c r="B37" s="102" t="s">
        <v>314</v>
      </c>
      <c r="C37" s="101" t="s">
        <v>315</v>
      </c>
      <c r="D37" s="103">
        <f>+SUM(E37,+I37)</f>
        <v>63723</v>
      </c>
      <c r="E37" s="103">
        <f>+SUM(G37,+H37)</f>
        <v>652</v>
      </c>
      <c r="F37" s="104">
        <f>IF(D37&gt;0,E37/D37*100,"-")</f>
        <v>1.0231784442038196</v>
      </c>
      <c r="G37" s="103">
        <v>652</v>
      </c>
      <c r="H37" s="103">
        <v>0</v>
      </c>
      <c r="I37" s="103">
        <f>+SUM(K37,+M37,+O37)</f>
        <v>63071</v>
      </c>
      <c r="J37" s="104">
        <f>IF(D37&gt;0,I37/D37*100,"-")</f>
        <v>98.976821555796178</v>
      </c>
      <c r="K37" s="103">
        <v>51276</v>
      </c>
      <c r="L37" s="104">
        <f>IF(D37&gt;0,K37/D37*100,"-")</f>
        <v>80.467021326679529</v>
      </c>
      <c r="M37" s="103">
        <v>0</v>
      </c>
      <c r="N37" s="104">
        <f>IF(D37&gt;0,M37/D37*100,"-")</f>
        <v>0</v>
      </c>
      <c r="O37" s="103">
        <v>11795</v>
      </c>
      <c r="P37" s="103">
        <v>9481</v>
      </c>
      <c r="Q37" s="104">
        <f>IF(D37&gt;0,O37/D37*100,"-")</f>
        <v>18.509800229116646</v>
      </c>
      <c r="R37" s="103">
        <v>1191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42</v>
      </c>
      <c r="B38" s="102" t="s">
        <v>316</v>
      </c>
      <c r="C38" s="101" t="s">
        <v>317</v>
      </c>
      <c r="D38" s="103">
        <f>+SUM(E38,+I38)</f>
        <v>50209</v>
      </c>
      <c r="E38" s="103">
        <f>+SUM(G38,+H38)</f>
        <v>1034</v>
      </c>
      <c r="F38" s="104">
        <f>IF(D38&gt;0,E38/D38*100,"-")</f>
        <v>2.059391742516282</v>
      </c>
      <c r="G38" s="103">
        <v>1034</v>
      </c>
      <c r="H38" s="103">
        <v>0</v>
      </c>
      <c r="I38" s="103">
        <f>+SUM(K38,+M38,+O38)</f>
        <v>49175</v>
      </c>
      <c r="J38" s="104">
        <f>IF(D38&gt;0,I38/D38*100,"-")</f>
        <v>97.940608257483717</v>
      </c>
      <c r="K38" s="103">
        <v>30315</v>
      </c>
      <c r="L38" s="104">
        <f>IF(D38&gt;0,K38/D38*100,"-")</f>
        <v>60.377621541954632</v>
      </c>
      <c r="M38" s="103">
        <v>0</v>
      </c>
      <c r="N38" s="104">
        <f>IF(D38&gt;0,M38/D38*100,"-")</f>
        <v>0</v>
      </c>
      <c r="O38" s="103">
        <v>18860</v>
      </c>
      <c r="P38" s="103">
        <v>17234</v>
      </c>
      <c r="Q38" s="104">
        <f>IF(D38&gt;0,O38/D38*100,"-")</f>
        <v>37.562986715529092</v>
      </c>
      <c r="R38" s="103">
        <v>2359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42</v>
      </c>
      <c r="B39" s="102" t="s">
        <v>318</v>
      </c>
      <c r="C39" s="101" t="s">
        <v>319</v>
      </c>
      <c r="D39" s="103">
        <f>+SUM(E39,+I39)</f>
        <v>38507</v>
      </c>
      <c r="E39" s="103">
        <f>+SUM(G39,+H39)</f>
        <v>5737</v>
      </c>
      <c r="F39" s="104">
        <f>IF(D39&gt;0,E39/D39*100,"-")</f>
        <v>14.898589866777471</v>
      </c>
      <c r="G39" s="103">
        <v>5737</v>
      </c>
      <c r="H39" s="103">
        <v>0</v>
      </c>
      <c r="I39" s="103">
        <f>+SUM(K39,+M39,+O39)</f>
        <v>32770</v>
      </c>
      <c r="J39" s="104">
        <f>IF(D39&gt;0,I39/D39*100,"-")</f>
        <v>85.101410133222529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32770</v>
      </c>
      <c r="P39" s="103">
        <v>16479</v>
      </c>
      <c r="Q39" s="104">
        <f>IF(D39&gt;0,O39/D39*100,"-")</f>
        <v>85.101410133222529</v>
      </c>
      <c r="R39" s="103">
        <v>351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42</v>
      </c>
      <c r="B40" s="102" t="s">
        <v>320</v>
      </c>
      <c r="C40" s="101" t="s">
        <v>321</v>
      </c>
      <c r="D40" s="103">
        <f>+SUM(E40,+I40)</f>
        <v>36760</v>
      </c>
      <c r="E40" s="103">
        <f>+SUM(G40,+H40)</f>
        <v>4162</v>
      </c>
      <c r="F40" s="104">
        <f>IF(D40&gt;0,E40/D40*100,"-")</f>
        <v>11.32208922742111</v>
      </c>
      <c r="G40" s="103">
        <v>4162</v>
      </c>
      <c r="H40" s="103">
        <v>0</v>
      </c>
      <c r="I40" s="103">
        <f>+SUM(K40,+M40,+O40)</f>
        <v>32598</v>
      </c>
      <c r="J40" s="104">
        <f>IF(D40&gt;0,I40/D40*100,"-")</f>
        <v>88.677910772578898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32598</v>
      </c>
      <c r="P40" s="103">
        <v>17350</v>
      </c>
      <c r="Q40" s="104">
        <f>IF(D40&gt;0,O40/D40*100,"-")</f>
        <v>88.677910772578898</v>
      </c>
      <c r="R40" s="103">
        <v>442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42</v>
      </c>
      <c r="B41" s="102" t="s">
        <v>322</v>
      </c>
      <c r="C41" s="101" t="s">
        <v>323</v>
      </c>
      <c r="D41" s="103">
        <f>+SUM(E41,+I41)</f>
        <v>77082</v>
      </c>
      <c r="E41" s="103">
        <f>+SUM(G41,+H41)</f>
        <v>7836</v>
      </c>
      <c r="F41" s="104">
        <f>IF(D41&gt;0,E41/D41*100,"-")</f>
        <v>10.165797462442594</v>
      </c>
      <c r="G41" s="103">
        <v>7836</v>
      </c>
      <c r="H41" s="103">
        <v>0</v>
      </c>
      <c r="I41" s="103">
        <f>+SUM(K41,+M41,+O41)</f>
        <v>69246</v>
      </c>
      <c r="J41" s="104">
        <f>IF(D41&gt;0,I41/D41*100,"-")</f>
        <v>89.834202537557402</v>
      </c>
      <c r="K41" s="103">
        <v>21779</v>
      </c>
      <c r="L41" s="104">
        <f>IF(D41&gt;0,K41/D41*100,"-")</f>
        <v>28.254326561324305</v>
      </c>
      <c r="M41" s="103">
        <v>0</v>
      </c>
      <c r="N41" s="104">
        <f>IF(D41&gt;0,M41/D41*100,"-")</f>
        <v>0</v>
      </c>
      <c r="O41" s="103">
        <v>47467</v>
      </c>
      <c r="P41" s="103">
        <v>21514</v>
      </c>
      <c r="Q41" s="104">
        <f>IF(D41&gt;0,O41/D41*100,"-")</f>
        <v>61.579875976233097</v>
      </c>
      <c r="R41" s="103">
        <v>1042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42</v>
      </c>
      <c r="B42" s="102" t="s">
        <v>324</v>
      </c>
      <c r="C42" s="101" t="s">
        <v>325</v>
      </c>
      <c r="D42" s="103">
        <f>+SUM(E42,+I42)</f>
        <v>52057</v>
      </c>
      <c r="E42" s="103">
        <f>+SUM(G42,+H42)</f>
        <v>4888</v>
      </c>
      <c r="F42" s="104">
        <f>IF(D42&gt;0,E42/D42*100,"-")</f>
        <v>9.3897074360796822</v>
      </c>
      <c r="G42" s="103">
        <v>4888</v>
      </c>
      <c r="H42" s="103">
        <v>0</v>
      </c>
      <c r="I42" s="103">
        <f>+SUM(K42,+M42,+O42)</f>
        <v>47169</v>
      </c>
      <c r="J42" s="104">
        <f>IF(D42&gt;0,I42/D42*100,"-")</f>
        <v>90.610292563920311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47169</v>
      </c>
      <c r="P42" s="103">
        <v>30148</v>
      </c>
      <c r="Q42" s="104">
        <f>IF(D42&gt;0,O42/D42*100,"-")</f>
        <v>90.610292563920311</v>
      </c>
      <c r="R42" s="103">
        <v>1024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42</v>
      </c>
      <c r="B43" s="102" t="s">
        <v>326</v>
      </c>
      <c r="C43" s="101" t="s">
        <v>327</v>
      </c>
      <c r="D43" s="103">
        <f>+SUM(E43,+I43)</f>
        <v>38347</v>
      </c>
      <c r="E43" s="103">
        <f>+SUM(G43,+H43)</f>
        <v>3986</v>
      </c>
      <c r="F43" s="104">
        <f>IF(D43&gt;0,E43/D43*100,"-")</f>
        <v>10.39455498474457</v>
      </c>
      <c r="G43" s="103">
        <v>3960</v>
      </c>
      <c r="H43" s="103">
        <v>26</v>
      </c>
      <c r="I43" s="103">
        <f>+SUM(K43,+M43,+O43)</f>
        <v>34361</v>
      </c>
      <c r="J43" s="104">
        <f>IF(D43&gt;0,I43/D43*100,"-")</f>
        <v>89.605445015255441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34361</v>
      </c>
      <c r="P43" s="103">
        <v>16719</v>
      </c>
      <c r="Q43" s="104">
        <f>IF(D43&gt;0,O43/D43*100,"-")</f>
        <v>89.605445015255441</v>
      </c>
      <c r="R43" s="103">
        <v>590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42</v>
      </c>
      <c r="B44" s="102" t="s">
        <v>328</v>
      </c>
      <c r="C44" s="101" t="s">
        <v>329</v>
      </c>
      <c r="D44" s="103">
        <f>+SUM(E44,+I44)</f>
        <v>49686</v>
      </c>
      <c r="E44" s="103">
        <f>+SUM(G44,+H44)</f>
        <v>3428</v>
      </c>
      <c r="F44" s="104">
        <f>IF(D44&gt;0,E44/D44*100,"-")</f>
        <v>6.899327778448658</v>
      </c>
      <c r="G44" s="103">
        <v>3428</v>
      </c>
      <c r="H44" s="103">
        <v>0</v>
      </c>
      <c r="I44" s="103">
        <f>+SUM(K44,+M44,+O44)</f>
        <v>46258</v>
      </c>
      <c r="J44" s="104">
        <f>IF(D44&gt;0,I44/D44*100,"-")</f>
        <v>93.100672221551335</v>
      </c>
      <c r="K44" s="103">
        <v>23963</v>
      </c>
      <c r="L44" s="104">
        <f>IF(D44&gt;0,K44/D44*100,"-")</f>
        <v>48.228877349756473</v>
      </c>
      <c r="M44" s="103">
        <v>1544</v>
      </c>
      <c r="N44" s="104">
        <f>IF(D44&gt;0,M44/D44*100,"-")</f>
        <v>3.1075151954272835</v>
      </c>
      <c r="O44" s="103">
        <v>20751</v>
      </c>
      <c r="P44" s="103">
        <v>10738</v>
      </c>
      <c r="Q44" s="104">
        <f>IF(D44&gt;0,O44/D44*100,"-")</f>
        <v>41.764279676367586</v>
      </c>
      <c r="R44" s="103">
        <v>597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42</v>
      </c>
      <c r="B45" s="102" t="s">
        <v>330</v>
      </c>
      <c r="C45" s="101" t="s">
        <v>331</v>
      </c>
      <c r="D45" s="103">
        <f>+SUM(E45,+I45)</f>
        <v>20918</v>
      </c>
      <c r="E45" s="103">
        <f>+SUM(G45,+H45)</f>
        <v>320</v>
      </c>
      <c r="F45" s="104">
        <f>IF(D45&gt;0,E45/D45*100,"-")</f>
        <v>1.5297829620422603</v>
      </c>
      <c r="G45" s="103">
        <v>320</v>
      </c>
      <c r="H45" s="103">
        <v>0</v>
      </c>
      <c r="I45" s="103">
        <f>+SUM(K45,+M45,+O45)</f>
        <v>20598</v>
      </c>
      <c r="J45" s="104">
        <f>IF(D45&gt;0,I45/D45*100,"-")</f>
        <v>98.470217037957738</v>
      </c>
      <c r="K45" s="103">
        <v>19014</v>
      </c>
      <c r="L45" s="104">
        <f>IF(D45&gt;0,K45/D45*100,"-")</f>
        <v>90.897791375848541</v>
      </c>
      <c r="M45" s="103">
        <v>0</v>
      </c>
      <c r="N45" s="104">
        <f>IF(D45&gt;0,M45/D45*100,"-")</f>
        <v>0</v>
      </c>
      <c r="O45" s="103">
        <v>1584</v>
      </c>
      <c r="P45" s="103">
        <v>1094</v>
      </c>
      <c r="Q45" s="104">
        <f>IF(D45&gt;0,O45/D45*100,"-")</f>
        <v>7.5724256621091879</v>
      </c>
      <c r="R45" s="103">
        <v>526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42</v>
      </c>
      <c r="B46" s="102" t="s">
        <v>332</v>
      </c>
      <c r="C46" s="101" t="s">
        <v>333</v>
      </c>
      <c r="D46" s="103">
        <f>+SUM(E46,+I46)</f>
        <v>20817</v>
      </c>
      <c r="E46" s="103">
        <f>+SUM(G46,+H46)</f>
        <v>420</v>
      </c>
      <c r="F46" s="104">
        <f>IF(D46&gt;0,E46/D46*100,"-")</f>
        <v>2.0175817841187489</v>
      </c>
      <c r="G46" s="103">
        <v>420</v>
      </c>
      <c r="H46" s="103">
        <v>0</v>
      </c>
      <c r="I46" s="103">
        <f>+SUM(K46,+M46,+O46)</f>
        <v>20397</v>
      </c>
      <c r="J46" s="104">
        <f>IF(D46&gt;0,I46/D46*100,"-")</f>
        <v>97.982418215881253</v>
      </c>
      <c r="K46" s="103">
        <v>17394</v>
      </c>
      <c r="L46" s="104">
        <f>IF(D46&gt;0,K46/D46*100,"-")</f>
        <v>83.556708459432201</v>
      </c>
      <c r="M46" s="103">
        <v>0</v>
      </c>
      <c r="N46" s="104">
        <f>IF(D46&gt;0,M46/D46*100,"-")</f>
        <v>0</v>
      </c>
      <c r="O46" s="103">
        <v>3003</v>
      </c>
      <c r="P46" s="103">
        <v>1609</v>
      </c>
      <c r="Q46" s="104">
        <f>IF(D46&gt;0,O46/D46*100,"-")</f>
        <v>14.425709756449056</v>
      </c>
      <c r="R46" s="103">
        <v>241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42</v>
      </c>
      <c r="B47" s="102" t="s">
        <v>334</v>
      </c>
      <c r="C47" s="101" t="s">
        <v>335</v>
      </c>
      <c r="D47" s="103">
        <f>+SUM(E47,+I47)</f>
        <v>6150</v>
      </c>
      <c r="E47" s="103">
        <f>+SUM(G47,+H47)</f>
        <v>356</v>
      </c>
      <c r="F47" s="104">
        <f>IF(D47&gt;0,E47/D47*100,"-")</f>
        <v>5.7886178861788613</v>
      </c>
      <c r="G47" s="103">
        <v>356</v>
      </c>
      <c r="H47" s="103">
        <v>0</v>
      </c>
      <c r="I47" s="103">
        <f>+SUM(K47,+M47,+O47)</f>
        <v>5794</v>
      </c>
      <c r="J47" s="104">
        <f>IF(D47&gt;0,I47/D47*100,"-")</f>
        <v>94.211382113821145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5794</v>
      </c>
      <c r="P47" s="103">
        <v>4515</v>
      </c>
      <c r="Q47" s="104">
        <f>IF(D47&gt;0,O47/D47*100,"-")</f>
        <v>94.211382113821145</v>
      </c>
      <c r="R47" s="103">
        <v>116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42</v>
      </c>
      <c r="B48" s="102" t="s">
        <v>336</v>
      </c>
      <c r="C48" s="101" t="s">
        <v>337</v>
      </c>
      <c r="D48" s="103">
        <f>+SUM(E48,+I48)</f>
        <v>14783</v>
      </c>
      <c r="E48" s="103">
        <f>+SUM(G48,+H48)</f>
        <v>1818</v>
      </c>
      <c r="F48" s="104">
        <f>IF(D48&gt;0,E48/D48*100,"-")</f>
        <v>12.297909761212203</v>
      </c>
      <c r="G48" s="103">
        <v>1818</v>
      </c>
      <c r="H48" s="103">
        <v>0</v>
      </c>
      <c r="I48" s="103">
        <f>+SUM(K48,+M48,+O48)</f>
        <v>12965</v>
      </c>
      <c r="J48" s="104">
        <f>IF(D48&gt;0,I48/D48*100,"-")</f>
        <v>87.702090238787804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12965</v>
      </c>
      <c r="P48" s="103">
        <v>7442</v>
      </c>
      <c r="Q48" s="104">
        <f>IF(D48&gt;0,O48/D48*100,"-")</f>
        <v>87.702090238787804</v>
      </c>
      <c r="R48" s="103">
        <v>414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42</v>
      </c>
      <c r="B49" s="102" t="s">
        <v>338</v>
      </c>
      <c r="C49" s="101" t="s">
        <v>339</v>
      </c>
      <c r="D49" s="103">
        <f>+SUM(E49,+I49)</f>
        <v>14023</v>
      </c>
      <c r="E49" s="103">
        <f>+SUM(G49,+H49)</f>
        <v>1382</v>
      </c>
      <c r="F49" s="104">
        <f>IF(D49&gt;0,E49/D49*100,"-")</f>
        <v>9.8552378235755551</v>
      </c>
      <c r="G49" s="103">
        <v>1382</v>
      </c>
      <c r="H49" s="103">
        <v>0</v>
      </c>
      <c r="I49" s="103">
        <f>+SUM(K49,+M49,+O49)</f>
        <v>12641</v>
      </c>
      <c r="J49" s="104">
        <f>IF(D49&gt;0,I49/D49*100,"-")</f>
        <v>90.144762176424436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12641</v>
      </c>
      <c r="P49" s="103">
        <v>6194</v>
      </c>
      <c r="Q49" s="104">
        <f>IF(D49&gt;0,O49/D49*100,"-")</f>
        <v>90.144762176424436</v>
      </c>
      <c r="R49" s="103">
        <v>265</v>
      </c>
      <c r="S49" s="101" t="s">
        <v>257</v>
      </c>
      <c r="T49" s="101"/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42</v>
      </c>
      <c r="B50" s="102" t="s">
        <v>340</v>
      </c>
      <c r="C50" s="101" t="s">
        <v>341</v>
      </c>
      <c r="D50" s="103">
        <f>+SUM(E50,+I50)</f>
        <v>16064</v>
      </c>
      <c r="E50" s="103">
        <f>+SUM(G50,+H50)</f>
        <v>2389</v>
      </c>
      <c r="F50" s="104">
        <f>IF(D50&gt;0,E50/D50*100,"-")</f>
        <v>14.87176294820717</v>
      </c>
      <c r="G50" s="103">
        <v>2389</v>
      </c>
      <c r="H50" s="103">
        <v>0</v>
      </c>
      <c r="I50" s="103">
        <f>+SUM(K50,+M50,+O50)</f>
        <v>13675</v>
      </c>
      <c r="J50" s="104">
        <f>IF(D50&gt;0,I50/D50*100,"-")</f>
        <v>85.128237051792837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13675</v>
      </c>
      <c r="P50" s="103">
        <v>8131</v>
      </c>
      <c r="Q50" s="104">
        <f>IF(D50&gt;0,O50/D50*100,"-")</f>
        <v>85.128237051792837</v>
      </c>
      <c r="R50" s="103">
        <v>348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42</v>
      </c>
      <c r="B51" s="102" t="s">
        <v>342</v>
      </c>
      <c r="C51" s="101" t="s">
        <v>343</v>
      </c>
      <c r="D51" s="103">
        <f>+SUM(E51,+I51)</f>
        <v>7367</v>
      </c>
      <c r="E51" s="103">
        <f>+SUM(G51,+H51)</f>
        <v>504</v>
      </c>
      <c r="F51" s="104">
        <f>IF(D51&gt;0,E51/D51*100,"-")</f>
        <v>6.8413193973123381</v>
      </c>
      <c r="G51" s="103">
        <v>504</v>
      </c>
      <c r="H51" s="103">
        <v>0</v>
      </c>
      <c r="I51" s="103">
        <f>+SUM(K51,+M51,+O51)</f>
        <v>6863</v>
      </c>
      <c r="J51" s="104">
        <f>IF(D51&gt;0,I51/D51*100,"-")</f>
        <v>93.158680602687667</v>
      </c>
      <c r="K51" s="103">
        <v>2116</v>
      </c>
      <c r="L51" s="104">
        <f>IF(D51&gt;0,K51/D51*100,"-")</f>
        <v>28.722682231573231</v>
      </c>
      <c r="M51" s="103">
        <v>0</v>
      </c>
      <c r="N51" s="104">
        <f>IF(D51&gt;0,M51/D51*100,"-")</f>
        <v>0</v>
      </c>
      <c r="O51" s="103">
        <v>4747</v>
      </c>
      <c r="P51" s="103">
        <v>3830</v>
      </c>
      <c r="Q51" s="104">
        <f>IF(D51&gt;0,O51/D51*100,"-")</f>
        <v>64.435998371114437</v>
      </c>
      <c r="R51" s="103">
        <v>256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42</v>
      </c>
      <c r="B52" s="102" t="s">
        <v>344</v>
      </c>
      <c r="C52" s="101" t="s">
        <v>345</v>
      </c>
      <c r="D52" s="103">
        <f>+SUM(E52,+I52)</f>
        <v>23944</v>
      </c>
      <c r="E52" s="103">
        <f>+SUM(G52,+H52)</f>
        <v>2722</v>
      </c>
      <c r="F52" s="104">
        <f>IF(D52&gt;0,E52/D52*100,"-")</f>
        <v>11.368192449047779</v>
      </c>
      <c r="G52" s="103">
        <v>2722</v>
      </c>
      <c r="H52" s="103">
        <v>0</v>
      </c>
      <c r="I52" s="103">
        <f>+SUM(K52,+M52,+O52)</f>
        <v>21222</v>
      </c>
      <c r="J52" s="104">
        <f>IF(D52&gt;0,I52/D52*100,"-")</f>
        <v>88.631807550952217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21222</v>
      </c>
      <c r="P52" s="103">
        <v>11982</v>
      </c>
      <c r="Q52" s="104">
        <f>IF(D52&gt;0,O52/D52*100,"-")</f>
        <v>88.631807550952217</v>
      </c>
      <c r="R52" s="103">
        <v>378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42</v>
      </c>
      <c r="B53" s="102" t="s">
        <v>346</v>
      </c>
      <c r="C53" s="101" t="s">
        <v>347</v>
      </c>
      <c r="D53" s="103">
        <f>+SUM(E53,+I53)</f>
        <v>12541</v>
      </c>
      <c r="E53" s="103">
        <f>+SUM(G53,+H53)</f>
        <v>1057</v>
      </c>
      <c r="F53" s="104">
        <f>IF(D53&gt;0,E53/D53*100,"-")</f>
        <v>8.4283549956143844</v>
      </c>
      <c r="G53" s="103">
        <v>1057</v>
      </c>
      <c r="H53" s="103">
        <v>0</v>
      </c>
      <c r="I53" s="103">
        <f>+SUM(K53,+M53,+O53)</f>
        <v>11484</v>
      </c>
      <c r="J53" s="104">
        <f>IF(D53&gt;0,I53/D53*100,"-")</f>
        <v>91.571645004385616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11484</v>
      </c>
      <c r="P53" s="103">
        <v>10050</v>
      </c>
      <c r="Q53" s="104">
        <f>IF(D53&gt;0,O53/D53*100,"-")</f>
        <v>91.571645004385616</v>
      </c>
      <c r="R53" s="103">
        <v>233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42</v>
      </c>
      <c r="B54" s="102" t="s">
        <v>348</v>
      </c>
      <c r="C54" s="101" t="s">
        <v>349</v>
      </c>
      <c r="D54" s="103">
        <f>+SUM(E54,+I54)</f>
        <v>7081</v>
      </c>
      <c r="E54" s="103">
        <f>+SUM(G54,+H54)</f>
        <v>277</v>
      </c>
      <c r="F54" s="104">
        <f>IF(D54&gt;0,E54/D54*100,"-")</f>
        <v>3.9118768535517581</v>
      </c>
      <c r="G54" s="103">
        <v>277</v>
      </c>
      <c r="H54" s="103">
        <v>0</v>
      </c>
      <c r="I54" s="103">
        <f>+SUM(K54,+M54,+O54)</f>
        <v>6804</v>
      </c>
      <c r="J54" s="104">
        <f>IF(D54&gt;0,I54/D54*100,"-")</f>
        <v>96.08812314644824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6804</v>
      </c>
      <c r="P54" s="103">
        <v>4845</v>
      </c>
      <c r="Q54" s="104">
        <f>IF(D54&gt;0,O54/D54*100,"-")</f>
        <v>96.08812314644824</v>
      </c>
      <c r="R54" s="103">
        <v>50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42</v>
      </c>
      <c r="B55" s="102" t="s">
        <v>350</v>
      </c>
      <c r="C55" s="101" t="s">
        <v>351</v>
      </c>
      <c r="D55" s="103">
        <f>+SUM(E55,+I55)</f>
        <v>14436</v>
      </c>
      <c r="E55" s="103">
        <f>+SUM(G55,+H55)</f>
        <v>775</v>
      </c>
      <c r="F55" s="104">
        <f>IF(D55&gt;0,E55/D55*100,"-")</f>
        <v>5.3685231366029376</v>
      </c>
      <c r="G55" s="103">
        <v>775</v>
      </c>
      <c r="H55" s="103">
        <v>0</v>
      </c>
      <c r="I55" s="103">
        <f>+SUM(K55,+M55,+O55)</f>
        <v>13661</v>
      </c>
      <c r="J55" s="104">
        <f>IF(D55&gt;0,I55/D55*100,"-")</f>
        <v>94.631476863397069</v>
      </c>
      <c r="K55" s="103">
        <v>4296</v>
      </c>
      <c r="L55" s="104">
        <f>IF(D55&gt;0,K55/D55*100,"-")</f>
        <v>29.758935993349962</v>
      </c>
      <c r="M55" s="103">
        <v>0</v>
      </c>
      <c r="N55" s="104">
        <f>IF(D55&gt;0,M55/D55*100,"-")</f>
        <v>0</v>
      </c>
      <c r="O55" s="103">
        <v>9365</v>
      </c>
      <c r="P55" s="103">
        <v>7060</v>
      </c>
      <c r="Q55" s="104">
        <f>IF(D55&gt;0,O55/D55*100,"-")</f>
        <v>64.872540870047104</v>
      </c>
      <c r="R55" s="103">
        <v>103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42</v>
      </c>
      <c r="B56" s="102" t="s">
        <v>352</v>
      </c>
      <c r="C56" s="101" t="s">
        <v>353</v>
      </c>
      <c r="D56" s="103">
        <f>+SUM(E56,+I56)</f>
        <v>11416</v>
      </c>
      <c r="E56" s="103">
        <f>+SUM(G56,+H56)</f>
        <v>855</v>
      </c>
      <c r="F56" s="104">
        <f>IF(D56&gt;0,E56/D56*100,"-")</f>
        <v>7.4894884372810093</v>
      </c>
      <c r="G56" s="103">
        <v>855</v>
      </c>
      <c r="H56" s="103">
        <v>0</v>
      </c>
      <c r="I56" s="103">
        <f>+SUM(K56,+M56,+O56)</f>
        <v>10561</v>
      </c>
      <c r="J56" s="104">
        <f>IF(D56&gt;0,I56/D56*100,"-")</f>
        <v>92.510511562718989</v>
      </c>
      <c r="K56" s="103">
        <v>0</v>
      </c>
      <c r="L56" s="104">
        <f>IF(D56&gt;0,K56/D56*100,"-")</f>
        <v>0</v>
      </c>
      <c r="M56" s="103">
        <v>2190</v>
      </c>
      <c r="N56" s="104">
        <f>IF(D56&gt;0,M56/D56*100,"-")</f>
        <v>19.183601962158374</v>
      </c>
      <c r="O56" s="103">
        <v>8371</v>
      </c>
      <c r="P56" s="103">
        <v>4807</v>
      </c>
      <c r="Q56" s="104">
        <f>IF(D56&gt;0,O56/D56*100,"-")</f>
        <v>73.326909600560626</v>
      </c>
      <c r="R56" s="103">
        <v>136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42</v>
      </c>
      <c r="B57" s="102" t="s">
        <v>354</v>
      </c>
      <c r="C57" s="101" t="s">
        <v>355</v>
      </c>
      <c r="D57" s="103">
        <f>+SUM(E57,+I57)</f>
        <v>7093</v>
      </c>
      <c r="E57" s="103">
        <f>+SUM(G57,+H57)</f>
        <v>667</v>
      </c>
      <c r="F57" s="104">
        <f>IF(D57&gt;0,E57/D57*100,"-")</f>
        <v>9.4036373889750458</v>
      </c>
      <c r="G57" s="103">
        <v>667</v>
      </c>
      <c r="H57" s="103">
        <v>0</v>
      </c>
      <c r="I57" s="103">
        <f>+SUM(K57,+M57,+O57)</f>
        <v>6426</v>
      </c>
      <c r="J57" s="104">
        <f>IF(D57&gt;0,I57/D57*100,"-")</f>
        <v>90.596362611024944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6426</v>
      </c>
      <c r="P57" s="103">
        <v>5283</v>
      </c>
      <c r="Q57" s="104">
        <f>IF(D57&gt;0,O57/D57*100,"-")</f>
        <v>90.596362611024944</v>
      </c>
      <c r="R57" s="103">
        <v>95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42</v>
      </c>
      <c r="B58" s="102" t="s">
        <v>356</v>
      </c>
      <c r="C58" s="101" t="s">
        <v>357</v>
      </c>
      <c r="D58" s="103">
        <f>+SUM(E58,+I58)</f>
        <v>8070</v>
      </c>
      <c r="E58" s="103">
        <f>+SUM(G58,+H58)</f>
        <v>281</v>
      </c>
      <c r="F58" s="104">
        <f>IF(D58&gt;0,E58/D58*100,"-")</f>
        <v>3.4820322180916978</v>
      </c>
      <c r="G58" s="103">
        <v>281</v>
      </c>
      <c r="H58" s="103">
        <v>0</v>
      </c>
      <c r="I58" s="103">
        <f>+SUM(K58,+M58,+O58)</f>
        <v>7789</v>
      </c>
      <c r="J58" s="104">
        <f>IF(D58&gt;0,I58/D58*100,"-")</f>
        <v>96.517967781908297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7789</v>
      </c>
      <c r="P58" s="103">
        <v>6330</v>
      </c>
      <c r="Q58" s="104">
        <f>IF(D58&gt;0,O58/D58*100,"-")</f>
        <v>96.517967781908297</v>
      </c>
      <c r="R58" s="103">
        <v>40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42</v>
      </c>
      <c r="B59" s="102" t="s">
        <v>358</v>
      </c>
      <c r="C59" s="101" t="s">
        <v>359</v>
      </c>
      <c r="D59" s="103">
        <f>+SUM(E59,+I59)</f>
        <v>9225</v>
      </c>
      <c r="E59" s="103">
        <f>+SUM(G59,+H59)</f>
        <v>989</v>
      </c>
      <c r="F59" s="104">
        <f>IF(D59&gt;0,E59/D59*100,"-")</f>
        <v>10.720867208672088</v>
      </c>
      <c r="G59" s="103">
        <v>974</v>
      </c>
      <c r="H59" s="103">
        <v>15</v>
      </c>
      <c r="I59" s="103">
        <f>+SUM(K59,+M59,+O59)</f>
        <v>8236</v>
      </c>
      <c r="J59" s="104">
        <f>IF(D59&gt;0,I59/D59*100,"-")</f>
        <v>89.27913279132791</v>
      </c>
      <c r="K59" s="103">
        <v>0</v>
      </c>
      <c r="L59" s="104">
        <f>IF(D59&gt;0,K59/D59*100,"-")</f>
        <v>0</v>
      </c>
      <c r="M59" s="103">
        <v>157</v>
      </c>
      <c r="N59" s="104">
        <f>IF(D59&gt;0,M59/D59*100,"-")</f>
        <v>1.7018970189701899</v>
      </c>
      <c r="O59" s="103">
        <v>8079</v>
      </c>
      <c r="P59" s="103">
        <v>3693</v>
      </c>
      <c r="Q59" s="104">
        <f>IF(D59&gt;0,O59/D59*100,"-")</f>
        <v>87.577235772357724</v>
      </c>
      <c r="R59" s="103">
        <v>60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42</v>
      </c>
      <c r="B60" s="102" t="s">
        <v>360</v>
      </c>
      <c r="C60" s="101" t="s">
        <v>361</v>
      </c>
      <c r="D60" s="103">
        <f>+SUM(E60,+I60)</f>
        <v>7542</v>
      </c>
      <c r="E60" s="103">
        <f>+SUM(G60,+H60)</f>
        <v>843</v>
      </c>
      <c r="F60" s="104">
        <f>IF(D60&gt;0,E60/D60*100,"-")</f>
        <v>11.177406523468576</v>
      </c>
      <c r="G60" s="103">
        <v>832</v>
      </c>
      <c r="H60" s="103">
        <v>11</v>
      </c>
      <c r="I60" s="103">
        <f>+SUM(K60,+M60,+O60)</f>
        <v>6699</v>
      </c>
      <c r="J60" s="104">
        <f>IF(D60&gt;0,I60/D60*100,"-")</f>
        <v>88.822593476531424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6699</v>
      </c>
      <c r="P60" s="103">
        <v>3553</v>
      </c>
      <c r="Q60" s="104">
        <f>IF(D60&gt;0,O60/D60*100,"-")</f>
        <v>88.822593476531424</v>
      </c>
      <c r="R60" s="103">
        <v>44</v>
      </c>
      <c r="S60" s="101" t="s">
        <v>257</v>
      </c>
      <c r="T60" s="101"/>
      <c r="U60" s="101"/>
      <c r="V60" s="101"/>
      <c r="W60" s="101"/>
      <c r="X60" s="101" t="s">
        <v>257</v>
      </c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42</v>
      </c>
      <c r="B61" s="102" t="s">
        <v>362</v>
      </c>
      <c r="C61" s="101" t="s">
        <v>363</v>
      </c>
      <c r="D61" s="103">
        <f>+SUM(E61,+I61)</f>
        <v>7917</v>
      </c>
      <c r="E61" s="103">
        <f>+SUM(G61,+H61)</f>
        <v>1289</v>
      </c>
      <c r="F61" s="104">
        <f>IF(D61&gt;0,E61/D61*100,"-")</f>
        <v>16.281419729695592</v>
      </c>
      <c r="G61" s="103">
        <v>1289</v>
      </c>
      <c r="H61" s="103">
        <v>0</v>
      </c>
      <c r="I61" s="103">
        <f>+SUM(K61,+M61,+O61)</f>
        <v>6628</v>
      </c>
      <c r="J61" s="104">
        <f>IF(D61&gt;0,I61/D61*100,"-")</f>
        <v>83.718580270304415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6628</v>
      </c>
      <c r="P61" s="103">
        <v>2524</v>
      </c>
      <c r="Q61" s="104">
        <f>IF(D61&gt;0,O61/D61*100,"-")</f>
        <v>83.718580270304415</v>
      </c>
      <c r="R61" s="103">
        <v>48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千葉県</v>
      </c>
      <c r="B7" s="107" t="str">
        <f>水洗化人口等!B7</f>
        <v>12000</v>
      </c>
      <c r="C7" s="106" t="s">
        <v>200</v>
      </c>
      <c r="D7" s="108">
        <f>SUM(E7,+H7,+K7)</f>
        <v>772330</v>
      </c>
      <c r="E7" s="108">
        <f>SUM(F7:G7)</f>
        <v>42536</v>
      </c>
      <c r="F7" s="108">
        <f>SUM(F$8:F$207)</f>
        <v>15748</v>
      </c>
      <c r="G7" s="108">
        <f>SUM(G$8:G$207)</f>
        <v>26788</v>
      </c>
      <c r="H7" s="108">
        <f>SUM(I7:J7)</f>
        <v>59251</v>
      </c>
      <c r="I7" s="108">
        <f>SUM(I$8:I$207)</f>
        <v>49219</v>
      </c>
      <c r="J7" s="108">
        <f>SUM(J$8:J$207)</f>
        <v>10032</v>
      </c>
      <c r="K7" s="108">
        <f>SUM(L7:M7)</f>
        <v>670543</v>
      </c>
      <c r="L7" s="108">
        <f>SUM(L$8:L$207)</f>
        <v>47723</v>
      </c>
      <c r="M7" s="108">
        <f>SUM(M$8:M$207)</f>
        <v>622820</v>
      </c>
      <c r="N7" s="108">
        <f>SUM(O7,+V7,+AC7)</f>
        <v>772587</v>
      </c>
      <c r="O7" s="108">
        <f>SUM(P7:U7)</f>
        <v>112690</v>
      </c>
      <c r="P7" s="108">
        <f t="shared" ref="P7:U7" si="0">SUM(P$8:P$207)</f>
        <v>111315</v>
      </c>
      <c r="Q7" s="108">
        <f t="shared" si="0"/>
        <v>0</v>
      </c>
      <c r="R7" s="108">
        <f t="shared" si="0"/>
        <v>0</v>
      </c>
      <c r="S7" s="108">
        <f t="shared" si="0"/>
        <v>1375</v>
      </c>
      <c r="T7" s="108">
        <f t="shared" si="0"/>
        <v>0</v>
      </c>
      <c r="U7" s="108">
        <f t="shared" si="0"/>
        <v>0</v>
      </c>
      <c r="V7" s="108">
        <f>SUM(W7:AB7)</f>
        <v>659640</v>
      </c>
      <c r="W7" s="108">
        <f t="shared" ref="W7:AB7" si="1">SUM(W$8:W$207)</f>
        <v>649802</v>
      </c>
      <c r="X7" s="108">
        <f t="shared" si="1"/>
        <v>0</v>
      </c>
      <c r="Y7" s="108">
        <f t="shared" si="1"/>
        <v>0</v>
      </c>
      <c r="Z7" s="108">
        <f t="shared" si="1"/>
        <v>9838</v>
      </c>
      <c r="AA7" s="108">
        <f t="shared" si="1"/>
        <v>0</v>
      </c>
      <c r="AB7" s="108">
        <f t="shared" si="1"/>
        <v>0</v>
      </c>
      <c r="AC7" s="108">
        <f>SUM(AD7:AE7)</f>
        <v>257</v>
      </c>
      <c r="AD7" s="108">
        <f>SUM(AD$8:AD$207)</f>
        <v>257</v>
      </c>
      <c r="AE7" s="108">
        <f>SUM(AE$8:AE$207)</f>
        <v>0</v>
      </c>
      <c r="AF7" s="108">
        <f>SUM(AG7:AI7)</f>
        <v>24082</v>
      </c>
      <c r="AG7" s="108">
        <f>SUM(AG$8:AG$207)</f>
        <v>24082</v>
      </c>
      <c r="AH7" s="108">
        <f>SUM(AH$8:AH$207)</f>
        <v>0</v>
      </c>
      <c r="AI7" s="108">
        <f>SUM(AI$8:AI$207)</f>
        <v>0</v>
      </c>
      <c r="AJ7" s="108">
        <f>SUM(AK7:AS7)</f>
        <v>30825</v>
      </c>
      <c r="AK7" s="108">
        <f t="shared" ref="AK7:AS7" si="2">SUM(AK$8:AK$207)</f>
        <v>7287</v>
      </c>
      <c r="AL7" s="108">
        <f t="shared" si="2"/>
        <v>0</v>
      </c>
      <c r="AM7" s="108">
        <f t="shared" si="2"/>
        <v>16598</v>
      </c>
      <c r="AN7" s="108">
        <f t="shared" si="2"/>
        <v>4670</v>
      </c>
      <c r="AO7" s="108">
        <f t="shared" si="2"/>
        <v>0</v>
      </c>
      <c r="AP7" s="108">
        <f t="shared" si="2"/>
        <v>0</v>
      </c>
      <c r="AQ7" s="108">
        <f t="shared" si="2"/>
        <v>352</v>
      </c>
      <c r="AR7" s="108">
        <f t="shared" si="2"/>
        <v>13</v>
      </c>
      <c r="AS7" s="108">
        <f t="shared" si="2"/>
        <v>1905</v>
      </c>
      <c r="AT7" s="108">
        <f>SUM(AU7:AY7)</f>
        <v>929</v>
      </c>
      <c r="AU7" s="108">
        <f>SUM(AU$8:AU$207)</f>
        <v>544</v>
      </c>
      <c r="AV7" s="108">
        <f>SUM(AV$8:AV$207)</f>
        <v>0</v>
      </c>
      <c r="AW7" s="108">
        <f>SUM(AW$8:AW$207)</f>
        <v>385</v>
      </c>
      <c r="AX7" s="108">
        <f>SUM(AX$8:AX$207)</f>
        <v>0</v>
      </c>
      <c r="AY7" s="108">
        <f>SUM(AY$8:AY$207)</f>
        <v>0</v>
      </c>
      <c r="AZ7" s="108">
        <f>SUM(BA7:BC7)</f>
        <v>2981</v>
      </c>
      <c r="BA7" s="108">
        <f>SUM(BA$8:BA$207)</f>
        <v>2981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42</v>
      </c>
      <c r="B8" s="113" t="s">
        <v>254</v>
      </c>
      <c r="C8" s="101" t="s">
        <v>255</v>
      </c>
      <c r="D8" s="103">
        <f>SUM(E8,+H8,+K8)</f>
        <v>24711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24711</v>
      </c>
      <c r="L8" s="103">
        <v>5096</v>
      </c>
      <c r="M8" s="103">
        <v>19615</v>
      </c>
      <c r="N8" s="103">
        <f>SUM(O8,+V8,+AC8)</f>
        <v>24711</v>
      </c>
      <c r="O8" s="103">
        <f>SUM(P8:U8)</f>
        <v>5096</v>
      </c>
      <c r="P8" s="103">
        <v>5096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19615</v>
      </c>
      <c r="W8" s="103">
        <v>19615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86</v>
      </c>
      <c r="AG8" s="103">
        <v>86</v>
      </c>
      <c r="AH8" s="103">
        <v>0</v>
      </c>
      <c r="AI8" s="103">
        <v>0</v>
      </c>
      <c r="AJ8" s="103">
        <f>SUM(AK8:AS8)</f>
        <v>86</v>
      </c>
      <c r="AK8" s="103">
        <v>0</v>
      </c>
      <c r="AL8" s="103">
        <v>0</v>
      </c>
      <c r="AM8" s="103">
        <v>86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42</v>
      </c>
      <c r="B9" s="113" t="s">
        <v>258</v>
      </c>
      <c r="C9" s="101" t="s">
        <v>259</v>
      </c>
      <c r="D9" s="103">
        <f>SUM(E9,+H9,+K9)</f>
        <v>15428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15428</v>
      </c>
      <c r="L9" s="103">
        <v>3637</v>
      </c>
      <c r="M9" s="103">
        <v>11791</v>
      </c>
      <c r="N9" s="103">
        <f>SUM(O9,+V9,+AC9)</f>
        <v>15428</v>
      </c>
      <c r="O9" s="103">
        <f>SUM(P9:U9)</f>
        <v>3637</v>
      </c>
      <c r="P9" s="103">
        <v>3637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11791</v>
      </c>
      <c r="W9" s="103">
        <v>11791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59</v>
      </c>
      <c r="AG9" s="103">
        <v>59</v>
      </c>
      <c r="AH9" s="103">
        <v>0</v>
      </c>
      <c r="AI9" s="103">
        <v>0</v>
      </c>
      <c r="AJ9" s="103">
        <f>SUM(AK9:AS9)</f>
        <v>477</v>
      </c>
      <c r="AK9" s="103">
        <v>477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59</v>
      </c>
      <c r="AU9" s="103">
        <v>59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42</v>
      </c>
      <c r="B10" s="113" t="s">
        <v>260</v>
      </c>
      <c r="C10" s="101" t="s">
        <v>261</v>
      </c>
      <c r="D10" s="103">
        <f>SUM(E10,+H10,+K10)</f>
        <v>65540</v>
      </c>
      <c r="E10" s="103">
        <f>SUM(F10:G10)</f>
        <v>0</v>
      </c>
      <c r="F10" s="103">
        <v>0</v>
      </c>
      <c r="G10" s="103">
        <v>0</v>
      </c>
      <c r="H10" s="103">
        <f>SUM(I10:J10)</f>
        <v>2483</v>
      </c>
      <c r="I10" s="103">
        <v>2483</v>
      </c>
      <c r="J10" s="103">
        <v>0</v>
      </c>
      <c r="K10" s="103">
        <f>SUM(L10:M10)</f>
        <v>63057</v>
      </c>
      <c r="L10" s="103">
        <v>895</v>
      </c>
      <c r="M10" s="103">
        <v>62162</v>
      </c>
      <c r="N10" s="103">
        <f>SUM(O10,+V10,+AC10)</f>
        <v>65540</v>
      </c>
      <c r="O10" s="103">
        <f>SUM(P10:U10)</f>
        <v>3378</v>
      </c>
      <c r="P10" s="103">
        <v>3378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62162</v>
      </c>
      <c r="W10" s="103">
        <v>62162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2640</v>
      </c>
      <c r="AG10" s="103">
        <v>2640</v>
      </c>
      <c r="AH10" s="103">
        <v>0</v>
      </c>
      <c r="AI10" s="103">
        <v>0</v>
      </c>
      <c r="AJ10" s="103">
        <f>SUM(AK10:AS10)</f>
        <v>2640</v>
      </c>
      <c r="AK10" s="103">
        <v>0</v>
      </c>
      <c r="AL10" s="103">
        <v>0</v>
      </c>
      <c r="AM10" s="103">
        <v>2640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301</v>
      </c>
      <c r="AU10" s="103">
        <v>0</v>
      </c>
      <c r="AV10" s="103">
        <v>0</v>
      </c>
      <c r="AW10" s="103">
        <v>301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42</v>
      </c>
      <c r="B11" s="113" t="s">
        <v>262</v>
      </c>
      <c r="C11" s="101" t="s">
        <v>263</v>
      </c>
      <c r="D11" s="103">
        <f>SUM(E11,+H11,+K11)</f>
        <v>56403</v>
      </c>
      <c r="E11" s="103">
        <f>SUM(F11:G11)</f>
        <v>0</v>
      </c>
      <c r="F11" s="103">
        <v>0</v>
      </c>
      <c r="G11" s="103">
        <v>0</v>
      </c>
      <c r="H11" s="103">
        <f>SUM(I11:J11)</f>
        <v>3439</v>
      </c>
      <c r="I11" s="103">
        <v>3439</v>
      </c>
      <c r="J11" s="103">
        <v>0</v>
      </c>
      <c r="K11" s="103">
        <f>SUM(L11:M11)</f>
        <v>52964</v>
      </c>
      <c r="L11" s="103">
        <v>0</v>
      </c>
      <c r="M11" s="103">
        <v>52964</v>
      </c>
      <c r="N11" s="103">
        <f>SUM(O11,+V11,+AC11)</f>
        <v>56403</v>
      </c>
      <c r="O11" s="103">
        <f>SUM(P11:U11)</f>
        <v>3439</v>
      </c>
      <c r="P11" s="103">
        <v>3439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52964</v>
      </c>
      <c r="W11" s="103">
        <v>52964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2622</v>
      </c>
      <c r="AG11" s="103">
        <v>2622</v>
      </c>
      <c r="AH11" s="103">
        <v>0</v>
      </c>
      <c r="AI11" s="103">
        <v>0</v>
      </c>
      <c r="AJ11" s="103">
        <f>SUM(AK11:AS11)</f>
        <v>2622</v>
      </c>
      <c r="AK11" s="103">
        <v>0</v>
      </c>
      <c r="AL11" s="103">
        <v>0</v>
      </c>
      <c r="AM11" s="103">
        <v>1332</v>
      </c>
      <c r="AN11" s="103">
        <v>1290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42</v>
      </c>
      <c r="B12" s="113" t="s">
        <v>264</v>
      </c>
      <c r="C12" s="101" t="s">
        <v>265</v>
      </c>
      <c r="D12" s="103">
        <f>SUM(E12,+H12,+K12)</f>
        <v>25469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25469</v>
      </c>
      <c r="L12" s="103">
        <v>5654</v>
      </c>
      <c r="M12" s="103">
        <v>19815</v>
      </c>
      <c r="N12" s="103">
        <f>SUM(O12,+V12,+AC12)</f>
        <v>25469</v>
      </c>
      <c r="O12" s="103">
        <f>SUM(P12:U12)</f>
        <v>5654</v>
      </c>
      <c r="P12" s="103">
        <v>5654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19815</v>
      </c>
      <c r="W12" s="103">
        <v>19815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</v>
      </c>
      <c r="AG12" s="103">
        <v>9</v>
      </c>
      <c r="AH12" s="103">
        <v>0</v>
      </c>
      <c r="AI12" s="103">
        <v>0</v>
      </c>
      <c r="AJ12" s="103">
        <f>SUM(AK12:AS12)</f>
        <v>9</v>
      </c>
      <c r="AK12" s="103">
        <v>0</v>
      </c>
      <c r="AL12" s="103">
        <v>0</v>
      </c>
      <c r="AM12" s="103">
        <v>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1355</v>
      </c>
      <c r="BA12" s="103">
        <v>1355</v>
      </c>
      <c r="BB12" s="103">
        <v>0</v>
      </c>
      <c r="BC12" s="103">
        <v>0</v>
      </c>
    </row>
    <row r="13" spans="1:55" s="105" customFormat="1" ht="13.5" customHeight="1">
      <c r="A13" s="115" t="s">
        <v>42</v>
      </c>
      <c r="B13" s="113" t="s">
        <v>266</v>
      </c>
      <c r="C13" s="101" t="s">
        <v>267</v>
      </c>
      <c r="D13" s="103">
        <f>SUM(E13,+H13,+K13)</f>
        <v>33481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33481</v>
      </c>
      <c r="L13" s="103">
        <v>3092</v>
      </c>
      <c r="M13" s="103">
        <v>30389</v>
      </c>
      <c r="N13" s="103">
        <f>SUM(O13,+V13,+AC13)</f>
        <v>33481</v>
      </c>
      <c r="O13" s="103">
        <f>SUM(P13:U13)</f>
        <v>3092</v>
      </c>
      <c r="P13" s="103">
        <v>3092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30389</v>
      </c>
      <c r="W13" s="103">
        <v>30389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1518</v>
      </c>
      <c r="AG13" s="103">
        <v>1518</v>
      </c>
      <c r="AH13" s="103">
        <v>0</v>
      </c>
      <c r="AI13" s="103">
        <v>0</v>
      </c>
      <c r="AJ13" s="103">
        <f>SUM(AK13:AS13)</f>
        <v>1518</v>
      </c>
      <c r="AK13" s="103">
        <v>0</v>
      </c>
      <c r="AL13" s="103">
        <v>0</v>
      </c>
      <c r="AM13" s="103">
        <v>1518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20</v>
      </c>
      <c r="AU13" s="103">
        <v>0</v>
      </c>
      <c r="AV13" s="103">
        <v>0</v>
      </c>
      <c r="AW13" s="103">
        <v>20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42</v>
      </c>
      <c r="B14" s="113" t="s">
        <v>268</v>
      </c>
      <c r="C14" s="101" t="s">
        <v>269</v>
      </c>
      <c r="D14" s="103">
        <f>SUM(E14,+H14,+K14)</f>
        <v>27801</v>
      </c>
      <c r="E14" s="103">
        <f>SUM(F14:G14)</f>
        <v>0</v>
      </c>
      <c r="F14" s="103">
        <v>0</v>
      </c>
      <c r="G14" s="103">
        <v>0</v>
      </c>
      <c r="H14" s="103">
        <f>SUM(I14:J14)</f>
        <v>2037</v>
      </c>
      <c r="I14" s="103">
        <v>2037</v>
      </c>
      <c r="J14" s="103">
        <v>0</v>
      </c>
      <c r="K14" s="103">
        <f>SUM(L14:M14)</f>
        <v>25764</v>
      </c>
      <c r="L14" s="103">
        <v>974</v>
      </c>
      <c r="M14" s="103">
        <v>24790</v>
      </c>
      <c r="N14" s="103">
        <f>SUM(O14,+V14,+AC14)</f>
        <v>27801</v>
      </c>
      <c r="O14" s="103">
        <f>SUM(P14:U14)</f>
        <v>3011</v>
      </c>
      <c r="P14" s="103">
        <v>3011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24790</v>
      </c>
      <c r="W14" s="103">
        <v>24790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1196</v>
      </c>
      <c r="AG14" s="103">
        <v>1196</v>
      </c>
      <c r="AH14" s="103">
        <v>0</v>
      </c>
      <c r="AI14" s="103">
        <v>0</v>
      </c>
      <c r="AJ14" s="103">
        <f>SUM(AK14:AS14)</f>
        <v>1196</v>
      </c>
      <c r="AK14" s="103">
        <v>0</v>
      </c>
      <c r="AL14" s="103">
        <v>0</v>
      </c>
      <c r="AM14" s="103">
        <v>280</v>
      </c>
      <c r="AN14" s="103">
        <v>911</v>
      </c>
      <c r="AO14" s="103">
        <v>0</v>
      </c>
      <c r="AP14" s="103">
        <v>0</v>
      </c>
      <c r="AQ14" s="103">
        <v>0</v>
      </c>
      <c r="AR14" s="103">
        <v>5</v>
      </c>
      <c r="AS14" s="103">
        <v>0</v>
      </c>
      <c r="AT14" s="103">
        <f>SUM(AU14:AY14)</f>
        <v>28</v>
      </c>
      <c r="AU14" s="103">
        <v>0</v>
      </c>
      <c r="AV14" s="103">
        <v>0</v>
      </c>
      <c r="AW14" s="103">
        <v>28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42</v>
      </c>
      <c r="B15" s="113" t="s">
        <v>270</v>
      </c>
      <c r="C15" s="101" t="s">
        <v>271</v>
      </c>
      <c r="D15" s="103">
        <f>SUM(E15,+H15,+K15)</f>
        <v>41187</v>
      </c>
      <c r="E15" s="103">
        <f>SUM(F15:G15)</f>
        <v>0</v>
      </c>
      <c r="F15" s="103">
        <v>0</v>
      </c>
      <c r="G15" s="103">
        <v>0</v>
      </c>
      <c r="H15" s="103">
        <f>SUM(I15:J15)</f>
        <v>4369</v>
      </c>
      <c r="I15" s="103">
        <v>4369</v>
      </c>
      <c r="J15" s="103">
        <v>0</v>
      </c>
      <c r="K15" s="103">
        <f>SUM(L15:M15)</f>
        <v>36818</v>
      </c>
      <c r="L15" s="103">
        <v>0</v>
      </c>
      <c r="M15" s="103">
        <v>36818</v>
      </c>
      <c r="N15" s="103">
        <f>SUM(O15,+V15,+AC15)</f>
        <v>41187</v>
      </c>
      <c r="O15" s="103">
        <f>SUM(P15:U15)</f>
        <v>4369</v>
      </c>
      <c r="P15" s="103">
        <v>4369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36818</v>
      </c>
      <c r="W15" s="103">
        <v>36818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63</v>
      </c>
      <c r="AG15" s="103">
        <v>63</v>
      </c>
      <c r="AH15" s="103">
        <v>0</v>
      </c>
      <c r="AI15" s="103">
        <v>0</v>
      </c>
      <c r="AJ15" s="103">
        <f>SUM(AK15:AS15)</f>
        <v>4369</v>
      </c>
      <c r="AK15" s="103">
        <v>4369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63</v>
      </c>
      <c r="AU15" s="103">
        <v>63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42</v>
      </c>
      <c r="B16" s="113" t="s">
        <v>272</v>
      </c>
      <c r="C16" s="101" t="s">
        <v>273</v>
      </c>
      <c r="D16" s="103">
        <f>SUM(E16,+H16,+K16)</f>
        <v>16781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16781</v>
      </c>
      <c r="L16" s="103">
        <v>2014</v>
      </c>
      <c r="M16" s="103">
        <v>14767</v>
      </c>
      <c r="N16" s="103">
        <f>SUM(O16,+V16,+AC16)</f>
        <v>16781</v>
      </c>
      <c r="O16" s="103">
        <f>SUM(P16:U16)</f>
        <v>2014</v>
      </c>
      <c r="P16" s="103">
        <v>2014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14767</v>
      </c>
      <c r="W16" s="103">
        <v>14767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2977</v>
      </c>
      <c r="AG16" s="103">
        <v>2977</v>
      </c>
      <c r="AH16" s="103">
        <v>0</v>
      </c>
      <c r="AI16" s="103">
        <v>0</v>
      </c>
      <c r="AJ16" s="103">
        <f>SUM(AK16:AS16)</f>
        <v>2977</v>
      </c>
      <c r="AK16" s="103">
        <v>0</v>
      </c>
      <c r="AL16" s="103">
        <v>0</v>
      </c>
      <c r="AM16" s="103">
        <v>2977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</v>
      </c>
      <c r="AU16" s="103">
        <v>0</v>
      </c>
      <c r="AV16" s="103">
        <v>0</v>
      </c>
      <c r="AW16" s="103">
        <v>8</v>
      </c>
      <c r="AX16" s="103">
        <v>0</v>
      </c>
      <c r="AY16" s="103">
        <v>0</v>
      </c>
      <c r="AZ16" s="103">
        <f>SUM(BA16:BC16)</f>
        <v>697</v>
      </c>
      <c r="BA16" s="103">
        <v>697</v>
      </c>
      <c r="BB16" s="103">
        <v>0</v>
      </c>
      <c r="BC16" s="103">
        <v>0</v>
      </c>
    </row>
    <row r="17" spans="1:55" s="105" customFormat="1" ht="13.5" customHeight="1">
      <c r="A17" s="115" t="s">
        <v>42</v>
      </c>
      <c r="B17" s="113" t="s">
        <v>274</v>
      </c>
      <c r="C17" s="101" t="s">
        <v>275</v>
      </c>
      <c r="D17" s="103">
        <f>SUM(E17,+H17,+K17)</f>
        <v>26213</v>
      </c>
      <c r="E17" s="103">
        <f>SUM(F17:G17)</f>
        <v>0</v>
      </c>
      <c r="F17" s="103">
        <v>0</v>
      </c>
      <c r="G17" s="103">
        <v>0</v>
      </c>
      <c r="H17" s="103">
        <f>SUM(I17:J17)</f>
        <v>2710</v>
      </c>
      <c r="I17" s="103">
        <v>2710</v>
      </c>
      <c r="J17" s="103">
        <v>0</v>
      </c>
      <c r="K17" s="103">
        <f>SUM(L17:M17)</f>
        <v>23503</v>
      </c>
      <c r="L17" s="103">
        <v>0</v>
      </c>
      <c r="M17" s="103">
        <v>23503</v>
      </c>
      <c r="N17" s="103">
        <f>SUM(O17,+V17,+AC17)</f>
        <v>26213</v>
      </c>
      <c r="O17" s="103">
        <f>SUM(P17:U17)</f>
        <v>2710</v>
      </c>
      <c r="P17" s="103">
        <v>2710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23503</v>
      </c>
      <c r="W17" s="103">
        <v>23503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111</v>
      </c>
      <c r="AG17" s="103">
        <v>111</v>
      </c>
      <c r="AH17" s="103">
        <v>0</v>
      </c>
      <c r="AI17" s="103">
        <v>0</v>
      </c>
      <c r="AJ17" s="103">
        <f>SUM(AK17:AS17)</f>
        <v>111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111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42</v>
      </c>
      <c r="B18" s="113" t="s">
        <v>276</v>
      </c>
      <c r="C18" s="101" t="s">
        <v>277</v>
      </c>
      <c r="D18" s="103">
        <f>SUM(E18,+H18,+K18)</f>
        <v>9519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9519</v>
      </c>
      <c r="L18" s="103">
        <v>1451</v>
      </c>
      <c r="M18" s="103">
        <v>8068</v>
      </c>
      <c r="N18" s="103">
        <f>SUM(O18,+V18,+AC18)</f>
        <v>9519</v>
      </c>
      <c r="O18" s="103">
        <f>SUM(P18:U18)</f>
        <v>1451</v>
      </c>
      <c r="P18" s="103">
        <v>1451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8068</v>
      </c>
      <c r="W18" s="103">
        <v>8068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134</v>
      </c>
      <c r="BA18" s="103">
        <v>134</v>
      </c>
      <c r="BB18" s="103">
        <v>0</v>
      </c>
      <c r="BC18" s="103">
        <v>0</v>
      </c>
    </row>
    <row r="19" spans="1:55" s="105" customFormat="1" ht="13.5" customHeight="1">
      <c r="A19" s="115" t="s">
        <v>42</v>
      </c>
      <c r="B19" s="113" t="s">
        <v>278</v>
      </c>
      <c r="C19" s="101" t="s">
        <v>279</v>
      </c>
      <c r="D19" s="103">
        <f>SUM(E19,+H19,+K19)</f>
        <v>10140</v>
      </c>
      <c r="E19" s="103">
        <f>SUM(F19:G19)</f>
        <v>372</v>
      </c>
      <c r="F19" s="103">
        <v>0</v>
      </c>
      <c r="G19" s="103">
        <v>372</v>
      </c>
      <c r="H19" s="103">
        <f>SUM(I19:J19)</f>
        <v>1739</v>
      </c>
      <c r="I19" s="103">
        <v>1739</v>
      </c>
      <c r="J19" s="103">
        <v>0</v>
      </c>
      <c r="K19" s="103">
        <f>SUM(L19:M19)</f>
        <v>8029</v>
      </c>
      <c r="L19" s="103">
        <v>0</v>
      </c>
      <c r="M19" s="103">
        <v>8029</v>
      </c>
      <c r="N19" s="103">
        <f>SUM(O19,+V19,+AC19)</f>
        <v>10140</v>
      </c>
      <c r="O19" s="103">
        <f>SUM(P19:U19)</f>
        <v>1739</v>
      </c>
      <c r="P19" s="103">
        <v>1739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8401</v>
      </c>
      <c r="W19" s="103">
        <v>8401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38</v>
      </c>
      <c r="AG19" s="103">
        <v>38</v>
      </c>
      <c r="AH19" s="103">
        <v>0</v>
      </c>
      <c r="AI19" s="103">
        <v>0</v>
      </c>
      <c r="AJ19" s="103">
        <f>SUM(AK19:AS19)</f>
        <v>8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1</v>
      </c>
      <c r="AS19" s="103">
        <v>7</v>
      </c>
      <c r="AT19" s="103">
        <f>SUM(AU19:AY19)</f>
        <v>30</v>
      </c>
      <c r="AU19" s="103">
        <v>30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42</v>
      </c>
      <c r="B20" s="113" t="s">
        <v>280</v>
      </c>
      <c r="C20" s="101" t="s">
        <v>281</v>
      </c>
      <c r="D20" s="103">
        <f>SUM(E20,+H20,+K20)</f>
        <v>16882</v>
      </c>
      <c r="E20" s="103">
        <f>SUM(F20:G20)</f>
        <v>0</v>
      </c>
      <c r="F20" s="103">
        <v>0</v>
      </c>
      <c r="G20" s="103">
        <v>0</v>
      </c>
      <c r="H20" s="103">
        <f>SUM(I20:J20)</f>
        <v>2572</v>
      </c>
      <c r="I20" s="103">
        <v>2572</v>
      </c>
      <c r="J20" s="103">
        <v>0</v>
      </c>
      <c r="K20" s="103">
        <f>SUM(L20:M20)</f>
        <v>14310</v>
      </c>
      <c r="L20" s="103">
        <v>0</v>
      </c>
      <c r="M20" s="103">
        <v>14310</v>
      </c>
      <c r="N20" s="103">
        <f>SUM(O20,+V20,+AC20)</f>
        <v>16882</v>
      </c>
      <c r="O20" s="103">
        <f>SUM(P20:U20)</f>
        <v>2572</v>
      </c>
      <c r="P20" s="103">
        <v>2572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14310</v>
      </c>
      <c r="W20" s="103">
        <v>14310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1</v>
      </c>
      <c r="AK20" s="103">
        <v>1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42</v>
      </c>
      <c r="B21" s="113" t="s">
        <v>282</v>
      </c>
      <c r="C21" s="101" t="s">
        <v>283</v>
      </c>
      <c r="D21" s="103">
        <f>SUM(E21,+H21,+K21)</f>
        <v>4135</v>
      </c>
      <c r="E21" s="103">
        <f>SUM(F21:G21)</f>
        <v>0</v>
      </c>
      <c r="F21" s="103">
        <v>0</v>
      </c>
      <c r="G21" s="103">
        <v>0</v>
      </c>
      <c r="H21" s="103">
        <f>SUM(I21:J21)</f>
        <v>561</v>
      </c>
      <c r="I21" s="103">
        <v>561</v>
      </c>
      <c r="J21" s="103">
        <v>0</v>
      </c>
      <c r="K21" s="103">
        <f>SUM(L21:M21)</f>
        <v>3574</v>
      </c>
      <c r="L21" s="103">
        <v>0</v>
      </c>
      <c r="M21" s="103">
        <v>3574</v>
      </c>
      <c r="N21" s="103">
        <f>SUM(O21,+V21,+AC21)</f>
        <v>4135</v>
      </c>
      <c r="O21" s="103">
        <f>SUM(P21:U21)</f>
        <v>561</v>
      </c>
      <c r="P21" s="103">
        <v>561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3574</v>
      </c>
      <c r="W21" s="103">
        <v>3574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169</v>
      </c>
      <c r="AG21" s="103">
        <v>169</v>
      </c>
      <c r="AH21" s="103">
        <v>0</v>
      </c>
      <c r="AI21" s="103">
        <v>0</v>
      </c>
      <c r="AJ21" s="103">
        <f>SUM(AK21:AS21)</f>
        <v>169</v>
      </c>
      <c r="AK21" s="103">
        <v>0</v>
      </c>
      <c r="AL21" s="103">
        <v>0</v>
      </c>
      <c r="AM21" s="103">
        <v>169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19</v>
      </c>
      <c r="AU21" s="103">
        <v>0</v>
      </c>
      <c r="AV21" s="103">
        <v>0</v>
      </c>
      <c r="AW21" s="103">
        <v>19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42</v>
      </c>
      <c r="B22" s="113" t="s">
        <v>284</v>
      </c>
      <c r="C22" s="101" t="s">
        <v>285</v>
      </c>
      <c r="D22" s="103">
        <f>SUM(E22,+H22,+K22)</f>
        <v>22243</v>
      </c>
      <c r="E22" s="103">
        <f>SUM(F22:G22)</f>
        <v>0</v>
      </c>
      <c r="F22" s="103">
        <v>0</v>
      </c>
      <c r="G22" s="103">
        <v>0</v>
      </c>
      <c r="H22" s="103">
        <f>SUM(I22:J22)</f>
        <v>3165</v>
      </c>
      <c r="I22" s="103">
        <v>3165</v>
      </c>
      <c r="J22" s="103">
        <v>0</v>
      </c>
      <c r="K22" s="103">
        <f>SUM(L22:M22)</f>
        <v>19078</v>
      </c>
      <c r="L22" s="103">
        <v>680</v>
      </c>
      <c r="M22" s="103">
        <v>18398</v>
      </c>
      <c r="N22" s="103">
        <f>SUM(O22,+V22,+AC22)</f>
        <v>22243</v>
      </c>
      <c r="O22" s="103">
        <f>SUM(P22:U22)</f>
        <v>3845</v>
      </c>
      <c r="P22" s="103">
        <v>3845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18398</v>
      </c>
      <c r="W22" s="103">
        <v>18398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606</v>
      </c>
      <c r="AG22" s="103">
        <v>606</v>
      </c>
      <c r="AH22" s="103">
        <v>0</v>
      </c>
      <c r="AI22" s="103">
        <v>0</v>
      </c>
      <c r="AJ22" s="103">
        <f>SUM(AK22:AS22)</f>
        <v>1082</v>
      </c>
      <c r="AK22" s="103">
        <v>499</v>
      </c>
      <c r="AL22" s="103">
        <v>0</v>
      </c>
      <c r="AM22" s="103">
        <v>583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23</v>
      </c>
      <c r="AU22" s="103">
        <v>23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42</v>
      </c>
      <c r="B23" s="113" t="s">
        <v>286</v>
      </c>
      <c r="C23" s="101" t="s">
        <v>287</v>
      </c>
      <c r="D23" s="103">
        <f>SUM(E23,+H23,+K23)</f>
        <v>7700</v>
      </c>
      <c r="E23" s="103">
        <f>SUM(F23:G23)</f>
        <v>0</v>
      </c>
      <c r="F23" s="103">
        <v>0</v>
      </c>
      <c r="G23" s="103">
        <v>0</v>
      </c>
      <c r="H23" s="103">
        <f>SUM(I23:J23)</f>
        <v>1830</v>
      </c>
      <c r="I23" s="103">
        <v>1830</v>
      </c>
      <c r="J23" s="103">
        <v>0</v>
      </c>
      <c r="K23" s="103">
        <f>SUM(L23:M23)</f>
        <v>5870</v>
      </c>
      <c r="L23" s="103">
        <v>0</v>
      </c>
      <c r="M23" s="103">
        <v>5870</v>
      </c>
      <c r="N23" s="103">
        <f>SUM(O23,+V23,+AC23)</f>
        <v>7872</v>
      </c>
      <c r="O23" s="103">
        <f>SUM(P23:U23)</f>
        <v>1830</v>
      </c>
      <c r="P23" s="103">
        <v>1830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5870</v>
      </c>
      <c r="W23" s="103">
        <v>5870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172</v>
      </c>
      <c r="AD23" s="103">
        <v>172</v>
      </c>
      <c r="AE23" s="103">
        <v>0</v>
      </c>
      <c r="AF23" s="103">
        <f>SUM(AG23:AI23)</f>
        <v>414</v>
      </c>
      <c r="AG23" s="103">
        <v>414</v>
      </c>
      <c r="AH23" s="103">
        <v>0</v>
      </c>
      <c r="AI23" s="103">
        <v>0</v>
      </c>
      <c r="AJ23" s="103">
        <f>SUM(AK23:AS23)</f>
        <v>414</v>
      </c>
      <c r="AK23" s="103">
        <v>0</v>
      </c>
      <c r="AL23" s="103">
        <v>0</v>
      </c>
      <c r="AM23" s="103">
        <v>284</v>
      </c>
      <c r="AN23" s="103">
        <v>130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42</v>
      </c>
      <c r="B24" s="113" t="s">
        <v>288</v>
      </c>
      <c r="C24" s="101" t="s">
        <v>289</v>
      </c>
      <c r="D24" s="103">
        <f>SUM(E24,+H24,+K24)</f>
        <v>64779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64779</v>
      </c>
      <c r="L24" s="103">
        <v>8158</v>
      </c>
      <c r="M24" s="103">
        <v>56621</v>
      </c>
      <c r="N24" s="103">
        <f>SUM(O24,+V24,+AC24)</f>
        <v>64779</v>
      </c>
      <c r="O24" s="103">
        <f>SUM(P24:U24)</f>
        <v>8158</v>
      </c>
      <c r="P24" s="103">
        <v>8158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56621</v>
      </c>
      <c r="W24" s="103">
        <v>56621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2511</v>
      </c>
      <c r="AG24" s="103">
        <v>2511</v>
      </c>
      <c r="AH24" s="103">
        <v>0</v>
      </c>
      <c r="AI24" s="103">
        <v>0</v>
      </c>
      <c r="AJ24" s="103">
        <f>SUM(AK24:AS24)</f>
        <v>2511</v>
      </c>
      <c r="AK24" s="103">
        <v>0</v>
      </c>
      <c r="AL24" s="103">
        <v>0</v>
      </c>
      <c r="AM24" s="103">
        <v>871</v>
      </c>
      <c r="AN24" s="103">
        <v>1640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42</v>
      </c>
      <c r="B25" s="113" t="s">
        <v>290</v>
      </c>
      <c r="C25" s="101" t="s">
        <v>291</v>
      </c>
      <c r="D25" s="103">
        <f>SUM(E25,+H25,+K25)</f>
        <v>11402</v>
      </c>
      <c r="E25" s="103">
        <f>SUM(F25:G25)</f>
        <v>0</v>
      </c>
      <c r="F25" s="103">
        <v>0</v>
      </c>
      <c r="G25" s="103">
        <v>0</v>
      </c>
      <c r="H25" s="103">
        <f>SUM(I25:J25)</f>
        <v>1326</v>
      </c>
      <c r="I25" s="103">
        <v>1326</v>
      </c>
      <c r="J25" s="103">
        <v>0</v>
      </c>
      <c r="K25" s="103">
        <f>SUM(L25:M25)</f>
        <v>10076</v>
      </c>
      <c r="L25" s="103">
        <v>0</v>
      </c>
      <c r="M25" s="103">
        <v>10076</v>
      </c>
      <c r="N25" s="103">
        <f>SUM(O25,+V25,+AC25)</f>
        <v>11402</v>
      </c>
      <c r="O25" s="103">
        <f>SUM(P25:U25)</f>
        <v>1326</v>
      </c>
      <c r="P25" s="103">
        <v>1326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10076</v>
      </c>
      <c r="W25" s="103">
        <v>10076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450</v>
      </c>
      <c r="AG25" s="103">
        <v>450</v>
      </c>
      <c r="AH25" s="103">
        <v>0</v>
      </c>
      <c r="AI25" s="103">
        <v>0</v>
      </c>
      <c r="AJ25" s="103">
        <f>SUM(AK25:AS25)</f>
        <v>450</v>
      </c>
      <c r="AK25" s="103">
        <v>0</v>
      </c>
      <c r="AL25" s="103">
        <v>0</v>
      </c>
      <c r="AM25" s="103">
        <v>450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42</v>
      </c>
      <c r="B26" s="113" t="s">
        <v>292</v>
      </c>
      <c r="C26" s="101" t="s">
        <v>293</v>
      </c>
      <c r="D26" s="103">
        <f>SUM(E26,+H26,+K26)</f>
        <v>10907</v>
      </c>
      <c r="E26" s="103">
        <f>SUM(F26:G26)</f>
        <v>0</v>
      </c>
      <c r="F26" s="103">
        <v>0</v>
      </c>
      <c r="G26" s="103">
        <v>0</v>
      </c>
      <c r="H26" s="103">
        <f>SUM(I26:J26)</f>
        <v>1152</v>
      </c>
      <c r="I26" s="103">
        <v>1152</v>
      </c>
      <c r="J26" s="103">
        <v>0</v>
      </c>
      <c r="K26" s="103">
        <f>SUM(L26:M26)</f>
        <v>9755</v>
      </c>
      <c r="L26" s="103">
        <v>0</v>
      </c>
      <c r="M26" s="103">
        <v>9755</v>
      </c>
      <c r="N26" s="103">
        <f>SUM(O26,+V26,+AC26)</f>
        <v>10907</v>
      </c>
      <c r="O26" s="103">
        <f>SUM(P26:U26)</f>
        <v>1152</v>
      </c>
      <c r="P26" s="103">
        <v>1152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9755</v>
      </c>
      <c r="W26" s="103">
        <v>9755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38</v>
      </c>
      <c r="AG26" s="103">
        <v>38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38</v>
      </c>
      <c r="AU26" s="103">
        <v>38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42</v>
      </c>
      <c r="B27" s="113" t="s">
        <v>294</v>
      </c>
      <c r="C27" s="101" t="s">
        <v>295</v>
      </c>
      <c r="D27" s="103">
        <f>SUM(E27,+H27,+K27)</f>
        <v>10257</v>
      </c>
      <c r="E27" s="103">
        <f>SUM(F27:G27)</f>
        <v>0</v>
      </c>
      <c r="F27" s="103">
        <v>0</v>
      </c>
      <c r="G27" s="103">
        <v>0</v>
      </c>
      <c r="H27" s="103">
        <f>SUM(I27:J27)</f>
        <v>1053</v>
      </c>
      <c r="I27" s="103">
        <v>1053</v>
      </c>
      <c r="J27" s="103">
        <v>0</v>
      </c>
      <c r="K27" s="103">
        <f>SUM(L27:M27)</f>
        <v>9204</v>
      </c>
      <c r="L27" s="103">
        <v>409</v>
      </c>
      <c r="M27" s="103">
        <v>8795</v>
      </c>
      <c r="N27" s="103">
        <f>SUM(O27,+V27,+AC27)</f>
        <v>10257</v>
      </c>
      <c r="O27" s="103">
        <f>SUM(P27:U27)</f>
        <v>1462</v>
      </c>
      <c r="P27" s="103">
        <v>1462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8795</v>
      </c>
      <c r="W27" s="103">
        <v>8795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535</v>
      </c>
      <c r="AG27" s="103">
        <v>535</v>
      </c>
      <c r="AH27" s="103">
        <v>0</v>
      </c>
      <c r="AI27" s="103">
        <v>0</v>
      </c>
      <c r="AJ27" s="103">
        <f>SUM(AK27:AS27)</f>
        <v>535</v>
      </c>
      <c r="AK27" s="103">
        <v>0</v>
      </c>
      <c r="AL27" s="103">
        <v>0</v>
      </c>
      <c r="AM27" s="103">
        <v>535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42</v>
      </c>
      <c r="B28" s="113" t="s">
        <v>296</v>
      </c>
      <c r="C28" s="101" t="s">
        <v>297</v>
      </c>
      <c r="D28" s="103">
        <f>SUM(E28,+H28,+K28)</f>
        <v>13269</v>
      </c>
      <c r="E28" s="103">
        <f>SUM(F28:G28)</f>
        <v>2650</v>
      </c>
      <c r="F28" s="103">
        <v>2532</v>
      </c>
      <c r="G28" s="103">
        <v>118</v>
      </c>
      <c r="H28" s="103">
        <f>SUM(I28:J28)</f>
        <v>2395</v>
      </c>
      <c r="I28" s="103">
        <v>2395</v>
      </c>
      <c r="J28" s="103">
        <v>0</v>
      </c>
      <c r="K28" s="103">
        <f>SUM(L28:M28)</f>
        <v>8224</v>
      </c>
      <c r="L28" s="103">
        <v>0</v>
      </c>
      <c r="M28" s="103">
        <v>8224</v>
      </c>
      <c r="N28" s="103">
        <f>SUM(O28,+V28,+AC28)</f>
        <v>13269</v>
      </c>
      <c r="O28" s="103">
        <f>SUM(P28:U28)</f>
        <v>4927</v>
      </c>
      <c r="P28" s="103">
        <v>4927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8342</v>
      </c>
      <c r="W28" s="103">
        <v>8342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605</v>
      </c>
      <c r="AG28" s="103">
        <v>605</v>
      </c>
      <c r="AH28" s="103">
        <v>0</v>
      </c>
      <c r="AI28" s="103">
        <v>0</v>
      </c>
      <c r="AJ28" s="103">
        <f>SUM(AK28:AS28)</f>
        <v>601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601</v>
      </c>
      <c r="AT28" s="103">
        <f>SUM(AU28:AY28)</f>
        <v>4</v>
      </c>
      <c r="AU28" s="103">
        <v>4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42</v>
      </c>
      <c r="B29" s="113" t="s">
        <v>298</v>
      </c>
      <c r="C29" s="101" t="s">
        <v>299</v>
      </c>
      <c r="D29" s="103">
        <f>SUM(E29,+H29,+K29)</f>
        <v>18694</v>
      </c>
      <c r="E29" s="103">
        <f>SUM(F29:G29)</f>
        <v>0</v>
      </c>
      <c r="F29" s="103">
        <v>0</v>
      </c>
      <c r="G29" s="103">
        <v>0</v>
      </c>
      <c r="H29" s="103">
        <f>SUM(I29:J29)</f>
        <v>2463</v>
      </c>
      <c r="I29" s="103">
        <v>2463</v>
      </c>
      <c r="J29" s="103">
        <v>0</v>
      </c>
      <c r="K29" s="103">
        <f>SUM(L29:M29)</f>
        <v>16231</v>
      </c>
      <c r="L29" s="103">
        <v>0</v>
      </c>
      <c r="M29" s="103">
        <v>16231</v>
      </c>
      <c r="N29" s="103">
        <f>SUM(O29,+V29,+AC29)</f>
        <v>18694</v>
      </c>
      <c r="O29" s="103">
        <f>SUM(P29:U29)</f>
        <v>2463</v>
      </c>
      <c r="P29" s="103">
        <v>2463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16231</v>
      </c>
      <c r="W29" s="103">
        <v>16231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106</v>
      </c>
      <c r="AG29" s="103">
        <v>106</v>
      </c>
      <c r="AH29" s="103">
        <v>0</v>
      </c>
      <c r="AI29" s="103">
        <v>0</v>
      </c>
      <c r="AJ29" s="103">
        <f>SUM(AK29:AS29)</f>
        <v>1140</v>
      </c>
      <c r="AK29" s="103">
        <v>1140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106</v>
      </c>
      <c r="AU29" s="103">
        <v>106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42</v>
      </c>
      <c r="B30" s="113" t="s">
        <v>300</v>
      </c>
      <c r="C30" s="101" t="s">
        <v>301</v>
      </c>
      <c r="D30" s="103">
        <f>SUM(E30,+H30,+K30)</f>
        <v>20210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20210</v>
      </c>
      <c r="L30" s="103">
        <v>2216</v>
      </c>
      <c r="M30" s="103">
        <v>17994</v>
      </c>
      <c r="N30" s="103">
        <f>SUM(O30,+V30,+AC30)</f>
        <v>20210</v>
      </c>
      <c r="O30" s="103">
        <f>SUM(P30:U30)</f>
        <v>2216</v>
      </c>
      <c r="P30" s="103">
        <v>2216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17994</v>
      </c>
      <c r="W30" s="103">
        <v>17994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187</v>
      </c>
      <c r="AG30" s="103">
        <v>187</v>
      </c>
      <c r="AH30" s="103">
        <v>0</v>
      </c>
      <c r="AI30" s="103">
        <v>0</v>
      </c>
      <c r="AJ30" s="103">
        <f>SUM(AK30:AS30)</f>
        <v>187</v>
      </c>
      <c r="AK30" s="103">
        <v>0</v>
      </c>
      <c r="AL30" s="103">
        <v>0</v>
      </c>
      <c r="AM30" s="103">
        <v>187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42</v>
      </c>
      <c r="B31" s="113" t="s">
        <v>302</v>
      </c>
      <c r="C31" s="101" t="s">
        <v>303</v>
      </c>
      <c r="D31" s="103">
        <f>SUM(E31,+H31,+K31)</f>
        <v>17875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17875</v>
      </c>
      <c r="L31" s="103">
        <v>3727</v>
      </c>
      <c r="M31" s="103">
        <v>14148</v>
      </c>
      <c r="N31" s="103">
        <f>SUM(O31,+V31,+AC31)</f>
        <v>17933</v>
      </c>
      <c r="O31" s="103">
        <f>SUM(P31:U31)</f>
        <v>3727</v>
      </c>
      <c r="P31" s="103">
        <v>3727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14148</v>
      </c>
      <c r="W31" s="103">
        <v>14148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58</v>
      </c>
      <c r="AD31" s="103">
        <v>58</v>
      </c>
      <c r="AE31" s="103">
        <v>0</v>
      </c>
      <c r="AF31" s="103">
        <f>SUM(AG31:AI31)</f>
        <v>842</v>
      </c>
      <c r="AG31" s="103">
        <v>842</v>
      </c>
      <c r="AH31" s="103">
        <v>0</v>
      </c>
      <c r="AI31" s="103">
        <v>0</v>
      </c>
      <c r="AJ31" s="103">
        <f>SUM(AK31:AS31)</f>
        <v>842</v>
      </c>
      <c r="AK31" s="103">
        <v>0</v>
      </c>
      <c r="AL31" s="103">
        <v>0</v>
      </c>
      <c r="AM31" s="103">
        <v>842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42</v>
      </c>
      <c r="B32" s="113" t="s">
        <v>304</v>
      </c>
      <c r="C32" s="101" t="s">
        <v>305</v>
      </c>
      <c r="D32" s="103">
        <f>SUM(E32,+H32,+K32)</f>
        <v>2746</v>
      </c>
      <c r="E32" s="103">
        <f>SUM(F32:G32)</f>
        <v>0</v>
      </c>
      <c r="F32" s="103">
        <v>0</v>
      </c>
      <c r="G32" s="103">
        <v>0</v>
      </c>
      <c r="H32" s="103">
        <f>SUM(I32:J32)</f>
        <v>262</v>
      </c>
      <c r="I32" s="103">
        <v>262</v>
      </c>
      <c r="J32" s="103">
        <v>0</v>
      </c>
      <c r="K32" s="103">
        <f>SUM(L32:M32)</f>
        <v>2484</v>
      </c>
      <c r="L32" s="103">
        <v>353</v>
      </c>
      <c r="M32" s="103">
        <v>2131</v>
      </c>
      <c r="N32" s="103">
        <f>SUM(O32,+V32,+AC32)</f>
        <v>2746</v>
      </c>
      <c r="O32" s="103">
        <f>SUM(P32:U32)</f>
        <v>615</v>
      </c>
      <c r="P32" s="103">
        <v>615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2131</v>
      </c>
      <c r="W32" s="103">
        <v>2131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</v>
      </c>
      <c r="AG32" s="103">
        <v>3</v>
      </c>
      <c r="AH32" s="103">
        <v>0</v>
      </c>
      <c r="AI32" s="103">
        <v>0</v>
      </c>
      <c r="AJ32" s="103">
        <f>SUM(AK32:AS32)</f>
        <v>3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42</v>
      </c>
      <c r="B33" s="113" t="s">
        <v>306</v>
      </c>
      <c r="C33" s="101" t="s">
        <v>307</v>
      </c>
      <c r="D33" s="103">
        <f>SUM(E33,+H33,+K33)</f>
        <v>6124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6124</v>
      </c>
      <c r="L33" s="103">
        <v>597</v>
      </c>
      <c r="M33" s="103">
        <v>5527</v>
      </c>
      <c r="N33" s="103">
        <f>SUM(O33,+V33,+AC33)</f>
        <v>6124</v>
      </c>
      <c r="O33" s="103">
        <f>SUM(P33:U33)</f>
        <v>597</v>
      </c>
      <c r="P33" s="103">
        <v>597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5527</v>
      </c>
      <c r="W33" s="103">
        <v>5527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86</v>
      </c>
      <c r="BA33" s="103">
        <v>86</v>
      </c>
      <c r="BB33" s="103">
        <v>0</v>
      </c>
      <c r="BC33" s="103">
        <v>0</v>
      </c>
    </row>
    <row r="34" spans="1:55" s="105" customFormat="1" ht="13.5" customHeight="1">
      <c r="A34" s="115" t="s">
        <v>42</v>
      </c>
      <c r="B34" s="113" t="s">
        <v>308</v>
      </c>
      <c r="C34" s="101" t="s">
        <v>309</v>
      </c>
      <c r="D34" s="103">
        <f>SUM(E34,+H34,+K34)</f>
        <v>11213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11213</v>
      </c>
      <c r="L34" s="103">
        <v>1375</v>
      </c>
      <c r="M34" s="103">
        <v>9838</v>
      </c>
      <c r="N34" s="103">
        <f>SUM(O34,+V34,+AC34)</f>
        <v>11213</v>
      </c>
      <c r="O34" s="103">
        <f>SUM(P34:U34)</f>
        <v>1375</v>
      </c>
      <c r="P34" s="103">
        <v>0</v>
      </c>
      <c r="Q34" s="103">
        <v>0</v>
      </c>
      <c r="R34" s="103">
        <v>0</v>
      </c>
      <c r="S34" s="103">
        <v>1375</v>
      </c>
      <c r="T34" s="103">
        <v>0</v>
      </c>
      <c r="U34" s="103">
        <v>0</v>
      </c>
      <c r="V34" s="103">
        <f>SUM(W34:AB34)</f>
        <v>9838</v>
      </c>
      <c r="W34" s="103">
        <v>0</v>
      </c>
      <c r="X34" s="103">
        <v>0</v>
      </c>
      <c r="Y34" s="103">
        <v>0</v>
      </c>
      <c r="Z34" s="103">
        <v>9838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229</v>
      </c>
      <c r="AG34" s="103">
        <v>229</v>
      </c>
      <c r="AH34" s="103">
        <v>0</v>
      </c>
      <c r="AI34" s="103">
        <v>0</v>
      </c>
      <c r="AJ34" s="103">
        <f>SUM(AK34:AS34)</f>
        <v>229</v>
      </c>
      <c r="AK34" s="103">
        <v>0</v>
      </c>
      <c r="AL34" s="103">
        <v>0</v>
      </c>
      <c r="AM34" s="103">
        <v>227</v>
      </c>
      <c r="AN34" s="103">
        <v>0</v>
      </c>
      <c r="AO34" s="103">
        <v>0</v>
      </c>
      <c r="AP34" s="103">
        <v>0</v>
      </c>
      <c r="AQ34" s="103">
        <v>0</v>
      </c>
      <c r="AR34" s="103">
        <v>2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42</v>
      </c>
      <c r="B35" s="113" t="s">
        <v>310</v>
      </c>
      <c r="C35" s="101" t="s">
        <v>311</v>
      </c>
      <c r="D35" s="103">
        <f>SUM(E35,+H35,+K35)</f>
        <v>16030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16030</v>
      </c>
      <c r="L35" s="103">
        <v>2780</v>
      </c>
      <c r="M35" s="103">
        <v>13250</v>
      </c>
      <c r="N35" s="103">
        <f>SUM(O35,+V35,+AC35)</f>
        <v>16030</v>
      </c>
      <c r="O35" s="103">
        <f>SUM(P35:U35)</f>
        <v>2780</v>
      </c>
      <c r="P35" s="103">
        <v>2780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13250</v>
      </c>
      <c r="W35" s="103">
        <v>13250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218</v>
      </c>
      <c r="AG35" s="103">
        <v>218</v>
      </c>
      <c r="AH35" s="103">
        <v>0</v>
      </c>
      <c r="AI35" s="103">
        <v>0</v>
      </c>
      <c r="AJ35" s="103">
        <f>SUM(AK35:AS35)</f>
        <v>218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218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42</v>
      </c>
      <c r="B36" s="113" t="s">
        <v>312</v>
      </c>
      <c r="C36" s="101" t="s">
        <v>313</v>
      </c>
      <c r="D36" s="103">
        <f>SUM(E36,+H36,+K36)</f>
        <v>8232</v>
      </c>
      <c r="E36" s="103">
        <f>SUM(F36:G36)</f>
        <v>8232</v>
      </c>
      <c r="F36" s="103">
        <v>524</v>
      </c>
      <c r="G36" s="103">
        <v>7708</v>
      </c>
      <c r="H36" s="103">
        <f>SUM(I36:J36)</f>
        <v>0</v>
      </c>
      <c r="I36" s="103">
        <v>0</v>
      </c>
      <c r="J36" s="103">
        <v>0</v>
      </c>
      <c r="K36" s="103">
        <f>SUM(L36:M36)</f>
        <v>0</v>
      </c>
      <c r="L36" s="103">
        <v>0</v>
      </c>
      <c r="M36" s="103">
        <v>0</v>
      </c>
      <c r="N36" s="103">
        <f>SUM(O36,+V36,+AC36)</f>
        <v>8232</v>
      </c>
      <c r="O36" s="103">
        <f>SUM(P36:U36)</f>
        <v>524</v>
      </c>
      <c r="P36" s="103">
        <v>524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7708</v>
      </c>
      <c r="W36" s="103">
        <v>7708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596</v>
      </c>
      <c r="AG36" s="103">
        <v>596</v>
      </c>
      <c r="AH36" s="103">
        <v>0</v>
      </c>
      <c r="AI36" s="103">
        <v>0</v>
      </c>
      <c r="AJ36" s="103">
        <f>SUM(AK36:AS36)</f>
        <v>596</v>
      </c>
      <c r="AK36" s="103">
        <v>0</v>
      </c>
      <c r="AL36" s="103">
        <v>0</v>
      </c>
      <c r="AM36" s="103">
        <v>5</v>
      </c>
      <c r="AN36" s="103">
        <v>591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42</v>
      </c>
      <c r="B37" s="113" t="s">
        <v>314</v>
      </c>
      <c r="C37" s="101" t="s">
        <v>315</v>
      </c>
      <c r="D37" s="103">
        <f>SUM(E37,+H37,+K37)</f>
        <v>4925</v>
      </c>
      <c r="E37" s="103">
        <f>SUM(F37:G37)</f>
        <v>4925</v>
      </c>
      <c r="F37" s="103">
        <v>685</v>
      </c>
      <c r="G37" s="103">
        <v>4240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4925</v>
      </c>
      <c r="O37" s="103">
        <f>SUM(P37:U37)</f>
        <v>685</v>
      </c>
      <c r="P37" s="103">
        <v>685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4240</v>
      </c>
      <c r="W37" s="103">
        <v>4240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17</v>
      </c>
      <c r="AG37" s="103">
        <v>17</v>
      </c>
      <c r="AH37" s="103">
        <v>0</v>
      </c>
      <c r="AI37" s="103">
        <v>0</v>
      </c>
      <c r="AJ37" s="103">
        <f>SUM(AK37:AS37)</f>
        <v>305</v>
      </c>
      <c r="AK37" s="103">
        <v>305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17</v>
      </c>
      <c r="AU37" s="103">
        <v>17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42</v>
      </c>
      <c r="B38" s="113" t="s">
        <v>316</v>
      </c>
      <c r="C38" s="101" t="s">
        <v>317</v>
      </c>
      <c r="D38" s="103">
        <f>SUM(E38,+H38,+K38)</f>
        <v>8297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8297</v>
      </c>
      <c r="L38" s="103">
        <v>1580</v>
      </c>
      <c r="M38" s="103">
        <v>6717</v>
      </c>
      <c r="N38" s="103">
        <f>SUM(O38,+V38,+AC38)</f>
        <v>8297</v>
      </c>
      <c r="O38" s="103">
        <f>SUM(P38:U38)</f>
        <v>1580</v>
      </c>
      <c r="P38" s="103">
        <v>1580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6717</v>
      </c>
      <c r="W38" s="103">
        <v>6717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117</v>
      </c>
      <c r="AG38" s="103">
        <v>117</v>
      </c>
      <c r="AH38" s="103">
        <v>0</v>
      </c>
      <c r="AI38" s="103">
        <v>0</v>
      </c>
      <c r="AJ38" s="103">
        <f>SUM(AK38:AS38)</f>
        <v>117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117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42</v>
      </c>
      <c r="B39" s="113" t="s">
        <v>318</v>
      </c>
      <c r="C39" s="101" t="s">
        <v>319</v>
      </c>
      <c r="D39" s="103">
        <f>SUM(E39,+H39,+K39)</f>
        <v>18695</v>
      </c>
      <c r="E39" s="103">
        <f>SUM(F39:G39)</f>
        <v>10081</v>
      </c>
      <c r="F39" s="103">
        <v>5601</v>
      </c>
      <c r="G39" s="103">
        <v>4480</v>
      </c>
      <c r="H39" s="103">
        <f>SUM(I39:J39)</f>
        <v>1098</v>
      </c>
      <c r="I39" s="103">
        <v>1098</v>
      </c>
      <c r="J39" s="103">
        <v>0</v>
      </c>
      <c r="K39" s="103">
        <f>SUM(L39:M39)</f>
        <v>7516</v>
      </c>
      <c r="L39" s="103">
        <v>0</v>
      </c>
      <c r="M39" s="103">
        <v>7516</v>
      </c>
      <c r="N39" s="103">
        <f>SUM(O39,+V39,+AC39)</f>
        <v>18695</v>
      </c>
      <c r="O39" s="103">
        <f>SUM(P39:U39)</f>
        <v>6699</v>
      </c>
      <c r="P39" s="103">
        <v>6699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11996</v>
      </c>
      <c r="W39" s="103">
        <v>11996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104</v>
      </c>
      <c r="AG39" s="103">
        <v>104</v>
      </c>
      <c r="AH39" s="103">
        <v>0</v>
      </c>
      <c r="AI39" s="103">
        <v>0</v>
      </c>
      <c r="AJ39" s="103">
        <f>SUM(AK39:AS39)</f>
        <v>505</v>
      </c>
      <c r="AK39" s="103">
        <v>429</v>
      </c>
      <c r="AL39" s="103">
        <v>0</v>
      </c>
      <c r="AM39" s="103">
        <v>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69</v>
      </c>
      <c r="AT39" s="103">
        <f>SUM(AU39:AY39)</f>
        <v>29</v>
      </c>
      <c r="AU39" s="103">
        <v>28</v>
      </c>
      <c r="AV39" s="103">
        <v>0</v>
      </c>
      <c r="AW39" s="103">
        <v>1</v>
      </c>
      <c r="AX39" s="103">
        <v>0</v>
      </c>
      <c r="AY39" s="103">
        <v>0</v>
      </c>
      <c r="AZ39" s="103">
        <f>SUM(BA39:BC39)</f>
        <v>48</v>
      </c>
      <c r="BA39" s="103">
        <v>48</v>
      </c>
      <c r="BB39" s="103">
        <v>0</v>
      </c>
      <c r="BC39" s="103">
        <v>0</v>
      </c>
    </row>
    <row r="40" spans="1:55" s="105" customFormat="1" ht="13.5" customHeight="1">
      <c r="A40" s="115" t="s">
        <v>42</v>
      </c>
      <c r="B40" s="113" t="s">
        <v>320</v>
      </c>
      <c r="C40" s="101" t="s">
        <v>321</v>
      </c>
      <c r="D40" s="103">
        <f>SUM(E40,+H40,+K40)</f>
        <v>9773</v>
      </c>
      <c r="E40" s="103">
        <f>SUM(F40:G40)</f>
        <v>0</v>
      </c>
      <c r="F40" s="103">
        <v>0</v>
      </c>
      <c r="G40" s="103">
        <v>0</v>
      </c>
      <c r="H40" s="103">
        <f>SUM(I40:J40)</f>
        <v>1747</v>
      </c>
      <c r="I40" s="103">
        <v>1747</v>
      </c>
      <c r="J40" s="103">
        <v>0</v>
      </c>
      <c r="K40" s="103">
        <f>SUM(L40:M40)</f>
        <v>8026</v>
      </c>
      <c r="L40" s="103">
        <v>0</v>
      </c>
      <c r="M40" s="103">
        <v>8026</v>
      </c>
      <c r="N40" s="103">
        <f>SUM(O40,+V40,+AC40)</f>
        <v>9773</v>
      </c>
      <c r="O40" s="103">
        <f>SUM(P40:U40)</f>
        <v>1747</v>
      </c>
      <c r="P40" s="103">
        <v>1747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8026</v>
      </c>
      <c r="W40" s="103">
        <v>8026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45</v>
      </c>
      <c r="AG40" s="103">
        <v>45</v>
      </c>
      <c r="AH40" s="103">
        <v>0</v>
      </c>
      <c r="AI40" s="103">
        <v>0</v>
      </c>
      <c r="AJ40" s="103">
        <f>SUM(AK40:AS40)</f>
        <v>45</v>
      </c>
      <c r="AK40" s="103">
        <v>45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45</v>
      </c>
      <c r="AU40" s="103">
        <v>45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42</v>
      </c>
      <c r="B41" s="113" t="s">
        <v>322</v>
      </c>
      <c r="C41" s="101" t="s">
        <v>323</v>
      </c>
      <c r="D41" s="103">
        <f>SUM(E41,+H41,+K41)</f>
        <v>24355</v>
      </c>
      <c r="E41" s="103">
        <f>SUM(F41:G41)</f>
        <v>0</v>
      </c>
      <c r="F41" s="103">
        <v>0</v>
      </c>
      <c r="G41" s="103">
        <v>0</v>
      </c>
      <c r="H41" s="103">
        <f>SUM(I41:J41)</f>
        <v>3943</v>
      </c>
      <c r="I41" s="103">
        <v>3943</v>
      </c>
      <c r="J41" s="103">
        <v>0</v>
      </c>
      <c r="K41" s="103">
        <f>SUM(L41:M41)</f>
        <v>20412</v>
      </c>
      <c r="L41" s="103">
        <v>0</v>
      </c>
      <c r="M41" s="103">
        <v>20412</v>
      </c>
      <c r="N41" s="103">
        <f>SUM(O41,+V41,+AC41)</f>
        <v>24355</v>
      </c>
      <c r="O41" s="103">
        <f>SUM(P41:U41)</f>
        <v>3943</v>
      </c>
      <c r="P41" s="103">
        <v>3943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20412</v>
      </c>
      <c r="W41" s="103">
        <v>20412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659</v>
      </c>
      <c r="AG41" s="103">
        <v>659</v>
      </c>
      <c r="AH41" s="103">
        <v>0</v>
      </c>
      <c r="AI41" s="103">
        <v>0</v>
      </c>
      <c r="AJ41" s="103">
        <f>SUM(AK41:AS41)</f>
        <v>659</v>
      </c>
      <c r="AK41" s="103">
        <v>0</v>
      </c>
      <c r="AL41" s="103">
        <v>0</v>
      </c>
      <c r="AM41" s="103">
        <v>659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42</v>
      </c>
      <c r="B42" s="113" t="s">
        <v>324</v>
      </c>
      <c r="C42" s="101" t="s">
        <v>325</v>
      </c>
      <c r="D42" s="103">
        <f>SUM(E42,+H42,+K42)</f>
        <v>14659</v>
      </c>
      <c r="E42" s="103">
        <f>SUM(F42:G42)</f>
        <v>299</v>
      </c>
      <c r="F42" s="103">
        <v>0</v>
      </c>
      <c r="G42" s="103">
        <v>299</v>
      </c>
      <c r="H42" s="103">
        <f>SUM(I42:J42)</f>
        <v>2555</v>
      </c>
      <c r="I42" s="103">
        <v>2555</v>
      </c>
      <c r="J42" s="103">
        <v>0</v>
      </c>
      <c r="K42" s="103">
        <f>SUM(L42:M42)</f>
        <v>11805</v>
      </c>
      <c r="L42" s="103">
        <v>0</v>
      </c>
      <c r="M42" s="103">
        <v>11805</v>
      </c>
      <c r="N42" s="103">
        <f>SUM(O42,+V42,+AC42)</f>
        <v>14659</v>
      </c>
      <c r="O42" s="103">
        <f>SUM(P42:U42)</f>
        <v>2555</v>
      </c>
      <c r="P42" s="103">
        <v>2555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12104</v>
      </c>
      <c r="W42" s="103">
        <v>12104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56</v>
      </c>
      <c r="AG42" s="103">
        <v>56</v>
      </c>
      <c r="AH42" s="103">
        <v>0</v>
      </c>
      <c r="AI42" s="103">
        <v>0</v>
      </c>
      <c r="AJ42" s="103">
        <f>SUM(AK42:AS42)</f>
        <v>12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2</v>
      </c>
      <c r="AS42" s="103">
        <v>10</v>
      </c>
      <c r="AT42" s="103">
        <f>SUM(AU42:AY42)</f>
        <v>44</v>
      </c>
      <c r="AU42" s="103">
        <v>44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42</v>
      </c>
      <c r="B43" s="113" t="s">
        <v>326</v>
      </c>
      <c r="C43" s="101" t="s">
        <v>327</v>
      </c>
      <c r="D43" s="103">
        <f>SUM(E43,+H43,+K43)</f>
        <v>14683</v>
      </c>
      <c r="E43" s="103">
        <f>SUM(F43:G43)</f>
        <v>6744</v>
      </c>
      <c r="F43" s="103">
        <v>2952</v>
      </c>
      <c r="G43" s="103">
        <v>3792</v>
      </c>
      <c r="H43" s="103">
        <f>SUM(I43:J43)</f>
        <v>7939</v>
      </c>
      <c r="I43" s="103">
        <v>0</v>
      </c>
      <c r="J43" s="103">
        <v>7939</v>
      </c>
      <c r="K43" s="103">
        <f>SUM(L43:M43)</f>
        <v>0</v>
      </c>
      <c r="L43" s="103">
        <v>0</v>
      </c>
      <c r="M43" s="103">
        <v>0</v>
      </c>
      <c r="N43" s="103">
        <f>SUM(O43,+V43,+AC43)</f>
        <v>14696</v>
      </c>
      <c r="O43" s="103">
        <f>SUM(P43:U43)</f>
        <v>2952</v>
      </c>
      <c r="P43" s="103">
        <v>2952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11731</v>
      </c>
      <c r="W43" s="103">
        <v>11731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13</v>
      </c>
      <c r="AD43" s="103">
        <v>13</v>
      </c>
      <c r="AE43" s="103">
        <v>0</v>
      </c>
      <c r="AF43" s="103">
        <f>SUM(AG43:AI43)</f>
        <v>722</v>
      </c>
      <c r="AG43" s="103">
        <v>722</v>
      </c>
      <c r="AH43" s="103">
        <v>0</v>
      </c>
      <c r="AI43" s="103">
        <v>0</v>
      </c>
      <c r="AJ43" s="103">
        <f>SUM(AK43:AS43)</f>
        <v>722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722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42</v>
      </c>
      <c r="B44" s="113" t="s">
        <v>328</v>
      </c>
      <c r="C44" s="101" t="s">
        <v>329</v>
      </c>
      <c r="D44" s="103">
        <f>SUM(E44,+H44,+K44)</f>
        <v>7143</v>
      </c>
      <c r="E44" s="103">
        <f>SUM(F44:G44)</f>
        <v>76</v>
      </c>
      <c r="F44" s="103">
        <v>0</v>
      </c>
      <c r="G44" s="103">
        <v>76</v>
      </c>
      <c r="H44" s="103">
        <f>SUM(I44:J44)</f>
        <v>2105</v>
      </c>
      <c r="I44" s="103">
        <v>2105</v>
      </c>
      <c r="J44" s="103">
        <v>0</v>
      </c>
      <c r="K44" s="103">
        <f>SUM(L44:M44)</f>
        <v>4962</v>
      </c>
      <c r="L44" s="103">
        <v>0</v>
      </c>
      <c r="M44" s="103">
        <v>4962</v>
      </c>
      <c r="N44" s="103">
        <f>SUM(O44,+V44,+AC44)</f>
        <v>7143</v>
      </c>
      <c r="O44" s="103">
        <f>SUM(P44:U44)</f>
        <v>2105</v>
      </c>
      <c r="P44" s="103">
        <v>2105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5038</v>
      </c>
      <c r="W44" s="103">
        <v>5038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27</v>
      </c>
      <c r="AG44" s="103">
        <v>27</v>
      </c>
      <c r="AH44" s="103">
        <v>0</v>
      </c>
      <c r="AI44" s="103">
        <v>0</v>
      </c>
      <c r="AJ44" s="103">
        <f>SUM(AK44:AS44)</f>
        <v>6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1</v>
      </c>
      <c r="AS44" s="103">
        <v>5</v>
      </c>
      <c r="AT44" s="103">
        <f>SUM(AU44:AY44)</f>
        <v>21</v>
      </c>
      <c r="AU44" s="103">
        <v>21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42</v>
      </c>
      <c r="B45" s="113" t="s">
        <v>330</v>
      </c>
      <c r="C45" s="101" t="s">
        <v>331</v>
      </c>
      <c r="D45" s="103">
        <f>SUM(E45,+H45,+K45)</f>
        <v>1231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1231</v>
      </c>
      <c r="L45" s="103">
        <v>726</v>
      </c>
      <c r="M45" s="103">
        <v>505</v>
      </c>
      <c r="N45" s="103">
        <f>SUM(O45,+V45,+AC45)</f>
        <v>1231</v>
      </c>
      <c r="O45" s="103">
        <f>SUM(P45:U45)</f>
        <v>726</v>
      </c>
      <c r="P45" s="103">
        <v>726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505</v>
      </c>
      <c r="W45" s="103">
        <v>505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17</v>
      </c>
      <c r="AG45" s="103">
        <v>17</v>
      </c>
      <c r="AH45" s="103">
        <v>0</v>
      </c>
      <c r="AI45" s="103">
        <v>0</v>
      </c>
      <c r="AJ45" s="103">
        <f>SUM(AK45:AS45)</f>
        <v>17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17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17</v>
      </c>
      <c r="BA45" s="103">
        <v>17</v>
      </c>
      <c r="BB45" s="103">
        <v>0</v>
      </c>
      <c r="BC45" s="103">
        <v>0</v>
      </c>
    </row>
    <row r="46" spans="1:55" s="105" customFormat="1" ht="13.5" customHeight="1">
      <c r="A46" s="115" t="s">
        <v>42</v>
      </c>
      <c r="B46" s="113" t="s">
        <v>332</v>
      </c>
      <c r="C46" s="101" t="s">
        <v>333</v>
      </c>
      <c r="D46" s="103">
        <f>SUM(E46,+H46,+K46)</f>
        <v>1539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1539</v>
      </c>
      <c r="L46" s="103">
        <v>97</v>
      </c>
      <c r="M46" s="103">
        <v>1442</v>
      </c>
      <c r="N46" s="103">
        <f>SUM(O46,+V46,+AC46)</f>
        <v>1539</v>
      </c>
      <c r="O46" s="103">
        <f>SUM(P46:U46)</f>
        <v>97</v>
      </c>
      <c r="P46" s="103">
        <v>97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1442</v>
      </c>
      <c r="W46" s="103">
        <v>1442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109</v>
      </c>
      <c r="AG46" s="103">
        <v>109</v>
      </c>
      <c r="AH46" s="103">
        <v>0</v>
      </c>
      <c r="AI46" s="103">
        <v>0</v>
      </c>
      <c r="AJ46" s="103">
        <f>SUM(AK46:AS46)</f>
        <v>109</v>
      </c>
      <c r="AK46" s="103">
        <v>0</v>
      </c>
      <c r="AL46" s="103">
        <v>0</v>
      </c>
      <c r="AM46" s="103">
        <v>1</v>
      </c>
      <c r="AN46" s="103">
        <v>108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42</v>
      </c>
      <c r="B47" s="113" t="s">
        <v>334</v>
      </c>
      <c r="C47" s="101" t="s">
        <v>335</v>
      </c>
      <c r="D47" s="103">
        <f>SUM(E47,+H47,+K47)</f>
        <v>2503</v>
      </c>
      <c r="E47" s="103">
        <f>SUM(F47:G47)</f>
        <v>0</v>
      </c>
      <c r="F47" s="103">
        <v>0</v>
      </c>
      <c r="G47" s="103">
        <v>0</v>
      </c>
      <c r="H47" s="103">
        <f>SUM(I47:J47)</f>
        <v>160</v>
      </c>
      <c r="I47" s="103">
        <v>160</v>
      </c>
      <c r="J47" s="103">
        <v>0</v>
      </c>
      <c r="K47" s="103">
        <f>SUM(L47:M47)</f>
        <v>2343</v>
      </c>
      <c r="L47" s="103">
        <v>0</v>
      </c>
      <c r="M47" s="103">
        <v>2343</v>
      </c>
      <c r="N47" s="103">
        <f>SUM(O47,+V47,+AC47)</f>
        <v>2503</v>
      </c>
      <c r="O47" s="103">
        <f>SUM(P47:U47)</f>
        <v>160</v>
      </c>
      <c r="P47" s="103">
        <v>160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2343</v>
      </c>
      <c r="W47" s="103">
        <v>2343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68</v>
      </c>
      <c r="AG47" s="103">
        <v>68</v>
      </c>
      <c r="AH47" s="103">
        <v>0</v>
      </c>
      <c r="AI47" s="103">
        <v>0</v>
      </c>
      <c r="AJ47" s="103">
        <f>SUM(AK47:AS47)</f>
        <v>68</v>
      </c>
      <c r="AK47" s="103">
        <v>0</v>
      </c>
      <c r="AL47" s="103">
        <v>0</v>
      </c>
      <c r="AM47" s="103">
        <v>68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42</v>
      </c>
      <c r="B48" s="113" t="s">
        <v>336</v>
      </c>
      <c r="C48" s="101" t="s">
        <v>337</v>
      </c>
      <c r="D48" s="103">
        <f>SUM(E48,+H48,+K48)</f>
        <v>4715</v>
      </c>
      <c r="E48" s="103">
        <f>SUM(F48:G48)</f>
        <v>0</v>
      </c>
      <c r="F48" s="103">
        <v>0</v>
      </c>
      <c r="G48" s="103">
        <v>0</v>
      </c>
      <c r="H48" s="103">
        <f>SUM(I48:J48)</f>
        <v>763</v>
      </c>
      <c r="I48" s="103">
        <v>763</v>
      </c>
      <c r="J48" s="103">
        <v>0</v>
      </c>
      <c r="K48" s="103">
        <f>SUM(L48:M48)</f>
        <v>3952</v>
      </c>
      <c r="L48" s="103">
        <v>0</v>
      </c>
      <c r="M48" s="103">
        <v>3952</v>
      </c>
      <c r="N48" s="103">
        <f>SUM(O48,+V48,+AC48)</f>
        <v>4715</v>
      </c>
      <c r="O48" s="103">
        <f>SUM(P48:U48)</f>
        <v>763</v>
      </c>
      <c r="P48" s="103">
        <v>763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3952</v>
      </c>
      <c r="W48" s="103">
        <v>3952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22</v>
      </c>
      <c r="AG48" s="103">
        <v>22</v>
      </c>
      <c r="AH48" s="103">
        <v>0</v>
      </c>
      <c r="AI48" s="103">
        <v>0</v>
      </c>
      <c r="AJ48" s="103">
        <f>SUM(AK48:AS48)</f>
        <v>22</v>
      </c>
      <c r="AK48" s="103">
        <v>22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22</v>
      </c>
      <c r="AU48" s="103">
        <v>22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42</v>
      </c>
      <c r="B49" s="113" t="s">
        <v>338</v>
      </c>
      <c r="C49" s="101" t="s">
        <v>339</v>
      </c>
      <c r="D49" s="103">
        <f>SUM(E49,+H49,+K49)</f>
        <v>5524</v>
      </c>
      <c r="E49" s="103">
        <f>SUM(F49:G49)</f>
        <v>0</v>
      </c>
      <c r="F49" s="103">
        <v>0</v>
      </c>
      <c r="G49" s="103">
        <v>0</v>
      </c>
      <c r="H49" s="103">
        <f>SUM(I49:J49)</f>
        <v>789</v>
      </c>
      <c r="I49" s="103">
        <v>789</v>
      </c>
      <c r="J49" s="103">
        <v>0</v>
      </c>
      <c r="K49" s="103">
        <f>SUM(L49:M49)</f>
        <v>4735</v>
      </c>
      <c r="L49" s="103">
        <v>0</v>
      </c>
      <c r="M49" s="103">
        <v>4735</v>
      </c>
      <c r="N49" s="103">
        <f>SUM(O49,+V49,+AC49)</f>
        <v>5524</v>
      </c>
      <c r="O49" s="103">
        <f>SUM(P49:U49)</f>
        <v>789</v>
      </c>
      <c r="P49" s="103">
        <v>789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4735</v>
      </c>
      <c r="W49" s="103">
        <v>4735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149</v>
      </c>
      <c r="AG49" s="103">
        <v>149</v>
      </c>
      <c r="AH49" s="103">
        <v>0</v>
      </c>
      <c r="AI49" s="103">
        <v>0</v>
      </c>
      <c r="AJ49" s="103">
        <f>SUM(AK49:AS49)</f>
        <v>149</v>
      </c>
      <c r="AK49" s="103">
        <v>0</v>
      </c>
      <c r="AL49" s="103">
        <v>0</v>
      </c>
      <c r="AM49" s="103">
        <v>149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42</v>
      </c>
      <c r="B50" s="113" t="s">
        <v>340</v>
      </c>
      <c r="C50" s="101" t="s">
        <v>341</v>
      </c>
      <c r="D50" s="103">
        <f>SUM(E50,+H50,+K50)</f>
        <v>4235</v>
      </c>
      <c r="E50" s="103">
        <f>SUM(F50:G50)</f>
        <v>185</v>
      </c>
      <c r="F50" s="103">
        <v>0</v>
      </c>
      <c r="G50" s="103">
        <v>185</v>
      </c>
      <c r="H50" s="103">
        <f>SUM(I50:J50)</f>
        <v>1099</v>
      </c>
      <c r="I50" s="103">
        <v>1099</v>
      </c>
      <c r="J50" s="103">
        <v>0</v>
      </c>
      <c r="K50" s="103">
        <f>SUM(L50:M50)</f>
        <v>2951</v>
      </c>
      <c r="L50" s="103">
        <v>0</v>
      </c>
      <c r="M50" s="103">
        <v>2951</v>
      </c>
      <c r="N50" s="103">
        <f>SUM(O50,+V50,+AC50)</f>
        <v>4235</v>
      </c>
      <c r="O50" s="103">
        <f>SUM(P50:U50)</f>
        <v>1099</v>
      </c>
      <c r="P50" s="103">
        <v>1099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3136</v>
      </c>
      <c r="W50" s="103">
        <v>3136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17</v>
      </c>
      <c r="AG50" s="103">
        <v>17</v>
      </c>
      <c r="AH50" s="103">
        <v>0</v>
      </c>
      <c r="AI50" s="103">
        <v>0</v>
      </c>
      <c r="AJ50" s="103">
        <f>SUM(AK50:AS50)</f>
        <v>4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1</v>
      </c>
      <c r="AS50" s="103">
        <v>3</v>
      </c>
      <c r="AT50" s="103">
        <f>SUM(AU50:AY50)</f>
        <v>13</v>
      </c>
      <c r="AU50" s="103">
        <v>13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42</v>
      </c>
      <c r="B51" s="113" t="s">
        <v>342</v>
      </c>
      <c r="C51" s="101" t="s">
        <v>343</v>
      </c>
      <c r="D51" s="103">
        <f>SUM(E51,+H51,+K51)</f>
        <v>2069</v>
      </c>
      <c r="E51" s="103">
        <f>SUM(F51:G51)</f>
        <v>46</v>
      </c>
      <c r="F51" s="103">
        <v>0</v>
      </c>
      <c r="G51" s="103">
        <v>46</v>
      </c>
      <c r="H51" s="103">
        <f>SUM(I51:J51)</f>
        <v>237</v>
      </c>
      <c r="I51" s="103">
        <v>237</v>
      </c>
      <c r="J51" s="103">
        <v>0</v>
      </c>
      <c r="K51" s="103">
        <f>SUM(L51:M51)</f>
        <v>1786</v>
      </c>
      <c r="L51" s="103">
        <v>0</v>
      </c>
      <c r="M51" s="103">
        <v>1786</v>
      </c>
      <c r="N51" s="103">
        <f>SUM(O51,+V51,+AC51)</f>
        <v>2069</v>
      </c>
      <c r="O51" s="103">
        <f>SUM(P51:U51)</f>
        <v>237</v>
      </c>
      <c r="P51" s="103">
        <v>237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1832</v>
      </c>
      <c r="W51" s="103">
        <v>1832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</v>
      </c>
      <c r="AG51" s="103">
        <v>8</v>
      </c>
      <c r="AH51" s="103">
        <v>0</v>
      </c>
      <c r="AI51" s="103">
        <v>0</v>
      </c>
      <c r="AJ51" s="103">
        <f>SUM(AK51:AS51)</f>
        <v>2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</v>
      </c>
      <c r="AT51" s="103">
        <f>SUM(AU51:AY51)</f>
        <v>6</v>
      </c>
      <c r="AU51" s="103">
        <v>6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42</v>
      </c>
      <c r="B52" s="113" t="s">
        <v>344</v>
      </c>
      <c r="C52" s="101" t="s">
        <v>345</v>
      </c>
      <c r="D52" s="103">
        <f>SUM(E52,+H52,+K52)</f>
        <v>6473</v>
      </c>
      <c r="E52" s="103">
        <f>SUM(F52:G52)</f>
        <v>177</v>
      </c>
      <c r="F52" s="103">
        <v>0</v>
      </c>
      <c r="G52" s="103">
        <v>177</v>
      </c>
      <c r="H52" s="103">
        <f>SUM(I52:J52)</f>
        <v>1167</v>
      </c>
      <c r="I52" s="103">
        <v>1167</v>
      </c>
      <c r="J52" s="103">
        <v>0</v>
      </c>
      <c r="K52" s="103">
        <f>SUM(L52:M52)</f>
        <v>5129</v>
      </c>
      <c r="L52" s="103">
        <v>0</v>
      </c>
      <c r="M52" s="103">
        <v>5129</v>
      </c>
      <c r="N52" s="103">
        <f>SUM(O52,+V52,+AC52)</f>
        <v>6473</v>
      </c>
      <c r="O52" s="103">
        <f>SUM(P52:U52)</f>
        <v>1167</v>
      </c>
      <c r="P52" s="103">
        <v>1167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5306</v>
      </c>
      <c r="W52" s="103">
        <v>5306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28</v>
      </c>
      <c r="AG52" s="103">
        <v>28</v>
      </c>
      <c r="AH52" s="103">
        <v>0</v>
      </c>
      <c r="AI52" s="103">
        <v>0</v>
      </c>
      <c r="AJ52" s="103">
        <f>SUM(AK52:AS52)</f>
        <v>3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1</v>
      </c>
      <c r="AS52" s="103">
        <v>2</v>
      </c>
      <c r="AT52" s="103">
        <f>SUM(AU52:AY52)</f>
        <v>25</v>
      </c>
      <c r="AU52" s="103">
        <v>25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42</v>
      </c>
      <c r="B53" s="113" t="s">
        <v>346</v>
      </c>
      <c r="C53" s="101" t="s">
        <v>347</v>
      </c>
      <c r="D53" s="103">
        <f>SUM(E53,+H53,+K53)</f>
        <v>3321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3321</v>
      </c>
      <c r="L53" s="103">
        <v>540</v>
      </c>
      <c r="M53" s="103">
        <v>2781</v>
      </c>
      <c r="N53" s="103">
        <f>SUM(O53,+V53,+AC53)</f>
        <v>3321</v>
      </c>
      <c r="O53" s="103">
        <f>SUM(P53:U53)</f>
        <v>540</v>
      </c>
      <c r="P53" s="103">
        <v>540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2781</v>
      </c>
      <c r="W53" s="103">
        <v>2781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589</v>
      </c>
      <c r="AG53" s="103">
        <v>589</v>
      </c>
      <c r="AH53" s="103">
        <v>0</v>
      </c>
      <c r="AI53" s="103">
        <v>0</v>
      </c>
      <c r="AJ53" s="103">
        <f>SUM(AK53:AS53)</f>
        <v>589</v>
      </c>
      <c r="AK53" s="103">
        <v>0</v>
      </c>
      <c r="AL53" s="103">
        <v>0</v>
      </c>
      <c r="AM53" s="103">
        <v>589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2</v>
      </c>
      <c r="AU53" s="103">
        <v>0</v>
      </c>
      <c r="AV53" s="103">
        <v>0</v>
      </c>
      <c r="AW53" s="103">
        <v>2</v>
      </c>
      <c r="AX53" s="103">
        <v>0</v>
      </c>
      <c r="AY53" s="103">
        <v>0</v>
      </c>
      <c r="AZ53" s="103">
        <f>SUM(BA53:BC53)</f>
        <v>135</v>
      </c>
      <c r="BA53" s="103">
        <v>135</v>
      </c>
      <c r="BB53" s="103">
        <v>0</v>
      </c>
      <c r="BC53" s="103">
        <v>0</v>
      </c>
    </row>
    <row r="54" spans="1:55" s="105" customFormat="1" ht="13.5" customHeight="1">
      <c r="A54" s="115" t="s">
        <v>42</v>
      </c>
      <c r="B54" s="113" t="s">
        <v>348</v>
      </c>
      <c r="C54" s="101" t="s">
        <v>349</v>
      </c>
      <c r="D54" s="103">
        <f>SUM(E54,+H54,+K54)</f>
        <v>1904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1904</v>
      </c>
      <c r="L54" s="103">
        <v>167</v>
      </c>
      <c r="M54" s="103">
        <v>1737</v>
      </c>
      <c r="N54" s="103">
        <f>SUM(O54,+V54,+AC54)</f>
        <v>1904</v>
      </c>
      <c r="O54" s="103">
        <f>SUM(P54:U54)</f>
        <v>167</v>
      </c>
      <c r="P54" s="103">
        <v>167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1737</v>
      </c>
      <c r="W54" s="103">
        <v>1737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337</v>
      </c>
      <c r="AG54" s="103">
        <v>337</v>
      </c>
      <c r="AH54" s="103">
        <v>0</v>
      </c>
      <c r="AI54" s="103">
        <v>0</v>
      </c>
      <c r="AJ54" s="103">
        <f>SUM(AK54:AS54)</f>
        <v>337</v>
      </c>
      <c r="AK54" s="103">
        <v>0</v>
      </c>
      <c r="AL54" s="103">
        <v>0</v>
      </c>
      <c r="AM54" s="103">
        <v>337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1</v>
      </c>
      <c r="AU54" s="103">
        <v>0</v>
      </c>
      <c r="AV54" s="103">
        <v>0</v>
      </c>
      <c r="AW54" s="103">
        <v>1</v>
      </c>
      <c r="AX54" s="103">
        <v>0</v>
      </c>
      <c r="AY54" s="103">
        <v>0</v>
      </c>
      <c r="AZ54" s="103">
        <f>SUM(BA54:BC54)</f>
        <v>76</v>
      </c>
      <c r="BA54" s="103">
        <v>76</v>
      </c>
      <c r="BB54" s="103">
        <v>0</v>
      </c>
      <c r="BC54" s="103">
        <v>0</v>
      </c>
    </row>
    <row r="55" spans="1:55" s="105" customFormat="1" ht="13.5" customHeight="1">
      <c r="A55" s="115" t="s">
        <v>42</v>
      </c>
      <c r="B55" s="113" t="s">
        <v>350</v>
      </c>
      <c r="C55" s="101" t="s">
        <v>351</v>
      </c>
      <c r="D55" s="103">
        <f>SUM(E55,+H55,+K55)</f>
        <v>2796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2796</v>
      </c>
      <c r="L55" s="103">
        <v>452</v>
      </c>
      <c r="M55" s="103">
        <v>2344</v>
      </c>
      <c r="N55" s="103">
        <f>SUM(O55,+V55,+AC55)</f>
        <v>2796</v>
      </c>
      <c r="O55" s="103">
        <f>SUM(P55:U55)</f>
        <v>452</v>
      </c>
      <c r="P55" s="103">
        <v>452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2344</v>
      </c>
      <c r="W55" s="103">
        <v>2344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496</v>
      </c>
      <c r="AG55" s="103">
        <v>496</v>
      </c>
      <c r="AH55" s="103">
        <v>0</v>
      </c>
      <c r="AI55" s="103">
        <v>0</v>
      </c>
      <c r="AJ55" s="103">
        <f>SUM(AK55:AS55)</f>
        <v>496</v>
      </c>
      <c r="AK55" s="103">
        <v>0</v>
      </c>
      <c r="AL55" s="103">
        <v>0</v>
      </c>
      <c r="AM55" s="103">
        <v>496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2</v>
      </c>
      <c r="AU55" s="103">
        <v>0</v>
      </c>
      <c r="AV55" s="103">
        <v>0</v>
      </c>
      <c r="AW55" s="103">
        <v>2</v>
      </c>
      <c r="AX55" s="103">
        <v>0</v>
      </c>
      <c r="AY55" s="103">
        <v>0</v>
      </c>
      <c r="AZ55" s="103">
        <f>SUM(BA55:BC55)</f>
        <v>115</v>
      </c>
      <c r="BA55" s="103">
        <v>115</v>
      </c>
      <c r="BB55" s="103">
        <v>0</v>
      </c>
      <c r="BC55" s="103">
        <v>0</v>
      </c>
    </row>
    <row r="56" spans="1:55" s="105" customFormat="1" ht="13.5" customHeight="1">
      <c r="A56" s="115" t="s">
        <v>42</v>
      </c>
      <c r="B56" s="113" t="s">
        <v>352</v>
      </c>
      <c r="C56" s="101" t="s">
        <v>353</v>
      </c>
      <c r="D56" s="103">
        <f>SUM(E56,+H56,+K56)</f>
        <v>2092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2092</v>
      </c>
      <c r="L56" s="103">
        <v>456</v>
      </c>
      <c r="M56" s="103">
        <v>1636</v>
      </c>
      <c r="N56" s="103">
        <f>SUM(O56,+V56,+AC56)</f>
        <v>2092</v>
      </c>
      <c r="O56" s="103">
        <f>SUM(P56:U56)</f>
        <v>456</v>
      </c>
      <c r="P56" s="103">
        <v>456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1636</v>
      </c>
      <c r="W56" s="103">
        <v>1636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371</v>
      </c>
      <c r="AG56" s="103">
        <v>371</v>
      </c>
      <c r="AH56" s="103">
        <v>0</v>
      </c>
      <c r="AI56" s="103">
        <v>0</v>
      </c>
      <c r="AJ56" s="103">
        <f>SUM(AK56:AS56)</f>
        <v>371</v>
      </c>
      <c r="AK56" s="103">
        <v>0</v>
      </c>
      <c r="AL56" s="103">
        <v>0</v>
      </c>
      <c r="AM56" s="103">
        <v>371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85</v>
      </c>
      <c r="BA56" s="103">
        <v>85</v>
      </c>
      <c r="BB56" s="103">
        <v>0</v>
      </c>
      <c r="BC56" s="103">
        <v>0</v>
      </c>
    </row>
    <row r="57" spans="1:55" s="105" customFormat="1" ht="13.5" customHeight="1">
      <c r="A57" s="115" t="s">
        <v>42</v>
      </c>
      <c r="B57" s="113" t="s">
        <v>354</v>
      </c>
      <c r="C57" s="101" t="s">
        <v>355</v>
      </c>
      <c r="D57" s="103">
        <f>SUM(E57,+H57,+K57)</f>
        <v>3356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3356</v>
      </c>
      <c r="L57" s="103">
        <v>300</v>
      </c>
      <c r="M57" s="103">
        <v>3056</v>
      </c>
      <c r="N57" s="103">
        <f>SUM(O57,+V57,+AC57)</f>
        <v>3356</v>
      </c>
      <c r="O57" s="103">
        <f>SUM(P57:U57)</f>
        <v>300</v>
      </c>
      <c r="P57" s="103">
        <v>300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3056</v>
      </c>
      <c r="W57" s="103">
        <v>3056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595</v>
      </c>
      <c r="AG57" s="103">
        <v>595</v>
      </c>
      <c r="AH57" s="103">
        <v>0</v>
      </c>
      <c r="AI57" s="103">
        <v>0</v>
      </c>
      <c r="AJ57" s="103">
        <f>SUM(AK57:AS57)</f>
        <v>595</v>
      </c>
      <c r="AK57" s="103">
        <v>0</v>
      </c>
      <c r="AL57" s="103">
        <v>0</v>
      </c>
      <c r="AM57" s="103">
        <v>595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2</v>
      </c>
      <c r="AU57" s="103">
        <v>0</v>
      </c>
      <c r="AV57" s="103">
        <v>0</v>
      </c>
      <c r="AW57" s="103">
        <v>2</v>
      </c>
      <c r="AX57" s="103">
        <v>0</v>
      </c>
      <c r="AY57" s="103">
        <v>0</v>
      </c>
      <c r="AZ57" s="103">
        <f>SUM(BA57:BC57)</f>
        <v>135</v>
      </c>
      <c r="BA57" s="103">
        <v>135</v>
      </c>
      <c r="BB57" s="103">
        <v>0</v>
      </c>
      <c r="BC57" s="103">
        <v>0</v>
      </c>
    </row>
    <row r="58" spans="1:55" s="105" customFormat="1" ht="13.5" customHeight="1">
      <c r="A58" s="115" t="s">
        <v>42</v>
      </c>
      <c r="B58" s="113" t="s">
        <v>356</v>
      </c>
      <c r="C58" s="101" t="s">
        <v>357</v>
      </c>
      <c r="D58" s="103">
        <f>SUM(E58,+H58,+K58)</f>
        <v>1829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1829</v>
      </c>
      <c r="L58" s="103">
        <v>297</v>
      </c>
      <c r="M58" s="103">
        <v>1532</v>
      </c>
      <c r="N58" s="103">
        <f>SUM(O58,+V58,+AC58)</f>
        <v>1829</v>
      </c>
      <c r="O58" s="103">
        <f>SUM(P58:U58)</f>
        <v>297</v>
      </c>
      <c r="P58" s="103">
        <v>297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1532</v>
      </c>
      <c r="W58" s="103">
        <v>1532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324</v>
      </c>
      <c r="AG58" s="103">
        <v>324</v>
      </c>
      <c r="AH58" s="103">
        <v>0</v>
      </c>
      <c r="AI58" s="103">
        <v>0</v>
      </c>
      <c r="AJ58" s="103">
        <f>SUM(AK58:AS58)</f>
        <v>324</v>
      </c>
      <c r="AK58" s="103">
        <v>0</v>
      </c>
      <c r="AL58" s="103">
        <v>0</v>
      </c>
      <c r="AM58" s="103">
        <v>324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75</v>
      </c>
      <c r="BA58" s="103">
        <v>75</v>
      </c>
      <c r="BB58" s="103">
        <v>0</v>
      </c>
      <c r="BC58" s="103">
        <v>0</v>
      </c>
    </row>
    <row r="59" spans="1:55" s="105" customFormat="1" ht="13.5" customHeight="1">
      <c r="A59" s="115" t="s">
        <v>42</v>
      </c>
      <c r="B59" s="113" t="s">
        <v>358</v>
      </c>
      <c r="C59" s="101" t="s">
        <v>359</v>
      </c>
      <c r="D59" s="103">
        <f>SUM(E59,+H59,+K59)</f>
        <v>4430</v>
      </c>
      <c r="E59" s="103">
        <f>SUM(F59:G59)</f>
        <v>4430</v>
      </c>
      <c r="F59" s="103">
        <v>826</v>
      </c>
      <c r="G59" s="103">
        <v>3604</v>
      </c>
      <c r="H59" s="103">
        <f>SUM(I59:J59)</f>
        <v>0</v>
      </c>
      <c r="I59" s="103">
        <v>0</v>
      </c>
      <c r="J59" s="103">
        <v>0</v>
      </c>
      <c r="K59" s="103">
        <f>SUM(L59:M59)</f>
        <v>0</v>
      </c>
      <c r="L59" s="103">
        <v>0</v>
      </c>
      <c r="M59" s="103">
        <v>0</v>
      </c>
      <c r="N59" s="103">
        <f>SUM(O59,+V59,+AC59)</f>
        <v>4438</v>
      </c>
      <c r="O59" s="103">
        <f>SUM(P59:U59)</f>
        <v>826</v>
      </c>
      <c r="P59" s="103">
        <v>826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3604</v>
      </c>
      <c r="W59" s="103">
        <v>3604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8</v>
      </c>
      <c r="AD59" s="103">
        <v>8</v>
      </c>
      <c r="AE59" s="103">
        <v>0</v>
      </c>
      <c r="AF59" s="103">
        <f>SUM(AG59:AI59)</f>
        <v>216</v>
      </c>
      <c r="AG59" s="103">
        <v>216</v>
      </c>
      <c r="AH59" s="103">
        <v>0</v>
      </c>
      <c r="AI59" s="103">
        <v>0</v>
      </c>
      <c r="AJ59" s="103">
        <f>SUM(AK59:AS59)</f>
        <v>216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216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42</v>
      </c>
      <c r="B60" s="113" t="s">
        <v>360</v>
      </c>
      <c r="C60" s="101" t="s">
        <v>361</v>
      </c>
      <c r="D60" s="103">
        <f>SUM(E60,+H60,+K60)</f>
        <v>2940</v>
      </c>
      <c r="E60" s="103">
        <f>SUM(F60:G60)</f>
        <v>847</v>
      </c>
      <c r="F60" s="103">
        <v>847</v>
      </c>
      <c r="G60" s="103">
        <v>0</v>
      </c>
      <c r="H60" s="103">
        <f>SUM(I60:J60)</f>
        <v>2093</v>
      </c>
      <c r="I60" s="103">
        <v>0</v>
      </c>
      <c r="J60" s="103">
        <v>2093</v>
      </c>
      <c r="K60" s="103">
        <f>SUM(L60:M60)</f>
        <v>0</v>
      </c>
      <c r="L60" s="103">
        <v>0</v>
      </c>
      <c r="M60" s="103">
        <v>0</v>
      </c>
      <c r="N60" s="103">
        <f>SUM(O60,+V60,+AC60)</f>
        <v>2946</v>
      </c>
      <c r="O60" s="103">
        <f>SUM(P60:U60)</f>
        <v>847</v>
      </c>
      <c r="P60" s="103">
        <v>847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2093</v>
      </c>
      <c r="W60" s="103">
        <v>2093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6</v>
      </c>
      <c r="AD60" s="103">
        <v>6</v>
      </c>
      <c r="AE60" s="103">
        <v>0</v>
      </c>
      <c r="AF60" s="103">
        <f>SUM(AG60:AI60)</f>
        <v>144</v>
      </c>
      <c r="AG60" s="103">
        <v>144</v>
      </c>
      <c r="AH60" s="103">
        <v>0</v>
      </c>
      <c r="AI60" s="103">
        <v>0</v>
      </c>
      <c r="AJ60" s="103">
        <f>SUM(AK60:AS60)</f>
        <v>144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144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42</v>
      </c>
      <c r="B61" s="113" t="s">
        <v>362</v>
      </c>
      <c r="C61" s="101" t="s">
        <v>363</v>
      </c>
      <c r="D61" s="103">
        <f>SUM(E61,+H61,+K61)</f>
        <v>3472</v>
      </c>
      <c r="E61" s="103">
        <f>SUM(F61:G61)</f>
        <v>3472</v>
      </c>
      <c r="F61" s="103">
        <v>1781</v>
      </c>
      <c r="G61" s="103">
        <v>1691</v>
      </c>
      <c r="H61" s="103">
        <f>SUM(I61:J61)</f>
        <v>0</v>
      </c>
      <c r="I61" s="103">
        <v>0</v>
      </c>
      <c r="J61" s="103">
        <v>0</v>
      </c>
      <c r="K61" s="103">
        <f>SUM(L61:M61)</f>
        <v>0</v>
      </c>
      <c r="L61" s="103">
        <v>0</v>
      </c>
      <c r="M61" s="103">
        <v>0</v>
      </c>
      <c r="N61" s="103">
        <f>SUM(O61,+V61,+AC61)</f>
        <v>3472</v>
      </c>
      <c r="O61" s="103">
        <f>SUM(P61:U61)</f>
        <v>1781</v>
      </c>
      <c r="P61" s="103">
        <v>1781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1691</v>
      </c>
      <c r="W61" s="103">
        <v>1691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17</v>
      </c>
      <c r="AG61" s="103">
        <v>17</v>
      </c>
      <c r="AH61" s="103">
        <v>0</v>
      </c>
      <c r="AI61" s="103">
        <v>0</v>
      </c>
      <c r="AJ61" s="103">
        <f>SUM(AK61:AS61)</f>
        <v>17</v>
      </c>
      <c r="AK61" s="103">
        <v>0</v>
      </c>
      <c r="AL61" s="103">
        <v>0</v>
      </c>
      <c r="AM61" s="103">
        <v>4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13</v>
      </c>
      <c r="AT61" s="103">
        <f>SUM(AU61:AY61)</f>
        <v>1</v>
      </c>
      <c r="AU61" s="103">
        <v>0</v>
      </c>
      <c r="AV61" s="103">
        <v>0</v>
      </c>
      <c r="AW61" s="103">
        <v>1</v>
      </c>
      <c r="AX61" s="103">
        <v>0</v>
      </c>
      <c r="AY61" s="103">
        <v>0</v>
      </c>
      <c r="AZ61" s="103">
        <f>SUM(BA61:BC61)</f>
        <v>23</v>
      </c>
      <c r="BA61" s="103">
        <v>23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12100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12215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12216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12217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12218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12219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12220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12221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12222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12223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12224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12225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12226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12227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12228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12229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12230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12231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12232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12233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12234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12235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12236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12237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12238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12239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12322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12329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12342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12347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12349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12403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12409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12410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12421</v>
      </c>
      <c r="AG53" s="11">
        <v>53</v>
      </c>
    </row>
    <row r="54" spans="27:36">
      <c r="AF54" s="11" t="str">
        <f>+水洗化人口等!B54</f>
        <v>12422</v>
      </c>
      <c r="AG54" s="11">
        <v>54</v>
      </c>
    </row>
    <row r="55" spans="27:36">
      <c r="AF55" s="11" t="str">
        <f>+水洗化人口等!B55</f>
        <v>12423</v>
      </c>
      <c r="AG55" s="11">
        <v>55</v>
      </c>
    </row>
    <row r="56" spans="27:36">
      <c r="AF56" s="11" t="str">
        <f>+水洗化人口等!B56</f>
        <v>12424</v>
      </c>
      <c r="AG56" s="11">
        <v>56</v>
      </c>
    </row>
    <row r="57" spans="27:36">
      <c r="AF57" s="11" t="str">
        <f>+水洗化人口等!B57</f>
        <v>12426</v>
      </c>
      <c r="AG57" s="11">
        <v>57</v>
      </c>
    </row>
    <row r="58" spans="27:36">
      <c r="AF58" s="11" t="str">
        <f>+水洗化人口等!B58</f>
        <v>12427</v>
      </c>
      <c r="AG58" s="11">
        <v>58</v>
      </c>
    </row>
    <row r="59" spans="27:36">
      <c r="AF59" s="11" t="str">
        <f>+水洗化人口等!B59</f>
        <v>12441</v>
      </c>
      <c r="AG59" s="11">
        <v>59</v>
      </c>
    </row>
    <row r="60" spans="27:36">
      <c r="AF60" s="11" t="str">
        <f>+水洗化人口等!B60</f>
        <v>12443</v>
      </c>
      <c r="AG60" s="11">
        <v>60</v>
      </c>
    </row>
    <row r="61" spans="27:36">
      <c r="AF61" s="11" t="str">
        <f>+水洗化人口等!B61</f>
        <v>12463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2020-02-20T07:49:16Z</dcterms:modified>
</cp:coreProperties>
</file>