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6山形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AC41" i="2"/>
  <c r="AC42" i="2"/>
  <c r="V8" i="2"/>
  <c r="N8" i="2" s="1"/>
  <c r="V9" i="2"/>
  <c r="N9" i="2" s="1"/>
  <c r="V10" i="2"/>
  <c r="N10" i="2" s="1"/>
  <c r="V11" i="2"/>
  <c r="N11" i="2" s="1"/>
  <c r="V12" i="2"/>
  <c r="V13" i="2"/>
  <c r="V14" i="2"/>
  <c r="N14" i="2" s="1"/>
  <c r="V15" i="2"/>
  <c r="N15" i="2" s="1"/>
  <c r="V16" i="2"/>
  <c r="V17" i="2"/>
  <c r="V18" i="2"/>
  <c r="V19" i="2"/>
  <c r="V20" i="2"/>
  <c r="N20" i="2" s="1"/>
  <c r="V21" i="2"/>
  <c r="N21" i="2" s="1"/>
  <c r="V22" i="2"/>
  <c r="N22" i="2" s="1"/>
  <c r="V23" i="2"/>
  <c r="N23" i="2" s="1"/>
  <c r="V24" i="2"/>
  <c r="V25" i="2"/>
  <c r="V26" i="2"/>
  <c r="N26" i="2" s="1"/>
  <c r="V27" i="2"/>
  <c r="N27" i="2" s="1"/>
  <c r="V28" i="2"/>
  <c r="N28" i="2" s="1"/>
  <c r="V29" i="2"/>
  <c r="N29" i="2" s="1"/>
  <c r="V30" i="2"/>
  <c r="V31" i="2"/>
  <c r="V32" i="2"/>
  <c r="N32" i="2" s="1"/>
  <c r="V33" i="2"/>
  <c r="N33" i="2" s="1"/>
  <c r="V34" i="2"/>
  <c r="V35" i="2"/>
  <c r="V36" i="2"/>
  <c r="V37" i="2"/>
  <c r="V38" i="2"/>
  <c r="N38" i="2" s="1"/>
  <c r="V39" i="2"/>
  <c r="N39" i="2" s="1"/>
  <c r="V40" i="2"/>
  <c r="N40" i="2" s="1"/>
  <c r="V41" i="2"/>
  <c r="N41" i="2" s="1"/>
  <c r="V42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N13" i="2"/>
  <c r="N17" i="2"/>
  <c r="N19" i="2"/>
  <c r="N25" i="2"/>
  <c r="N31" i="2"/>
  <c r="N35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D20" i="2" s="1"/>
  <c r="K21" i="2"/>
  <c r="K22" i="2"/>
  <c r="K23" i="2"/>
  <c r="D23" i="2" s="1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D38" i="2" s="1"/>
  <c r="K39" i="2"/>
  <c r="K40" i="2"/>
  <c r="K41" i="2"/>
  <c r="D41" i="2" s="1"/>
  <c r="K42" i="2"/>
  <c r="H8" i="2"/>
  <c r="D8" i="2" s="1"/>
  <c r="H9" i="2"/>
  <c r="D9" i="2" s="1"/>
  <c r="H10" i="2"/>
  <c r="H11" i="2"/>
  <c r="H12" i="2"/>
  <c r="H13" i="2"/>
  <c r="H14" i="2"/>
  <c r="D14" i="2" s="1"/>
  <c r="H15" i="2"/>
  <c r="D15" i="2" s="1"/>
  <c r="H16" i="2"/>
  <c r="H17" i="2"/>
  <c r="H18" i="2"/>
  <c r="H19" i="2"/>
  <c r="H20" i="2"/>
  <c r="H21" i="2"/>
  <c r="H22" i="2"/>
  <c r="H23" i="2"/>
  <c r="H24" i="2"/>
  <c r="H25" i="2"/>
  <c r="H26" i="2"/>
  <c r="D26" i="2" s="1"/>
  <c r="H27" i="2"/>
  <c r="D27" i="2" s="1"/>
  <c r="H28" i="2"/>
  <c r="H29" i="2"/>
  <c r="H30" i="2"/>
  <c r="H31" i="2"/>
  <c r="H32" i="2"/>
  <c r="D32" i="2" s="1"/>
  <c r="H33" i="2"/>
  <c r="D33" i="2" s="1"/>
  <c r="H34" i="2"/>
  <c r="H35" i="2"/>
  <c r="H36" i="2"/>
  <c r="H37" i="2"/>
  <c r="H38" i="2"/>
  <c r="H39" i="2"/>
  <c r="H40" i="2"/>
  <c r="H41" i="2"/>
  <c r="H42" i="2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D11" i="2"/>
  <c r="D17" i="2"/>
  <c r="D21" i="2"/>
  <c r="D29" i="2"/>
  <c r="D35" i="2"/>
  <c r="D39" i="2"/>
  <c r="Q22" i="1"/>
  <c r="Q29" i="1"/>
  <c r="Q30" i="1"/>
  <c r="Q40" i="1"/>
  <c r="N22" i="1"/>
  <c r="N23" i="1"/>
  <c r="N29" i="1"/>
  <c r="N30" i="1"/>
  <c r="L23" i="1"/>
  <c r="L24" i="1"/>
  <c r="L29" i="1"/>
  <c r="L30" i="1"/>
  <c r="J24" i="1"/>
  <c r="J25" i="1"/>
  <c r="I8" i="1"/>
  <c r="D8" i="1" s="1"/>
  <c r="J8" i="1" s="1"/>
  <c r="I9" i="1"/>
  <c r="I10" i="1"/>
  <c r="I11" i="1"/>
  <c r="I12" i="1"/>
  <c r="I13" i="1"/>
  <c r="D13" i="1" s="1"/>
  <c r="I14" i="1"/>
  <c r="D14" i="1" s="1"/>
  <c r="I15" i="1"/>
  <c r="I16" i="1"/>
  <c r="I17" i="1"/>
  <c r="I18" i="1"/>
  <c r="I19" i="1"/>
  <c r="I20" i="1"/>
  <c r="D20" i="1" s="1"/>
  <c r="F20" i="1" s="1"/>
  <c r="I21" i="1"/>
  <c r="I22" i="1"/>
  <c r="I23" i="1"/>
  <c r="I24" i="1"/>
  <c r="I25" i="1"/>
  <c r="I26" i="1"/>
  <c r="D26" i="1" s="1"/>
  <c r="J26" i="1" s="1"/>
  <c r="I27" i="1"/>
  <c r="I28" i="1"/>
  <c r="D28" i="1" s="1"/>
  <c r="I29" i="1"/>
  <c r="I30" i="1"/>
  <c r="I31" i="1"/>
  <c r="D31" i="1" s="1"/>
  <c r="I32" i="1"/>
  <c r="D32" i="1" s="1"/>
  <c r="J32" i="1" s="1"/>
  <c r="I33" i="1"/>
  <c r="I34" i="1"/>
  <c r="I35" i="1"/>
  <c r="I36" i="1"/>
  <c r="I37" i="1"/>
  <c r="D37" i="1" s="1"/>
  <c r="I38" i="1"/>
  <c r="D38" i="1" s="1"/>
  <c r="I39" i="1"/>
  <c r="I40" i="1"/>
  <c r="I41" i="1"/>
  <c r="I42" i="1"/>
  <c r="F16" i="1"/>
  <c r="F17" i="1"/>
  <c r="F22" i="1"/>
  <c r="F23" i="1"/>
  <c r="E8" i="1"/>
  <c r="E9" i="1"/>
  <c r="E10" i="1"/>
  <c r="E11" i="1"/>
  <c r="E12" i="1"/>
  <c r="E13" i="1"/>
  <c r="E14" i="1"/>
  <c r="E15" i="1"/>
  <c r="D15" i="1" s="1"/>
  <c r="E16" i="1"/>
  <c r="E17" i="1"/>
  <c r="E18" i="1"/>
  <c r="E19" i="1"/>
  <c r="E20" i="1"/>
  <c r="E21" i="1"/>
  <c r="D21" i="1" s="1"/>
  <c r="E22" i="1"/>
  <c r="E23" i="1"/>
  <c r="E24" i="1"/>
  <c r="E25" i="1"/>
  <c r="E26" i="1"/>
  <c r="E27" i="1"/>
  <c r="E28" i="1"/>
  <c r="E29" i="1"/>
  <c r="E30" i="1"/>
  <c r="E31" i="1"/>
  <c r="E32" i="1"/>
  <c r="E33" i="1"/>
  <c r="D33" i="1" s="1"/>
  <c r="E34" i="1"/>
  <c r="E35" i="1"/>
  <c r="D35" i="1" s="1"/>
  <c r="E36" i="1"/>
  <c r="D36" i="1" s="1"/>
  <c r="E37" i="1"/>
  <c r="E38" i="1"/>
  <c r="E39" i="1"/>
  <c r="D39" i="1" s="1"/>
  <c r="E40" i="1"/>
  <c r="E41" i="1"/>
  <c r="E42" i="1"/>
  <c r="D42" i="1" s="1"/>
  <c r="D10" i="1"/>
  <c r="D11" i="1"/>
  <c r="J11" i="1" s="1"/>
  <c r="D12" i="1"/>
  <c r="F12" i="1" s="1"/>
  <c r="D16" i="1"/>
  <c r="N16" i="1" s="1"/>
  <c r="D17" i="1"/>
  <c r="J17" i="1" s="1"/>
  <c r="D18" i="1"/>
  <c r="F18" i="1" s="1"/>
  <c r="D19" i="1"/>
  <c r="J19" i="1" s="1"/>
  <c r="D22" i="1"/>
  <c r="D23" i="1"/>
  <c r="J23" i="1" s="1"/>
  <c r="D24" i="1"/>
  <c r="F24" i="1" s="1"/>
  <c r="D25" i="1"/>
  <c r="D27" i="1"/>
  <c r="J27" i="1" s="1"/>
  <c r="D29" i="1"/>
  <c r="J29" i="1" s="1"/>
  <c r="D30" i="1"/>
  <c r="F30" i="1" s="1"/>
  <c r="D34" i="1"/>
  <c r="N34" i="1" s="1"/>
  <c r="D40" i="1"/>
  <c r="N40" i="1" s="1"/>
  <c r="D41" i="1"/>
  <c r="J41" i="1" s="1"/>
  <c r="Q31" i="1" l="1"/>
  <c r="F31" i="1"/>
  <c r="L31" i="1"/>
  <c r="N31" i="1"/>
  <c r="J31" i="1"/>
  <c r="Q13" i="1"/>
  <c r="F13" i="1"/>
  <c r="J13" i="1"/>
  <c r="L13" i="1"/>
  <c r="N13" i="1"/>
  <c r="L39" i="1"/>
  <c r="N39" i="1"/>
  <c r="J39" i="1"/>
  <c r="Q39" i="1"/>
  <c r="F39" i="1"/>
  <c r="L21" i="1"/>
  <c r="N21" i="1"/>
  <c r="J21" i="1"/>
  <c r="Q21" i="1"/>
  <c r="F21" i="1"/>
  <c r="J35" i="1"/>
  <c r="F35" i="1"/>
  <c r="L35" i="1"/>
  <c r="N35" i="1"/>
  <c r="Q35" i="1"/>
  <c r="Q37" i="1"/>
  <c r="F37" i="1"/>
  <c r="N37" i="1"/>
  <c r="J37" i="1"/>
  <c r="L37" i="1"/>
  <c r="L33" i="1"/>
  <c r="N33" i="1"/>
  <c r="F33" i="1"/>
  <c r="J33" i="1"/>
  <c r="Q33" i="1"/>
  <c r="N15" i="1"/>
  <c r="L15" i="1"/>
  <c r="F15" i="1"/>
  <c r="Q15" i="1"/>
  <c r="J15" i="1"/>
  <c r="J28" i="1"/>
  <c r="L28" i="1"/>
  <c r="N28" i="1"/>
  <c r="Q28" i="1"/>
  <c r="F28" i="1"/>
  <c r="F42" i="1"/>
  <c r="J42" i="1"/>
  <c r="L42" i="1"/>
  <c r="N42" i="1"/>
  <c r="Q42" i="1"/>
  <c r="F36" i="1"/>
  <c r="Q36" i="1"/>
  <c r="J36" i="1"/>
  <c r="L36" i="1"/>
  <c r="N36" i="1"/>
  <c r="N38" i="1"/>
  <c r="Q38" i="1"/>
  <c r="N14" i="1"/>
  <c r="Q14" i="1"/>
  <c r="N41" i="1"/>
  <c r="Q25" i="1"/>
  <c r="F25" i="1"/>
  <c r="F34" i="1"/>
  <c r="Q11" i="1"/>
  <c r="J10" i="1"/>
  <c r="L10" i="1"/>
  <c r="N11" i="1"/>
  <c r="Q18" i="1"/>
  <c r="D37" i="2"/>
  <c r="D25" i="2"/>
  <c r="D19" i="2"/>
  <c r="F40" i="1"/>
  <c r="F14" i="1"/>
  <c r="J38" i="1"/>
  <c r="J30" i="1"/>
  <c r="J20" i="1"/>
  <c r="J12" i="1"/>
  <c r="L19" i="1"/>
  <c r="N18" i="1"/>
  <c r="Q17" i="1"/>
  <c r="D36" i="2"/>
  <c r="D30" i="2"/>
  <c r="D18" i="2"/>
  <c r="J22" i="1"/>
  <c r="L22" i="1"/>
  <c r="F29" i="1"/>
  <c r="F11" i="1"/>
  <c r="L26" i="1"/>
  <c r="L18" i="1"/>
  <c r="L8" i="1"/>
  <c r="N25" i="1"/>
  <c r="N17" i="1"/>
  <c r="Q34" i="1"/>
  <c r="Q24" i="1"/>
  <c r="Q16" i="1"/>
  <c r="F38" i="1"/>
  <c r="F10" i="1"/>
  <c r="D9" i="1"/>
  <c r="J18" i="1"/>
  <c r="L25" i="1"/>
  <c r="L17" i="1"/>
  <c r="N24" i="1"/>
  <c r="Q41" i="1"/>
  <c r="Q23" i="1"/>
  <c r="L27" i="1"/>
  <c r="N27" i="1"/>
  <c r="N32" i="1"/>
  <c r="Q32" i="1"/>
  <c r="Q12" i="1"/>
  <c r="J14" i="1"/>
  <c r="Q19" i="1"/>
  <c r="F19" i="1"/>
  <c r="N26" i="1"/>
  <c r="Q26" i="1"/>
  <c r="N12" i="1"/>
  <c r="F27" i="1"/>
  <c r="N8" i="1"/>
  <c r="Q8" i="1"/>
  <c r="L32" i="1"/>
  <c r="J40" i="1"/>
  <c r="L40" i="1"/>
  <c r="J34" i="1"/>
  <c r="L34" i="1"/>
  <c r="N20" i="1"/>
  <c r="Q20" i="1"/>
  <c r="L14" i="1"/>
  <c r="F26" i="1"/>
  <c r="F8" i="1"/>
  <c r="L41" i="1"/>
  <c r="F41" i="1"/>
  <c r="L38" i="1"/>
  <c r="L20" i="1"/>
  <c r="L12" i="1"/>
  <c r="N19" i="1"/>
  <c r="Q10" i="1"/>
  <c r="D31" i="2"/>
  <c r="D13" i="2"/>
  <c r="J16" i="1"/>
  <c r="L16" i="1"/>
  <c r="F32" i="1"/>
  <c r="L11" i="1"/>
  <c r="N10" i="1"/>
  <c r="Q27" i="1"/>
  <c r="D42" i="2"/>
  <c r="D24" i="2"/>
  <c r="D12" i="2"/>
  <c r="A7" i="2"/>
  <c r="L9" i="1" l="1"/>
  <c r="N9" i="1"/>
  <c r="Q9" i="1"/>
  <c r="F9" i="1"/>
  <c r="J9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<sst xmlns="http://schemas.openxmlformats.org/spreadsheetml/2006/main" count="799" uniqueCount="326">
  <si>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</si>
  <si>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</si>
  <si>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</si>
  <si>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</si>
  <si>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</si>
  <si>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</si>
  <si>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</si>
  <si>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</si>
  <si>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</si>
  <si>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</si>
  <si>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</si>
  <si>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</si>
  <si>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</si>
  <si>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</si>
  <si>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</si>
  <si>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</si>
  <si>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</si>
  <si>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</si>
  <si>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</si>
  <si>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</si>
  <si>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</si>
  <si>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</si>
  <si>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</si>
  <si>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</si>
  <si>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</si>
  <si>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</si>
  <si>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</si>
  <si>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</si>
  <si>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</si>
  <si>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</si>
  <si>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</si>
  <si>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</si>
  <si>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</si>
  <si>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</si>
  <si>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</si>
  <si>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</si>
  <si>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</si>
  <si>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</si>
  <si>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</si>
  <si>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</si>
  <si>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</si>
  <si>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</si>
  <si>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</si>
  <si>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</si>
  <si>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</si>
  <si>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</si>
  <si>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</si>
  <si>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</si>
  <si>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</si>
  <si>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</si>
  <si>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</si>
  <si>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</si>
  <si>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</si>
  <si>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</si>
  <si>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</si>
  <si>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</si>
  <si>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</si>
  <si>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</si>
  <si>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</si>
  <si>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</si>
  <si>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</si>
  <si>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</si>
  <si>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</si>
  <si>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</si>
  <si>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</si>
  <si>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</si>
  <si>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</si>
  <si>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</si>
  <si>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</si>
  <si>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</si>
  <si>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</si>
  <si>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</si>
  <si>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</si>
  <si>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</si>
  <si>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</si>
  <si>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</si>
  <si>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</si>
  <si>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</si>
  <si>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</si>
  <si>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</si>
  <si>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</si>
  <si>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</si>
  <si>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</si>
  <si>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</si>
  <si>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</si>
  <si>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</si>
  <si>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</si>
  <si>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</si>
  <si>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</si>
  <si>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</si>
  <si>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</si>
  <si>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</si>
  <si>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</si>
  <si>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</si>
  <si>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</si>
  <si>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</si>
  <si>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</si>
  <si>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</si>
  <si>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</si>
  <si>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</si>
  <si>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</si>
  <si>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</si>
  <si>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</si>
  <si>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</si>
  <si>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</si>
  <si>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</si>
  <si>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</si>
  <si>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</si>
  <si>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</si>
  <si>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</si>
  <si>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</si>
  <si>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</si>
  <si>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</si>
  <si>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</si>
  <si>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</si>
  <si>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</si>
  <si>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</si>
  <si>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</si>
  <si>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</si>
  <si>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</si>
  <si>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</si>
  <si>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</si>
  <si>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</si>
  <si>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</si>
  <si>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</si>
  <si>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</si>
  <si>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</si>
  <si>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</si>
  <si>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</si>
  <si>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</si>
  <si>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</si>
  <si>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</si>
  <si>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</si>
  <si>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</si>
  <si>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</si>
  <si>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</si>
  <si>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</si>
  <si>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</si>
  <si>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</si>
  <si>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</si>
  <si>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</si>
  <si>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</si>
  <si>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</si>
  <si>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</si>
  <si>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</si>
  <si>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</si>
  <si>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</si>
  <si>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</si>
  <si>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</si>
  <si>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</si>
  <si>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</si>
  <si>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</si>
  <si>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</si>
  <si>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</si>
  <si>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</si>
  <si>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</si>
  <si>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</si>
  <si>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</si>
  <si>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</si>
  <si>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</si>
  <si>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</si>
  <si>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</si>
  <si>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</si>
  <si>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</si>
  <si>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</si>
  <si>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</si>
  <si>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</si>
  <si>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</si>
  <si>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</si>
  <si>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</si>
  <si>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</si>
  <si>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</si>
  <si>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</si>
  <si>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</si>
  <si>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</si>
  <si>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</si>
  <si>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</si>
  <si>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</si>
  <si>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</si>
  <si>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</si>
  <si>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</si>
  <si>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</si>
  <si>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</si>
  <si>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</si>
  <si>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</si>
  <si>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</si>
  <si>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</si>
  <si>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</si>
  <si>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</si>
  <si>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</si>
  <si>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</si>
  <si>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</si>
  <si>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</si>
  <si>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</si>
  <si>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</si>
  <si>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</si>
  <si>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</si>
  <si>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</si>
  <si>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</si>
  <si>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</si>
  <si>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</si>
  <si>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</si>
  <si>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</si>
  <si>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</si>
  <si>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</si>
  <si>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</si>
  <si>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</si>
  <si>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</si>
  <si>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</si>
  <si>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</si>
  <si>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</si>
  <si>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</si>
  <si>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</si>
  <si>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</si>
  <si>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</si>
  <si>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</si>
  <si>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</si>
  <si>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</si>
  <si>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</si>
  <si>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</si>
  <si>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</si>
  <si>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</si>
  <si>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</si>
  <si>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</si>
  <si>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</si>
  <si>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</si>
  <si>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</si>
  <si>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</si>
  <si>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</si>
  <si>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</si>
  <si>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</si>
  <si>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</si>
  <si>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</si>
  <si>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</si>
  <si>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</si>
  <si>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</si>
  <si>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</si>
  <si>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</si>
  <si>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</si>
  <si>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</si>
  <si>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</si>
  <si>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</si>
  <si>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</si>
  <si>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</si>
  <si>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</si>
  <si>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</si>
  <si>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</si>
  <si>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</si>
  <si>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</si>
  <si>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</si>
  <si>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</si>
  <si>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06000</t>
  </si>
  <si>
    <t>水洗化人口等（平成30年度実績）</t>
    <phoneticPr fontId="3"/>
  </si>
  <si>
    <t>し尿処理の状況（平成30年度実績）</t>
    <phoneticPr fontId="3"/>
  </si>
  <si>
    <t>06201</t>
  </si>
  <si>
    <t>山形市</t>
  </si>
  <si>
    <t/>
  </si>
  <si>
    <t>○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</si>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</sst>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48</v>
      </c>
      <c r="B7" s="116" t="s">
        <v>251</v>
      </c>
      <c r="C7" s="109" t="s">
        <v>200</v>
      </c>
      <c r="D7" s="110">
        <f>+SUM(E7,+I7)</f>
        <v>1093472</v>
      </c>
      <c r="E7" s="110">
        <f>+SUM(G7,+H7)</f>
        <v>77487</v>
      </c>
      <c r="F7" s="111">
        <f>IF(D7&gt;0,E7/D7*100,"-")</f>
        <v>7.0863268561060551</v>
      </c>
      <c r="G7" s="108">
        <f>SUM(G$8:G$207)</f>
        <v>77487</v>
      </c>
      <c r="H7" s="108">
        <f>SUM(H$8:H$207)</f>
        <v>0</v>
      </c>
      <c r="I7" s="110">
        <f>+SUM(K7,+M7,+O7)</f>
        <v>1015985</v>
      </c>
      <c r="J7" s="111">
        <f>IF(D7&gt;0,I7/D7*100,"-")</f>
        <v>92.913673143893945</v>
      </c>
      <c r="K7" s="108">
        <f>SUM(K$8:K$207)</f>
        <v>764314</v>
      </c>
      <c r="L7" s="111">
        <f>IF(D7&gt;0,K7/D7*100,"-")</f>
        <v>69.897903192765796</v>
      </c>
      <c r="M7" s="108">
        <f>SUM(M$8:M$207)</f>
        <v>0</v>
      </c>
      <c r="N7" s="111">
        <f>IF(D7&gt;0,M7/D7*100,"-")</f>
        <v>0</v>
      </c>
      <c r="O7" s="108">
        <f>SUM(O$8:O$207)</f>
        <v>251671</v>
      </c>
      <c r="P7" s="108">
        <f>SUM(P$8:P$207)</f>
        <v>124443</v>
      </c>
      <c r="Q7" s="111">
        <f>IF(D7&gt;0,O7/D7*100,"-")</f>
        <v>23.015769951128149</v>
      </c>
      <c r="R7" s="108">
        <f>SUM(R$8:R$207)</f>
        <v>7152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8</v>
      </c>
      <c r="W7" s="112">
        <f t="shared" si="0"/>
        <v>24</v>
      </c>
      <c r="X7" s="112">
        <f t="shared" si="0"/>
        <v>2</v>
      </c>
      <c r="Y7" s="112">
        <f t="shared" si="0"/>
        <v>0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48</v>
      </c>
      <c r="B8" s="102" t="s">
        <v>254</v>
      </c>
      <c r="C8" s="101" t="s">
        <v>255</v>
      </c>
      <c r="D8" s="103">
        <f>+SUM(E8,+I8)</f>
        <v>245554</v>
      </c>
      <c r="E8" s="103">
        <f>+SUM(G8,+H8)</f>
        <v>7990</v>
      </c>
      <c r="F8" s="104">
        <f>IF(D8&gt;0,E8/D8*100,"-")</f>
        <v>3.2538667665768015</v>
      </c>
      <c r="G8" s="103">
        <v>7990</v>
      </c>
      <c r="H8" s="103">
        <v>0</v>
      </c>
      <c r="I8" s="103">
        <f>+SUM(K8,+M8,+O8)</f>
        <v>237564</v>
      </c>
      <c r="J8" s="104">
        <f>IF(D8&gt;0,I8/D8*100,"-")</f>
        <v>96.746133233423194</v>
      </c>
      <c r="K8" s="103">
        <v>223230</v>
      </c>
      <c r="L8" s="104">
        <f>IF(D8&gt;0,K8/D8*100,"-")</f>
        <v>90.908720688728337</v>
      </c>
      <c r="M8" s="103">
        <v>0</v>
      </c>
      <c r="N8" s="104">
        <f>IF(D8&gt;0,M8/D8*100,"-")</f>
        <v>0</v>
      </c>
      <c r="O8" s="103">
        <v>14334</v>
      </c>
      <c r="P8" s="103">
        <v>5959</v>
      </c>
      <c r="Q8" s="104">
        <f>IF(D8&gt;0,O8/D8*100,"-")</f>
        <v>5.8374125446948533</v>
      </c>
      <c r="R8" s="103">
        <v>1329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48</v>
      </c>
      <c r="B9" s="102" t="s">
        <v>258</v>
      </c>
      <c r="C9" s="101" t="s">
        <v>259</v>
      </c>
      <c r="D9" s="103">
        <f>+SUM(E9,+I9)</f>
        <v>80314</v>
      </c>
      <c r="E9" s="103">
        <f>+SUM(G9,+H9)</f>
        <v>12039</v>
      </c>
      <c r="F9" s="104">
        <f>IF(D9&gt;0,E9/D9*100,"-")</f>
        <v>14.989914585252883</v>
      </c>
      <c r="G9" s="103">
        <v>12039</v>
      </c>
      <c r="H9" s="103">
        <v>0</v>
      </c>
      <c r="I9" s="103">
        <f>+SUM(K9,+M9,+O9)</f>
        <v>68275</v>
      </c>
      <c r="J9" s="104">
        <f>IF(D9&gt;0,I9/D9*100,"-")</f>
        <v>85.01008541474711</v>
      </c>
      <c r="K9" s="103">
        <v>45925</v>
      </c>
      <c r="L9" s="104">
        <f>IF(D9&gt;0,K9/D9*100,"-")</f>
        <v>57.181811390293106</v>
      </c>
      <c r="M9" s="103">
        <v>0</v>
      </c>
      <c r="N9" s="104">
        <f>IF(D9&gt;0,M9/D9*100,"-")</f>
        <v>0</v>
      </c>
      <c r="O9" s="103">
        <v>22350</v>
      </c>
      <c r="P9" s="103">
        <v>16653</v>
      </c>
      <c r="Q9" s="104">
        <f>IF(D9&gt;0,O9/D9*100,"-")</f>
        <v>27.828274024454018</v>
      </c>
      <c r="R9" s="103">
        <v>716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48</v>
      </c>
      <c r="B10" s="102" t="s">
        <v>260</v>
      </c>
      <c r="C10" s="101" t="s">
        <v>261</v>
      </c>
      <c r="D10" s="103">
        <f>+SUM(E10,+I10)</f>
        <v>127390</v>
      </c>
      <c r="E10" s="103">
        <f>+SUM(G10,+H10)</f>
        <v>6223</v>
      </c>
      <c r="F10" s="104">
        <f>IF(D10&gt;0,E10/D10*100,"-")</f>
        <v>4.8849988225135412</v>
      </c>
      <c r="G10" s="103">
        <v>6223</v>
      </c>
      <c r="H10" s="103">
        <v>0</v>
      </c>
      <c r="I10" s="103">
        <f>+SUM(K10,+M10,+O10)</f>
        <v>121167</v>
      </c>
      <c r="J10" s="104">
        <f>IF(D10&gt;0,I10/D10*100,"-")</f>
        <v>95.115001177486462</v>
      </c>
      <c r="K10" s="103">
        <v>91406</v>
      </c>
      <c r="L10" s="104">
        <f>IF(D10&gt;0,K10/D10*100,"-")</f>
        <v>71.752884841824311</v>
      </c>
      <c r="M10" s="103">
        <v>0</v>
      </c>
      <c r="N10" s="104">
        <f>IF(D10&gt;0,M10/D10*100,"-")</f>
        <v>0</v>
      </c>
      <c r="O10" s="103">
        <v>29761</v>
      </c>
      <c r="P10" s="103">
        <v>3520</v>
      </c>
      <c r="Q10" s="104">
        <f>IF(D10&gt;0,O10/D10*100,"-")</f>
        <v>23.36211633566214</v>
      </c>
      <c r="R10" s="103">
        <v>700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48</v>
      </c>
      <c r="B11" s="102" t="s">
        <v>262</v>
      </c>
      <c r="C11" s="101" t="s">
        <v>263</v>
      </c>
      <c r="D11" s="103">
        <f>+SUM(E11,+I11)</f>
        <v>103056</v>
      </c>
      <c r="E11" s="103">
        <f>+SUM(G11,+H11)</f>
        <v>608</v>
      </c>
      <c r="F11" s="104">
        <f>IF(D11&gt;0,E11/D11*100,"-")</f>
        <v>0.58997050147492625</v>
      </c>
      <c r="G11" s="103">
        <v>608</v>
      </c>
      <c r="H11" s="103">
        <v>0</v>
      </c>
      <c r="I11" s="103">
        <f>+SUM(K11,+M11,+O11)</f>
        <v>102448</v>
      </c>
      <c r="J11" s="104">
        <f>IF(D11&gt;0,I11/D11*100,"-")</f>
        <v>99.410029498525077</v>
      </c>
      <c r="K11" s="103">
        <v>71436</v>
      </c>
      <c r="L11" s="104">
        <f>IF(D11&gt;0,K11/D11*100,"-")</f>
        <v>69.317652538425705</v>
      </c>
      <c r="M11" s="103">
        <v>0</v>
      </c>
      <c r="N11" s="104">
        <f>IF(D11&gt;0,M11/D11*100,"-")</f>
        <v>0</v>
      </c>
      <c r="O11" s="103">
        <v>31012</v>
      </c>
      <c r="P11" s="103">
        <v>5333</v>
      </c>
      <c r="Q11" s="104">
        <f>IF(D11&gt;0,O11/D11*100,"-")</f>
        <v>30.092376960099365</v>
      </c>
      <c r="R11" s="103">
        <v>470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48</v>
      </c>
      <c r="B12" s="102" t="s">
        <v>264</v>
      </c>
      <c r="C12" s="101" t="s">
        <v>265</v>
      </c>
      <c r="D12" s="103">
        <f>+SUM(E12,+I12)</f>
        <v>35465</v>
      </c>
      <c r="E12" s="103">
        <f>+SUM(G12,+H12)</f>
        <v>4164</v>
      </c>
      <c r="F12" s="104">
        <f>IF(D12&gt;0,E12/D12*100,"-")</f>
        <v>11.741153249682785</v>
      </c>
      <c r="G12" s="103">
        <v>4164</v>
      </c>
      <c r="H12" s="103">
        <v>0</v>
      </c>
      <c r="I12" s="103">
        <f>+SUM(K12,+M12,+O12)</f>
        <v>31301</v>
      </c>
      <c r="J12" s="104">
        <f>IF(D12&gt;0,I12/D12*100,"-")</f>
        <v>88.258846750317204</v>
      </c>
      <c r="K12" s="103">
        <v>18938</v>
      </c>
      <c r="L12" s="104">
        <f>IF(D12&gt;0,K12/D12*100,"-")</f>
        <v>53.399125898773434</v>
      </c>
      <c r="M12" s="103">
        <v>0</v>
      </c>
      <c r="N12" s="104">
        <f>IF(D12&gt;0,M12/D12*100,"-")</f>
        <v>0</v>
      </c>
      <c r="O12" s="103">
        <v>12363</v>
      </c>
      <c r="P12" s="103">
        <v>5084</v>
      </c>
      <c r="Q12" s="104">
        <f>IF(D12&gt;0,O12/D12*100,"-")</f>
        <v>34.859720851543777</v>
      </c>
      <c r="R12" s="103">
        <v>364</v>
      </c>
      <c r="S12" s="101" t="s">
        <v>257</v>
      </c>
      <c r="T12" s="101"/>
      <c r="U12" s="101"/>
      <c r="V12" s="101"/>
      <c r="W12" s="101"/>
      <c r="X12" s="101" t="s">
        <v>257</v>
      </c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48</v>
      </c>
      <c r="B13" s="102" t="s">
        <v>266</v>
      </c>
      <c r="C13" s="101" t="s">
        <v>267</v>
      </c>
      <c r="D13" s="103">
        <f>+SUM(E13,+I13)</f>
        <v>41135</v>
      </c>
      <c r="E13" s="103">
        <f>+SUM(G13,+H13)</f>
        <v>2943</v>
      </c>
      <c r="F13" s="104">
        <f>IF(D13&gt;0,E13/D13*100,"-")</f>
        <v>7.1544913091041691</v>
      </c>
      <c r="G13" s="103">
        <v>2943</v>
      </c>
      <c r="H13" s="103">
        <v>0</v>
      </c>
      <c r="I13" s="103">
        <f>+SUM(K13,+M13,+O13)</f>
        <v>38192</v>
      </c>
      <c r="J13" s="104">
        <f>IF(D13&gt;0,I13/D13*100,"-")</f>
        <v>92.845508690895826</v>
      </c>
      <c r="K13" s="103">
        <v>28171</v>
      </c>
      <c r="L13" s="104">
        <f>IF(D13&gt;0,K13/D13*100,"-")</f>
        <v>68.484259146712049</v>
      </c>
      <c r="M13" s="103">
        <v>0</v>
      </c>
      <c r="N13" s="104">
        <f>IF(D13&gt;0,M13/D13*100,"-")</f>
        <v>0</v>
      </c>
      <c r="O13" s="103">
        <v>10021</v>
      </c>
      <c r="P13" s="103">
        <v>5321</v>
      </c>
      <c r="Q13" s="104">
        <f>IF(D13&gt;0,O13/D13*100,"-")</f>
        <v>24.361249544183785</v>
      </c>
      <c r="R13" s="103">
        <v>354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48</v>
      </c>
      <c r="B14" s="102" t="s">
        <v>268</v>
      </c>
      <c r="C14" s="101" t="s">
        <v>269</v>
      </c>
      <c r="D14" s="103">
        <f>+SUM(E14,+I14)</f>
        <v>30554</v>
      </c>
      <c r="E14" s="103">
        <f>+SUM(G14,+H14)</f>
        <v>1942</v>
      </c>
      <c r="F14" s="104">
        <f>IF(D14&gt;0,E14/D14*100,"-")</f>
        <v>6.3559599397787521</v>
      </c>
      <c r="G14" s="103">
        <v>1942</v>
      </c>
      <c r="H14" s="103">
        <v>0</v>
      </c>
      <c r="I14" s="103">
        <f>+SUM(K14,+M14,+O14)</f>
        <v>28612</v>
      </c>
      <c r="J14" s="104">
        <f>IF(D14&gt;0,I14/D14*100,"-")</f>
        <v>93.644040060221243</v>
      </c>
      <c r="K14" s="103">
        <v>20599</v>
      </c>
      <c r="L14" s="104">
        <f>IF(D14&gt;0,K14/D14*100,"-")</f>
        <v>67.418341297375136</v>
      </c>
      <c r="M14" s="103">
        <v>0</v>
      </c>
      <c r="N14" s="104">
        <f>IF(D14&gt;0,M14/D14*100,"-")</f>
        <v>0</v>
      </c>
      <c r="O14" s="103">
        <v>8013</v>
      </c>
      <c r="P14" s="103">
        <v>6373</v>
      </c>
      <c r="Q14" s="104">
        <f>IF(D14&gt;0,O14/D14*100,"-")</f>
        <v>26.225698762846108</v>
      </c>
      <c r="R14" s="103">
        <v>148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48</v>
      </c>
      <c r="B15" s="102" t="s">
        <v>270</v>
      </c>
      <c r="C15" s="101" t="s">
        <v>271</v>
      </c>
      <c r="D15" s="103">
        <f>+SUM(E15,+I15)</f>
        <v>24397</v>
      </c>
      <c r="E15" s="103">
        <f>+SUM(G15,+H15)</f>
        <v>2575</v>
      </c>
      <c r="F15" s="104">
        <f>IF(D15&gt;0,E15/D15*100,"-")</f>
        <v>10.554576382342091</v>
      </c>
      <c r="G15" s="103">
        <v>2575</v>
      </c>
      <c r="H15" s="103">
        <v>0</v>
      </c>
      <c r="I15" s="103">
        <f>+SUM(K15,+M15,+O15)</f>
        <v>21822</v>
      </c>
      <c r="J15" s="104">
        <f>IF(D15&gt;0,I15/D15*100,"-")</f>
        <v>89.445423617657909</v>
      </c>
      <c r="K15" s="103">
        <v>17019</v>
      </c>
      <c r="L15" s="104">
        <f>IF(D15&gt;0,K15/D15*100,"-")</f>
        <v>69.758576874205843</v>
      </c>
      <c r="M15" s="103">
        <v>0</v>
      </c>
      <c r="N15" s="104">
        <f>IF(D15&gt;0,M15/D15*100,"-")</f>
        <v>0</v>
      </c>
      <c r="O15" s="103">
        <v>4803</v>
      </c>
      <c r="P15" s="103">
        <v>1402</v>
      </c>
      <c r="Q15" s="104">
        <f>IF(D15&gt;0,O15/D15*100,"-")</f>
        <v>19.686846743452062</v>
      </c>
      <c r="R15" s="103">
        <v>193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48</v>
      </c>
      <c r="B16" s="102" t="s">
        <v>272</v>
      </c>
      <c r="C16" s="101" t="s">
        <v>273</v>
      </c>
      <c r="D16" s="103">
        <f>+SUM(E16,+I16)</f>
        <v>27349</v>
      </c>
      <c r="E16" s="103">
        <f>+SUM(G16,+H16)</f>
        <v>2346</v>
      </c>
      <c r="F16" s="104">
        <f>IF(D16&gt;0,E16/D16*100,"-")</f>
        <v>8.5780101649054803</v>
      </c>
      <c r="G16" s="103">
        <v>2346</v>
      </c>
      <c r="H16" s="103">
        <v>0</v>
      </c>
      <c r="I16" s="103">
        <f>+SUM(K16,+M16,+O16)</f>
        <v>25003</v>
      </c>
      <c r="J16" s="104">
        <f>IF(D16&gt;0,I16/D16*100,"-")</f>
        <v>91.421989835094521</v>
      </c>
      <c r="K16" s="103">
        <v>13764</v>
      </c>
      <c r="L16" s="104">
        <f>IF(D16&gt;0,K16/D16*100,"-")</f>
        <v>50.327251453435231</v>
      </c>
      <c r="M16" s="103">
        <v>0</v>
      </c>
      <c r="N16" s="104">
        <f>IF(D16&gt;0,M16/D16*100,"-")</f>
        <v>0</v>
      </c>
      <c r="O16" s="103">
        <v>11239</v>
      </c>
      <c r="P16" s="103">
        <v>4917</v>
      </c>
      <c r="Q16" s="104">
        <f>IF(D16&gt;0,O16/D16*100,"-")</f>
        <v>41.09473838165929</v>
      </c>
      <c r="R16" s="103">
        <v>249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48</v>
      </c>
      <c r="B17" s="102" t="s">
        <v>274</v>
      </c>
      <c r="C17" s="101" t="s">
        <v>275</v>
      </c>
      <c r="D17" s="103">
        <f>+SUM(E17,+I17)</f>
        <v>61914</v>
      </c>
      <c r="E17" s="103">
        <f>+SUM(G17,+H17)</f>
        <v>1673</v>
      </c>
      <c r="F17" s="104">
        <f>IF(D17&gt;0,E17/D17*100,"-")</f>
        <v>2.7021352198210424</v>
      </c>
      <c r="G17" s="103">
        <v>1673</v>
      </c>
      <c r="H17" s="103">
        <v>0</v>
      </c>
      <c r="I17" s="103">
        <f>+SUM(K17,+M17,+O17)</f>
        <v>60241</v>
      </c>
      <c r="J17" s="104">
        <f>IF(D17&gt;0,I17/D17*100,"-")</f>
        <v>97.297864780178955</v>
      </c>
      <c r="K17" s="103">
        <v>56652</v>
      </c>
      <c r="L17" s="104">
        <f>IF(D17&gt;0,K17/D17*100,"-")</f>
        <v>91.501114449074521</v>
      </c>
      <c r="M17" s="103">
        <v>0</v>
      </c>
      <c r="N17" s="104">
        <f>IF(D17&gt;0,M17/D17*100,"-")</f>
        <v>0</v>
      </c>
      <c r="O17" s="103">
        <v>3589</v>
      </c>
      <c r="P17" s="103">
        <v>629</v>
      </c>
      <c r="Q17" s="104">
        <f>IF(D17&gt;0,O17/D17*100,"-")</f>
        <v>5.7967503311044357</v>
      </c>
      <c r="R17" s="103">
        <v>487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48</v>
      </c>
      <c r="B18" s="102" t="s">
        <v>276</v>
      </c>
      <c r="C18" s="101" t="s">
        <v>277</v>
      </c>
      <c r="D18" s="103">
        <f>+SUM(E18,+I18)</f>
        <v>47786</v>
      </c>
      <c r="E18" s="103">
        <f>+SUM(G18,+H18)</f>
        <v>3432</v>
      </c>
      <c r="F18" s="104">
        <f>IF(D18&gt;0,E18/D18*100,"-")</f>
        <v>7.1820198384464078</v>
      </c>
      <c r="G18" s="103">
        <v>3432</v>
      </c>
      <c r="H18" s="103">
        <v>0</v>
      </c>
      <c r="I18" s="103">
        <f>+SUM(K18,+M18,+O18)</f>
        <v>44354</v>
      </c>
      <c r="J18" s="104">
        <f>IF(D18&gt;0,I18/D18*100,"-")</f>
        <v>92.817980161553592</v>
      </c>
      <c r="K18" s="103">
        <v>37875</v>
      </c>
      <c r="L18" s="104">
        <f>IF(D18&gt;0,K18/D18*100,"-")</f>
        <v>79.259615787050592</v>
      </c>
      <c r="M18" s="103">
        <v>0</v>
      </c>
      <c r="N18" s="104">
        <f>IF(D18&gt;0,M18/D18*100,"-")</f>
        <v>0</v>
      </c>
      <c r="O18" s="103">
        <v>6479</v>
      </c>
      <c r="P18" s="103">
        <v>2038</v>
      </c>
      <c r="Q18" s="104">
        <f>IF(D18&gt;0,O18/D18*100,"-")</f>
        <v>13.558364374502993</v>
      </c>
      <c r="R18" s="103">
        <v>308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48</v>
      </c>
      <c r="B19" s="102" t="s">
        <v>278</v>
      </c>
      <c r="C19" s="101" t="s">
        <v>279</v>
      </c>
      <c r="D19" s="103">
        <f>+SUM(E19,+I19)</f>
        <v>16072</v>
      </c>
      <c r="E19" s="103">
        <f>+SUM(G19,+H19)</f>
        <v>1720</v>
      </c>
      <c r="F19" s="104">
        <f>IF(D19&gt;0,E19/D19*100,"-")</f>
        <v>10.701841712294675</v>
      </c>
      <c r="G19" s="103">
        <v>1720</v>
      </c>
      <c r="H19" s="103">
        <v>0</v>
      </c>
      <c r="I19" s="103">
        <f>+SUM(K19,+M19,+O19)</f>
        <v>14352</v>
      </c>
      <c r="J19" s="104">
        <f>IF(D19&gt;0,I19/D19*100,"-")</f>
        <v>89.298158287705334</v>
      </c>
      <c r="K19" s="103">
        <v>5586</v>
      </c>
      <c r="L19" s="104">
        <f>IF(D19&gt;0,K19/D19*100,"-")</f>
        <v>34.756097560975604</v>
      </c>
      <c r="M19" s="103">
        <v>0</v>
      </c>
      <c r="N19" s="104">
        <f>IF(D19&gt;0,M19/D19*100,"-")</f>
        <v>0</v>
      </c>
      <c r="O19" s="103">
        <v>8766</v>
      </c>
      <c r="P19" s="103">
        <v>6697</v>
      </c>
      <c r="Q19" s="104">
        <f>IF(D19&gt;0,O19/D19*100,"-")</f>
        <v>54.542060726729716</v>
      </c>
      <c r="R19" s="103">
        <v>100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48</v>
      </c>
      <c r="B20" s="102" t="s">
        <v>280</v>
      </c>
      <c r="C20" s="101" t="s">
        <v>281</v>
      </c>
      <c r="D20" s="103">
        <f>+SUM(E20,+I20)</f>
        <v>31590</v>
      </c>
      <c r="E20" s="103">
        <f>+SUM(G20,+H20)</f>
        <v>3756</v>
      </c>
      <c r="F20" s="104">
        <f>IF(D20&gt;0,E20/D20*100,"-")</f>
        <v>11.889838556505223</v>
      </c>
      <c r="G20" s="103">
        <v>3756</v>
      </c>
      <c r="H20" s="103">
        <v>0</v>
      </c>
      <c r="I20" s="103">
        <f>+SUM(K20,+M20,+O20)</f>
        <v>27834</v>
      </c>
      <c r="J20" s="104">
        <f>IF(D20&gt;0,I20/D20*100,"-")</f>
        <v>88.110161443494775</v>
      </c>
      <c r="K20" s="103">
        <v>17358</v>
      </c>
      <c r="L20" s="104">
        <f>IF(D20&gt;0,K20/D20*100,"-")</f>
        <v>54.947768281101617</v>
      </c>
      <c r="M20" s="103">
        <v>0</v>
      </c>
      <c r="N20" s="104">
        <f>IF(D20&gt;0,M20/D20*100,"-")</f>
        <v>0</v>
      </c>
      <c r="O20" s="103">
        <v>10476</v>
      </c>
      <c r="P20" s="103">
        <v>6561</v>
      </c>
      <c r="Q20" s="104">
        <f>IF(D20&gt;0,O20/D20*100,"-")</f>
        <v>33.162393162393158</v>
      </c>
      <c r="R20" s="103">
        <v>225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48</v>
      </c>
      <c r="B21" s="102" t="s">
        <v>282</v>
      </c>
      <c r="C21" s="101" t="s">
        <v>283</v>
      </c>
      <c r="D21" s="103">
        <f>+SUM(E21,+I21)</f>
        <v>14005</v>
      </c>
      <c r="E21" s="103">
        <f>+SUM(G21,+H21)</f>
        <v>579</v>
      </c>
      <c r="F21" s="104">
        <f>IF(D21&gt;0,E21/D21*100,"-")</f>
        <v>4.1342377722242061</v>
      </c>
      <c r="G21" s="103">
        <v>579</v>
      </c>
      <c r="H21" s="103">
        <v>0</v>
      </c>
      <c r="I21" s="103">
        <f>+SUM(K21,+M21,+O21)</f>
        <v>13426</v>
      </c>
      <c r="J21" s="104">
        <f>IF(D21&gt;0,I21/D21*100,"-")</f>
        <v>95.865762227775804</v>
      </c>
      <c r="K21" s="103">
        <v>11801</v>
      </c>
      <c r="L21" s="104">
        <f>IF(D21&gt;0,K21/D21*100,"-")</f>
        <v>84.262763298821852</v>
      </c>
      <c r="M21" s="103">
        <v>0</v>
      </c>
      <c r="N21" s="104">
        <f>IF(D21&gt;0,M21/D21*100,"-")</f>
        <v>0</v>
      </c>
      <c r="O21" s="103">
        <v>1625</v>
      </c>
      <c r="P21" s="103">
        <v>411</v>
      </c>
      <c r="Q21" s="104">
        <f>IF(D21&gt;0,O21/D21*100,"-")</f>
        <v>11.602998928953944</v>
      </c>
      <c r="R21" s="103">
        <v>47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48</v>
      </c>
      <c r="B22" s="102" t="s">
        <v>284</v>
      </c>
      <c r="C22" s="101" t="s">
        <v>285</v>
      </c>
      <c r="D22" s="103">
        <f>+SUM(E22,+I22)</f>
        <v>11314</v>
      </c>
      <c r="E22" s="103">
        <f>+SUM(G22,+H22)</f>
        <v>409</v>
      </c>
      <c r="F22" s="104">
        <f>IF(D22&gt;0,E22/D22*100,"-")</f>
        <v>3.6149902775322609</v>
      </c>
      <c r="G22" s="103">
        <v>409</v>
      </c>
      <c r="H22" s="103">
        <v>0</v>
      </c>
      <c r="I22" s="103">
        <f>+SUM(K22,+M22,+O22)</f>
        <v>10905</v>
      </c>
      <c r="J22" s="104">
        <f>IF(D22&gt;0,I22/D22*100,"-")</f>
        <v>96.385009722467743</v>
      </c>
      <c r="K22" s="103">
        <v>8139</v>
      </c>
      <c r="L22" s="104">
        <f>IF(D22&gt;0,K22/D22*100,"-")</f>
        <v>71.937422662188439</v>
      </c>
      <c r="M22" s="103">
        <v>0</v>
      </c>
      <c r="N22" s="104">
        <f>IF(D22&gt;0,M22/D22*100,"-")</f>
        <v>0</v>
      </c>
      <c r="O22" s="103">
        <v>2766</v>
      </c>
      <c r="P22" s="103">
        <v>1900</v>
      </c>
      <c r="Q22" s="104">
        <f>IF(D22&gt;0,O22/D22*100,"-")</f>
        <v>24.4475870602793</v>
      </c>
      <c r="R22" s="103">
        <v>54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48</v>
      </c>
      <c r="B23" s="102" t="s">
        <v>286</v>
      </c>
      <c r="C23" s="101" t="s">
        <v>287</v>
      </c>
      <c r="D23" s="103">
        <f>+SUM(E23,+I23)</f>
        <v>18715</v>
      </c>
      <c r="E23" s="103">
        <f>+SUM(G23,+H23)</f>
        <v>156</v>
      </c>
      <c r="F23" s="104">
        <f>IF(D23&gt;0,E23/D23*100,"-")</f>
        <v>0.83355597114613944</v>
      </c>
      <c r="G23" s="103">
        <v>156</v>
      </c>
      <c r="H23" s="103">
        <v>0</v>
      </c>
      <c r="I23" s="103">
        <f>+SUM(K23,+M23,+O23)</f>
        <v>18559</v>
      </c>
      <c r="J23" s="104">
        <f>IF(D23&gt;0,I23/D23*100,"-")</f>
        <v>99.16644402885386</v>
      </c>
      <c r="K23" s="103">
        <v>12355</v>
      </c>
      <c r="L23" s="104">
        <f>IF(D23&gt;0,K23/D23*100,"-")</f>
        <v>66.016564253272776</v>
      </c>
      <c r="M23" s="103">
        <v>0</v>
      </c>
      <c r="N23" s="104">
        <f>IF(D23&gt;0,M23/D23*100,"-")</f>
        <v>0</v>
      </c>
      <c r="O23" s="103">
        <v>6204</v>
      </c>
      <c r="P23" s="103">
        <v>1986</v>
      </c>
      <c r="Q23" s="104">
        <f>IF(D23&gt;0,O23/D23*100,"-")</f>
        <v>33.149879775581084</v>
      </c>
      <c r="R23" s="103">
        <v>183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48</v>
      </c>
      <c r="B24" s="102" t="s">
        <v>288</v>
      </c>
      <c r="C24" s="101" t="s">
        <v>289</v>
      </c>
      <c r="D24" s="103">
        <f>+SUM(E24,+I24)</f>
        <v>5422</v>
      </c>
      <c r="E24" s="103">
        <f>+SUM(G24,+H24)</f>
        <v>482</v>
      </c>
      <c r="F24" s="104">
        <f>IF(D24&gt;0,E24/D24*100,"-")</f>
        <v>8.8897085946145324</v>
      </c>
      <c r="G24" s="103">
        <v>482</v>
      </c>
      <c r="H24" s="103">
        <v>0</v>
      </c>
      <c r="I24" s="103">
        <f>+SUM(K24,+M24,+O24)</f>
        <v>4940</v>
      </c>
      <c r="J24" s="104">
        <f>IF(D24&gt;0,I24/D24*100,"-")</f>
        <v>91.110291405385468</v>
      </c>
      <c r="K24" s="103">
        <v>2389</v>
      </c>
      <c r="L24" s="104">
        <f>IF(D24&gt;0,K24/D24*100,"-")</f>
        <v>44.061232017705642</v>
      </c>
      <c r="M24" s="103">
        <v>0</v>
      </c>
      <c r="N24" s="104">
        <f>IF(D24&gt;0,M24/D24*100,"-")</f>
        <v>0</v>
      </c>
      <c r="O24" s="103">
        <v>2551</v>
      </c>
      <c r="P24" s="103">
        <v>1585</v>
      </c>
      <c r="Q24" s="104">
        <f>IF(D24&gt;0,O24/D24*100,"-")</f>
        <v>47.049059387679819</v>
      </c>
      <c r="R24" s="103">
        <v>45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48</v>
      </c>
      <c r="B25" s="102" t="s">
        <v>290</v>
      </c>
      <c r="C25" s="101" t="s">
        <v>291</v>
      </c>
      <c r="D25" s="103">
        <f>+SUM(E25,+I25)</f>
        <v>6915</v>
      </c>
      <c r="E25" s="103">
        <f>+SUM(G25,+H25)</f>
        <v>1086</v>
      </c>
      <c r="F25" s="104">
        <f>IF(D25&gt;0,E25/D25*100,"-")</f>
        <v>15.704989154013017</v>
      </c>
      <c r="G25" s="103">
        <v>1086</v>
      </c>
      <c r="H25" s="103">
        <v>0</v>
      </c>
      <c r="I25" s="103">
        <f>+SUM(K25,+M25,+O25)</f>
        <v>5829</v>
      </c>
      <c r="J25" s="104">
        <f>IF(D25&gt;0,I25/D25*100,"-")</f>
        <v>84.29501084598698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5829</v>
      </c>
      <c r="P25" s="103">
        <v>5532</v>
      </c>
      <c r="Q25" s="104">
        <f>IF(D25&gt;0,O25/D25*100,"-")</f>
        <v>84.29501084598698</v>
      </c>
      <c r="R25" s="103">
        <v>52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48</v>
      </c>
      <c r="B26" s="102" t="s">
        <v>292</v>
      </c>
      <c r="C26" s="101" t="s">
        <v>293</v>
      </c>
      <c r="D26" s="103">
        <f>+SUM(E26,+I26)</f>
        <v>8172</v>
      </c>
      <c r="E26" s="103">
        <f>+SUM(G26,+H26)</f>
        <v>1391</v>
      </c>
      <c r="F26" s="104">
        <f>IF(D26&gt;0,E26/D26*100,"-")</f>
        <v>17.021536955457663</v>
      </c>
      <c r="G26" s="103">
        <v>1391</v>
      </c>
      <c r="H26" s="103">
        <v>0</v>
      </c>
      <c r="I26" s="103">
        <f>+SUM(K26,+M26,+O26)</f>
        <v>6781</v>
      </c>
      <c r="J26" s="104">
        <f>IF(D26&gt;0,I26/D26*100,"-")</f>
        <v>82.978463044542337</v>
      </c>
      <c r="K26" s="103">
        <v>3386</v>
      </c>
      <c r="L26" s="104">
        <f>IF(D26&gt;0,K26/D26*100,"-")</f>
        <v>41.434165442976017</v>
      </c>
      <c r="M26" s="103">
        <v>0</v>
      </c>
      <c r="N26" s="104">
        <f>IF(D26&gt;0,M26/D26*100,"-")</f>
        <v>0</v>
      </c>
      <c r="O26" s="103">
        <v>3395</v>
      </c>
      <c r="P26" s="103">
        <v>2003</v>
      </c>
      <c r="Q26" s="104">
        <f>IF(D26&gt;0,O26/D26*100,"-")</f>
        <v>41.544297601566328</v>
      </c>
      <c r="R26" s="103">
        <v>105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48</v>
      </c>
      <c r="B27" s="102" t="s">
        <v>294</v>
      </c>
      <c r="C27" s="101" t="s">
        <v>295</v>
      </c>
      <c r="D27" s="103">
        <f>+SUM(E27,+I27)</f>
        <v>7158</v>
      </c>
      <c r="E27" s="103">
        <f>+SUM(G27,+H27)</f>
        <v>102</v>
      </c>
      <c r="F27" s="104">
        <f>IF(D27&gt;0,E27/D27*100,"-")</f>
        <v>1.4249790444258172</v>
      </c>
      <c r="G27" s="103">
        <v>102</v>
      </c>
      <c r="H27" s="103">
        <v>0</v>
      </c>
      <c r="I27" s="103">
        <f>+SUM(K27,+M27,+O27)</f>
        <v>7056</v>
      </c>
      <c r="J27" s="104">
        <f>IF(D27&gt;0,I27/D27*100,"-")</f>
        <v>98.575020955574175</v>
      </c>
      <c r="K27" s="103">
        <v>4794</v>
      </c>
      <c r="L27" s="104">
        <f>IF(D27&gt;0,K27/D27*100,"-")</f>
        <v>66.974015088013417</v>
      </c>
      <c r="M27" s="103">
        <v>0</v>
      </c>
      <c r="N27" s="104">
        <f>IF(D27&gt;0,M27/D27*100,"-")</f>
        <v>0</v>
      </c>
      <c r="O27" s="103">
        <v>2262</v>
      </c>
      <c r="P27" s="103">
        <v>389</v>
      </c>
      <c r="Q27" s="104">
        <f>IF(D27&gt;0,O27/D27*100,"-")</f>
        <v>31.601005867560772</v>
      </c>
      <c r="R27" s="103">
        <v>69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48</v>
      </c>
      <c r="B28" s="102" t="s">
        <v>296</v>
      </c>
      <c r="C28" s="101" t="s">
        <v>297</v>
      </c>
      <c r="D28" s="103">
        <f>+SUM(E28,+I28)</f>
        <v>5483</v>
      </c>
      <c r="E28" s="103">
        <f>+SUM(G28,+H28)</f>
        <v>1090</v>
      </c>
      <c r="F28" s="104">
        <f>IF(D28&gt;0,E28/D28*100,"-")</f>
        <v>19.879627940908261</v>
      </c>
      <c r="G28" s="103">
        <v>1090</v>
      </c>
      <c r="H28" s="103">
        <v>0</v>
      </c>
      <c r="I28" s="103">
        <f>+SUM(K28,+M28,+O28)</f>
        <v>4393</v>
      </c>
      <c r="J28" s="104">
        <f>IF(D28&gt;0,I28/D28*100,"-")</f>
        <v>80.120372059091736</v>
      </c>
      <c r="K28" s="103">
        <v>1835</v>
      </c>
      <c r="L28" s="104">
        <f>IF(D28&gt;0,K28/D28*100,"-")</f>
        <v>33.467080065657484</v>
      </c>
      <c r="M28" s="103">
        <v>0</v>
      </c>
      <c r="N28" s="104">
        <f>IF(D28&gt;0,M28/D28*100,"-")</f>
        <v>0</v>
      </c>
      <c r="O28" s="103">
        <v>2558</v>
      </c>
      <c r="P28" s="103">
        <v>1492</v>
      </c>
      <c r="Q28" s="104">
        <f>IF(D28&gt;0,O28/D28*100,"-")</f>
        <v>46.653291993434252</v>
      </c>
      <c r="R28" s="103">
        <v>61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48</v>
      </c>
      <c r="B29" s="102" t="s">
        <v>298</v>
      </c>
      <c r="C29" s="101" t="s">
        <v>299</v>
      </c>
      <c r="D29" s="103">
        <f>+SUM(E29,+I29)</f>
        <v>8670</v>
      </c>
      <c r="E29" s="103">
        <f>+SUM(G29,+H29)</f>
        <v>2602</v>
      </c>
      <c r="F29" s="104">
        <f>IF(D29&gt;0,E29/D29*100,"-")</f>
        <v>30.011534025374857</v>
      </c>
      <c r="G29" s="103">
        <v>2602</v>
      </c>
      <c r="H29" s="103">
        <v>0</v>
      </c>
      <c r="I29" s="103">
        <f>+SUM(K29,+M29,+O29)</f>
        <v>6068</v>
      </c>
      <c r="J29" s="104">
        <f>IF(D29&gt;0,I29/D29*100,"-")</f>
        <v>69.988465974625143</v>
      </c>
      <c r="K29" s="103">
        <v>2432</v>
      </c>
      <c r="L29" s="104">
        <f>IF(D29&gt;0,K29/D29*100,"-")</f>
        <v>28.050749711649363</v>
      </c>
      <c r="M29" s="103">
        <v>0</v>
      </c>
      <c r="N29" s="104">
        <f>IF(D29&gt;0,M29/D29*100,"-")</f>
        <v>0</v>
      </c>
      <c r="O29" s="103">
        <v>3636</v>
      </c>
      <c r="P29" s="103">
        <v>2687</v>
      </c>
      <c r="Q29" s="104">
        <f>IF(D29&gt;0,O29/D29*100,"-")</f>
        <v>41.937716262975776</v>
      </c>
      <c r="R29" s="103">
        <v>63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48</v>
      </c>
      <c r="B30" s="102" t="s">
        <v>300</v>
      </c>
      <c r="C30" s="101" t="s">
        <v>301</v>
      </c>
      <c r="D30" s="103">
        <f>+SUM(E30,+I30)</f>
        <v>5328</v>
      </c>
      <c r="E30" s="103">
        <f>+SUM(G30,+H30)</f>
        <v>388</v>
      </c>
      <c r="F30" s="104">
        <f>IF(D30&gt;0,E30/D30*100,"-")</f>
        <v>7.2822822822822815</v>
      </c>
      <c r="G30" s="103">
        <v>388</v>
      </c>
      <c r="H30" s="103">
        <v>0</v>
      </c>
      <c r="I30" s="103">
        <f>+SUM(K30,+M30,+O30)</f>
        <v>4940</v>
      </c>
      <c r="J30" s="104">
        <f>IF(D30&gt;0,I30/D30*100,"-")</f>
        <v>92.717717717717719</v>
      </c>
      <c r="K30" s="103">
        <v>4472</v>
      </c>
      <c r="L30" s="104">
        <f>IF(D30&gt;0,K30/D30*100,"-")</f>
        <v>83.933933933933929</v>
      </c>
      <c r="M30" s="103">
        <v>0</v>
      </c>
      <c r="N30" s="104">
        <f>IF(D30&gt;0,M30/D30*100,"-")</f>
        <v>0</v>
      </c>
      <c r="O30" s="103">
        <v>468</v>
      </c>
      <c r="P30" s="103">
        <v>282</v>
      </c>
      <c r="Q30" s="104">
        <f>IF(D30&gt;0,O30/D30*100,"-")</f>
        <v>8.7837837837837842</v>
      </c>
      <c r="R30" s="103">
        <v>33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48</v>
      </c>
      <c r="B31" s="102" t="s">
        <v>302</v>
      </c>
      <c r="C31" s="101" t="s">
        <v>303</v>
      </c>
      <c r="D31" s="103">
        <f>+SUM(E31,+I31)</f>
        <v>7676</v>
      </c>
      <c r="E31" s="103">
        <f>+SUM(G31,+H31)</f>
        <v>2644</v>
      </c>
      <c r="F31" s="104">
        <f>IF(D31&gt;0,E31/D31*100,"-")</f>
        <v>34.445023449713389</v>
      </c>
      <c r="G31" s="103">
        <v>2644</v>
      </c>
      <c r="H31" s="103">
        <v>0</v>
      </c>
      <c r="I31" s="103">
        <f>+SUM(K31,+M31,+O31)</f>
        <v>5032</v>
      </c>
      <c r="J31" s="104">
        <f>IF(D31&gt;0,I31/D31*100,"-")</f>
        <v>65.554976550286597</v>
      </c>
      <c r="K31" s="103">
        <v>1196</v>
      </c>
      <c r="L31" s="104">
        <f>IF(D31&gt;0,K31/D31*100,"-")</f>
        <v>15.581031787389266</v>
      </c>
      <c r="M31" s="103">
        <v>0</v>
      </c>
      <c r="N31" s="104">
        <f>IF(D31&gt;0,M31/D31*100,"-")</f>
        <v>0</v>
      </c>
      <c r="O31" s="103">
        <v>3836</v>
      </c>
      <c r="P31" s="103">
        <v>3176</v>
      </c>
      <c r="Q31" s="104">
        <f>IF(D31&gt;0,O31/D31*100,"-")</f>
        <v>49.973944762897347</v>
      </c>
      <c r="R31" s="103">
        <v>38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48</v>
      </c>
      <c r="B32" s="102" t="s">
        <v>304</v>
      </c>
      <c r="C32" s="101" t="s">
        <v>305</v>
      </c>
      <c r="D32" s="103">
        <f>+SUM(E32,+I32)</f>
        <v>3275</v>
      </c>
      <c r="E32" s="103">
        <f>+SUM(G32,+H32)</f>
        <v>431</v>
      </c>
      <c r="F32" s="104">
        <f>IF(D32&gt;0,E32/D32*100,"-")</f>
        <v>13.16030534351145</v>
      </c>
      <c r="G32" s="103">
        <v>431</v>
      </c>
      <c r="H32" s="103">
        <v>0</v>
      </c>
      <c r="I32" s="103">
        <f>+SUM(K32,+M32,+O32)</f>
        <v>2844</v>
      </c>
      <c r="J32" s="104">
        <f>IF(D32&gt;0,I32/D32*100,"-")</f>
        <v>86.839694656488547</v>
      </c>
      <c r="K32" s="103">
        <v>1508</v>
      </c>
      <c r="L32" s="104">
        <f>IF(D32&gt;0,K32/D32*100,"-")</f>
        <v>46.045801526717554</v>
      </c>
      <c r="M32" s="103">
        <v>0</v>
      </c>
      <c r="N32" s="104">
        <f>IF(D32&gt;0,M32/D32*100,"-")</f>
        <v>0</v>
      </c>
      <c r="O32" s="103">
        <v>1336</v>
      </c>
      <c r="P32" s="103">
        <v>894</v>
      </c>
      <c r="Q32" s="104">
        <f>IF(D32&gt;0,O32/D32*100,"-")</f>
        <v>40.793893129770993</v>
      </c>
      <c r="R32" s="103">
        <v>17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48</v>
      </c>
      <c r="B33" s="102" t="s">
        <v>306</v>
      </c>
      <c r="C33" s="101" t="s">
        <v>307</v>
      </c>
      <c r="D33" s="103">
        <f>+SUM(E33,+I33)</f>
        <v>4255</v>
      </c>
      <c r="E33" s="103">
        <f>+SUM(G33,+H33)</f>
        <v>938</v>
      </c>
      <c r="F33" s="104">
        <f>IF(D33&gt;0,E33/D33*100,"-")</f>
        <v>22.044653349001177</v>
      </c>
      <c r="G33" s="103">
        <v>938</v>
      </c>
      <c r="H33" s="103">
        <v>0</v>
      </c>
      <c r="I33" s="103">
        <f>+SUM(K33,+M33,+O33)</f>
        <v>3317</v>
      </c>
      <c r="J33" s="104">
        <f>IF(D33&gt;0,I33/D33*100,"-")</f>
        <v>77.95534665099882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3317</v>
      </c>
      <c r="P33" s="103">
        <v>2458</v>
      </c>
      <c r="Q33" s="104">
        <f>IF(D33&gt;0,O33/D33*100,"-")</f>
        <v>77.95534665099882</v>
      </c>
      <c r="R33" s="103">
        <v>27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48</v>
      </c>
      <c r="B34" s="102" t="s">
        <v>308</v>
      </c>
      <c r="C34" s="101" t="s">
        <v>309</v>
      </c>
      <c r="D34" s="103">
        <f>+SUM(E34,+I34)</f>
        <v>4493</v>
      </c>
      <c r="E34" s="103">
        <f>+SUM(G34,+H34)</f>
        <v>1030</v>
      </c>
      <c r="F34" s="104">
        <f>IF(D34&gt;0,E34/D34*100,"-")</f>
        <v>22.924549298909412</v>
      </c>
      <c r="G34" s="103">
        <v>1030</v>
      </c>
      <c r="H34" s="103">
        <v>0</v>
      </c>
      <c r="I34" s="103">
        <f>+SUM(K34,+M34,+O34)</f>
        <v>3463</v>
      </c>
      <c r="J34" s="104">
        <f>IF(D34&gt;0,I34/D34*100,"-")</f>
        <v>77.075450701090588</v>
      </c>
      <c r="K34" s="103">
        <v>1903</v>
      </c>
      <c r="L34" s="104">
        <f>IF(D34&gt;0,K34/D34*100,"-")</f>
        <v>42.354774093033612</v>
      </c>
      <c r="M34" s="103">
        <v>0</v>
      </c>
      <c r="N34" s="104">
        <f>IF(D34&gt;0,M34/D34*100,"-")</f>
        <v>0</v>
      </c>
      <c r="O34" s="103">
        <v>1560</v>
      </c>
      <c r="P34" s="103">
        <v>613</v>
      </c>
      <c r="Q34" s="104">
        <f>IF(D34&gt;0,O34/D34*100,"-")</f>
        <v>34.720676608056976</v>
      </c>
      <c r="R34" s="103">
        <v>66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48</v>
      </c>
      <c r="B35" s="102" t="s">
        <v>310</v>
      </c>
      <c r="C35" s="101" t="s">
        <v>311</v>
      </c>
      <c r="D35" s="103">
        <f>+SUM(E35,+I35)</f>
        <v>23552</v>
      </c>
      <c r="E35" s="103">
        <f>+SUM(G35,+H35)</f>
        <v>2064</v>
      </c>
      <c r="F35" s="104">
        <f>IF(D35&gt;0,E35/D35*100,"-")</f>
        <v>8.7635869565217384</v>
      </c>
      <c r="G35" s="103">
        <v>2064</v>
      </c>
      <c r="H35" s="103">
        <v>0</v>
      </c>
      <c r="I35" s="103">
        <f>+SUM(K35,+M35,+O35)</f>
        <v>21488</v>
      </c>
      <c r="J35" s="104">
        <f>IF(D35&gt;0,I35/D35*100,"-")</f>
        <v>91.236413043478265</v>
      </c>
      <c r="K35" s="103">
        <v>15867</v>
      </c>
      <c r="L35" s="104">
        <f>IF(D35&gt;0,K35/D35*100,"-")</f>
        <v>67.37007472826086</v>
      </c>
      <c r="M35" s="103">
        <v>0</v>
      </c>
      <c r="N35" s="104">
        <f>IF(D35&gt;0,M35/D35*100,"-")</f>
        <v>0</v>
      </c>
      <c r="O35" s="103">
        <v>5621</v>
      </c>
      <c r="P35" s="103">
        <v>3963</v>
      </c>
      <c r="Q35" s="104">
        <f>IF(D35&gt;0,O35/D35*100,"-")</f>
        <v>23.866338315217391</v>
      </c>
      <c r="R35" s="103">
        <v>164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48</v>
      </c>
      <c r="B36" s="102" t="s">
        <v>312</v>
      </c>
      <c r="C36" s="101" t="s">
        <v>313</v>
      </c>
      <c r="D36" s="103">
        <f>+SUM(E36,+I36)</f>
        <v>15263</v>
      </c>
      <c r="E36" s="103">
        <f>+SUM(G36,+H36)</f>
        <v>2785</v>
      </c>
      <c r="F36" s="104">
        <f>IF(D36&gt;0,E36/D36*100,"-")</f>
        <v>18.246740483522245</v>
      </c>
      <c r="G36" s="103">
        <v>2785</v>
      </c>
      <c r="H36" s="103">
        <v>0</v>
      </c>
      <c r="I36" s="103">
        <f>+SUM(K36,+M36,+O36)</f>
        <v>12478</v>
      </c>
      <c r="J36" s="104">
        <f>IF(D36&gt;0,I36/D36*100,"-")</f>
        <v>81.753259516477755</v>
      </c>
      <c r="K36" s="103">
        <v>4673</v>
      </c>
      <c r="L36" s="104">
        <f>IF(D36&gt;0,K36/D36*100,"-")</f>
        <v>30.616523619209858</v>
      </c>
      <c r="M36" s="103">
        <v>0</v>
      </c>
      <c r="N36" s="104">
        <f>IF(D36&gt;0,M36/D36*100,"-")</f>
        <v>0</v>
      </c>
      <c r="O36" s="103">
        <v>7805</v>
      </c>
      <c r="P36" s="103">
        <v>5895</v>
      </c>
      <c r="Q36" s="104">
        <f>IF(D36&gt;0,O36/D36*100,"-")</f>
        <v>51.136735897267904</v>
      </c>
      <c r="R36" s="103">
        <v>71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48</v>
      </c>
      <c r="B37" s="102" t="s">
        <v>314</v>
      </c>
      <c r="C37" s="101" t="s">
        <v>315</v>
      </c>
      <c r="D37" s="103">
        <f>+SUM(E37,+I37)</f>
        <v>7415</v>
      </c>
      <c r="E37" s="103">
        <f>+SUM(G37,+H37)</f>
        <v>2622</v>
      </c>
      <c r="F37" s="104">
        <f>IF(D37&gt;0,E37/D37*100,"-")</f>
        <v>35.360755225893456</v>
      </c>
      <c r="G37" s="103">
        <v>2622</v>
      </c>
      <c r="H37" s="103">
        <v>0</v>
      </c>
      <c r="I37" s="103">
        <f>+SUM(K37,+M37,+O37)</f>
        <v>4793</v>
      </c>
      <c r="J37" s="104">
        <f>IF(D37&gt;0,I37/D37*100,"-")</f>
        <v>64.639244774106544</v>
      </c>
      <c r="K37" s="103">
        <v>4793</v>
      </c>
      <c r="L37" s="104">
        <f>IF(D37&gt;0,K37/D37*100,"-")</f>
        <v>64.639244774106544</v>
      </c>
      <c r="M37" s="103">
        <v>0</v>
      </c>
      <c r="N37" s="104">
        <f>IF(D37&gt;0,M37/D37*100,"-")</f>
        <v>0</v>
      </c>
      <c r="O37" s="103">
        <v>0</v>
      </c>
      <c r="P37" s="103">
        <v>0</v>
      </c>
      <c r="Q37" s="104">
        <f>IF(D37&gt;0,O37/D37*100,"-")</f>
        <v>0</v>
      </c>
      <c r="R37" s="103">
        <v>51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48</v>
      </c>
      <c r="B38" s="102" t="s">
        <v>316</v>
      </c>
      <c r="C38" s="101" t="s">
        <v>317</v>
      </c>
      <c r="D38" s="103">
        <f>+SUM(E38,+I38)</f>
        <v>13850</v>
      </c>
      <c r="E38" s="103">
        <f>+SUM(G38,+H38)</f>
        <v>1901</v>
      </c>
      <c r="F38" s="104">
        <f>IF(D38&gt;0,E38/D38*100,"-")</f>
        <v>13.72563176895307</v>
      </c>
      <c r="G38" s="103">
        <v>1901</v>
      </c>
      <c r="H38" s="103">
        <v>0</v>
      </c>
      <c r="I38" s="103">
        <f>+SUM(K38,+M38,+O38)</f>
        <v>11949</v>
      </c>
      <c r="J38" s="104">
        <f>IF(D38&gt;0,I38/D38*100,"-")</f>
        <v>86.274368231046921</v>
      </c>
      <c r="K38" s="103">
        <v>7594</v>
      </c>
      <c r="L38" s="104">
        <f>IF(D38&gt;0,K38/D38*100,"-")</f>
        <v>54.830324909747297</v>
      </c>
      <c r="M38" s="103">
        <v>0</v>
      </c>
      <c r="N38" s="104">
        <f>IF(D38&gt;0,M38/D38*100,"-")</f>
        <v>0</v>
      </c>
      <c r="O38" s="103">
        <v>4355</v>
      </c>
      <c r="P38" s="103">
        <v>3442</v>
      </c>
      <c r="Q38" s="104">
        <f>IF(D38&gt;0,O38/D38*100,"-")</f>
        <v>31.444043321299642</v>
      </c>
      <c r="R38" s="103">
        <v>113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48</v>
      </c>
      <c r="B39" s="102" t="s">
        <v>318</v>
      </c>
      <c r="C39" s="101" t="s">
        <v>319</v>
      </c>
      <c r="D39" s="103">
        <f>+SUM(E39,+I39)</f>
        <v>7082</v>
      </c>
      <c r="E39" s="103">
        <f>+SUM(G39,+H39)</f>
        <v>750</v>
      </c>
      <c r="F39" s="104">
        <f>IF(D39&gt;0,E39/D39*100,"-")</f>
        <v>10.590228748940977</v>
      </c>
      <c r="G39" s="103">
        <v>750</v>
      </c>
      <c r="H39" s="103">
        <v>0</v>
      </c>
      <c r="I39" s="103">
        <f>+SUM(K39,+M39,+O39)</f>
        <v>6332</v>
      </c>
      <c r="J39" s="104">
        <f>IF(D39&gt;0,I39/D39*100,"-")</f>
        <v>89.409771251059027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6332</v>
      </c>
      <c r="P39" s="103">
        <v>6034</v>
      </c>
      <c r="Q39" s="104">
        <f>IF(D39&gt;0,O39/D39*100,"-")</f>
        <v>89.409771251059027</v>
      </c>
      <c r="R39" s="103">
        <v>59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48</v>
      </c>
      <c r="B40" s="102" t="s">
        <v>320</v>
      </c>
      <c r="C40" s="101" t="s">
        <v>321</v>
      </c>
      <c r="D40" s="103">
        <f>+SUM(E40,+I40)</f>
        <v>7413</v>
      </c>
      <c r="E40" s="103">
        <f>+SUM(G40,+H40)</f>
        <v>216</v>
      </c>
      <c r="F40" s="104">
        <f>IF(D40&gt;0,E40/D40*100,"-")</f>
        <v>2.9138000809388909</v>
      </c>
      <c r="G40" s="103">
        <v>216</v>
      </c>
      <c r="H40" s="103">
        <v>0</v>
      </c>
      <c r="I40" s="103">
        <f>+SUM(K40,+M40,+O40)</f>
        <v>7197</v>
      </c>
      <c r="J40" s="104">
        <f>IF(D40&gt;0,I40/D40*100,"-")</f>
        <v>97.086199919061116</v>
      </c>
      <c r="K40" s="103">
        <v>4285</v>
      </c>
      <c r="L40" s="104">
        <f>IF(D40&gt;0,K40/D40*100,"-")</f>
        <v>57.803858087144214</v>
      </c>
      <c r="M40" s="103">
        <v>0</v>
      </c>
      <c r="N40" s="104">
        <f>IF(D40&gt;0,M40/D40*100,"-")</f>
        <v>0</v>
      </c>
      <c r="O40" s="103">
        <v>2912</v>
      </c>
      <c r="P40" s="103">
        <v>2626</v>
      </c>
      <c r="Q40" s="104">
        <f>IF(D40&gt;0,O40/D40*100,"-")</f>
        <v>39.282341831916902</v>
      </c>
      <c r="R40" s="103">
        <v>23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48</v>
      </c>
      <c r="B41" s="102" t="s">
        <v>322</v>
      </c>
      <c r="C41" s="101" t="s">
        <v>323</v>
      </c>
      <c r="D41" s="103">
        <f>+SUM(E41,+I41)</f>
        <v>21462</v>
      </c>
      <c r="E41" s="103">
        <f>+SUM(G41,+H41)</f>
        <v>1054</v>
      </c>
      <c r="F41" s="104">
        <f>IF(D41&gt;0,E41/D41*100,"-")</f>
        <v>4.9110054980896471</v>
      </c>
      <c r="G41" s="103">
        <v>1054</v>
      </c>
      <c r="H41" s="103">
        <v>0</v>
      </c>
      <c r="I41" s="103">
        <f>+SUM(K41,+M41,+O41)</f>
        <v>20408</v>
      </c>
      <c r="J41" s="104">
        <f>IF(D41&gt;0,I41/D41*100,"-")</f>
        <v>95.088994501910349</v>
      </c>
      <c r="K41" s="103">
        <v>14537</v>
      </c>
      <c r="L41" s="104">
        <f>IF(D41&gt;0,K41/D41*100,"-")</f>
        <v>67.733668809989751</v>
      </c>
      <c r="M41" s="103">
        <v>0</v>
      </c>
      <c r="N41" s="104">
        <f>IF(D41&gt;0,M41/D41*100,"-")</f>
        <v>0</v>
      </c>
      <c r="O41" s="103">
        <v>5871</v>
      </c>
      <c r="P41" s="103">
        <v>4572</v>
      </c>
      <c r="Q41" s="104">
        <f>IF(D41&gt;0,O41/D41*100,"-")</f>
        <v>27.355325691920601</v>
      </c>
      <c r="R41" s="103">
        <v>105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48</v>
      </c>
      <c r="B42" s="102" t="s">
        <v>324</v>
      </c>
      <c r="C42" s="101" t="s">
        <v>325</v>
      </c>
      <c r="D42" s="103">
        <f>+SUM(E42,+I42)</f>
        <v>13978</v>
      </c>
      <c r="E42" s="103">
        <f>+SUM(G42,+H42)</f>
        <v>1356</v>
      </c>
      <c r="F42" s="104">
        <f>IF(D42&gt;0,E42/D42*100,"-")</f>
        <v>9.7009586493060525</v>
      </c>
      <c r="G42" s="103">
        <v>1356</v>
      </c>
      <c r="H42" s="103">
        <v>0</v>
      </c>
      <c r="I42" s="103">
        <f>+SUM(K42,+M42,+O42)</f>
        <v>12622</v>
      </c>
      <c r="J42" s="104">
        <f>IF(D42&gt;0,I42/D42*100,"-")</f>
        <v>90.29904135069394</v>
      </c>
      <c r="K42" s="103">
        <v>8396</v>
      </c>
      <c r="L42" s="104">
        <f>IF(D42&gt;0,K42/D42*100,"-")</f>
        <v>60.065817713549862</v>
      </c>
      <c r="M42" s="103">
        <v>0</v>
      </c>
      <c r="N42" s="104">
        <f>IF(D42&gt;0,M42/D42*100,"-")</f>
        <v>0</v>
      </c>
      <c r="O42" s="103">
        <v>4226</v>
      </c>
      <c r="P42" s="103">
        <v>2016</v>
      </c>
      <c r="Q42" s="104">
        <f>IF(D42&gt;0,O42/D42*100,"-")</f>
        <v>30.233223637144086</v>
      </c>
      <c r="R42" s="103">
        <v>63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山形県</v>
      </c>
      <c r="B7" s="107" t="str">
        <f>水洗化人口等!B7</f>
        <v>06000</v>
      </c>
      <c r="C7" s="106" t="s">
        <v>200</v>
      </c>
      <c r="D7" s="108">
        <f>SUM(E7,+H7,+K7)</f>
        <v>200035</v>
      </c>
      <c r="E7" s="108">
        <f>SUM(F7:G7)</f>
        <v>15255</v>
      </c>
      <c r="F7" s="108">
        <f>SUM(F$8:F$207)</f>
        <v>4402</v>
      </c>
      <c r="G7" s="108">
        <f>SUM(G$8:G$207)</f>
        <v>10853</v>
      </c>
      <c r="H7" s="108">
        <f>SUM(I7:J7)</f>
        <v>9098</v>
      </c>
      <c r="I7" s="108">
        <f>SUM(I$8:I$207)</f>
        <v>9098</v>
      </c>
      <c r="J7" s="108">
        <f>SUM(J$8:J$207)</f>
        <v>0</v>
      </c>
      <c r="K7" s="108">
        <f>SUM(L7:M7)</f>
        <v>175682</v>
      </c>
      <c r="L7" s="108">
        <f>SUM(L$8:L$207)</f>
        <v>38330</v>
      </c>
      <c r="M7" s="108">
        <f>SUM(M$8:M$207)</f>
        <v>137352</v>
      </c>
      <c r="N7" s="108">
        <f>SUM(O7,+V7,+AC7)</f>
        <v>200035</v>
      </c>
      <c r="O7" s="108">
        <f>SUM(P7:U7)</f>
        <v>51830</v>
      </c>
      <c r="P7" s="108">
        <f t="shared" ref="P7:U7" si="0">SUM(P$8:P$207)</f>
        <v>51830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148205</v>
      </c>
      <c r="W7" s="108">
        <f t="shared" ref="W7:AB7" si="1">SUM(W$8:W$207)</f>
        <v>148205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8411</v>
      </c>
      <c r="AG7" s="108">
        <f>SUM(AG$8:AG$207)</f>
        <v>8411</v>
      </c>
      <c r="AH7" s="108">
        <f>SUM(AH$8:AH$207)</f>
        <v>0</v>
      </c>
      <c r="AI7" s="108">
        <f>SUM(AI$8:AI$207)</f>
        <v>0</v>
      </c>
      <c r="AJ7" s="108">
        <f>SUM(AK7:AS7)</f>
        <v>8411</v>
      </c>
      <c r="AK7" s="108">
        <f t="shared" ref="AK7:AS7" si="2">SUM(AK$8:AK$207)</f>
        <v>0</v>
      </c>
      <c r="AL7" s="108">
        <f t="shared" si="2"/>
        <v>0</v>
      </c>
      <c r="AM7" s="108">
        <f t="shared" si="2"/>
        <v>3886</v>
      </c>
      <c r="AN7" s="108">
        <f t="shared" si="2"/>
        <v>942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3395</v>
      </c>
      <c r="AS7" s="108">
        <f t="shared" si="2"/>
        <v>188</v>
      </c>
      <c r="AT7" s="108">
        <f>SUM(AU7:AY7)</f>
        <v>278</v>
      </c>
      <c r="AU7" s="108">
        <f>SUM(AU$8:AU$207)</f>
        <v>0</v>
      </c>
      <c r="AV7" s="108">
        <f>SUM(AV$8:AV$207)</f>
        <v>0</v>
      </c>
      <c r="AW7" s="108">
        <f>SUM(AW$8:AW$207)</f>
        <v>278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48</v>
      </c>
      <c r="B8" s="113" t="s">
        <v>254</v>
      </c>
      <c r="C8" s="101" t="s">
        <v>255</v>
      </c>
      <c r="D8" s="103">
        <f>SUM(E8,+H8,+K8)</f>
        <v>14602</v>
      </c>
      <c r="E8" s="103">
        <f>SUM(F8:G8)</f>
        <v>0</v>
      </c>
      <c r="F8" s="103">
        <v>0</v>
      </c>
      <c r="G8" s="103">
        <v>0</v>
      </c>
      <c r="H8" s="103">
        <f>SUM(I8:J8)</f>
        <v>3593</v>
      </c>
      <c r="I8" s="103">
        <v>3593</v>
      </c>
      <c r="J8" s="103">
        <v>0</v>
      </c>
      <c r="K8" s="103">
        <f>SUM(L8:M8)</f>
        <v>11009</v>
      </c>
      <c r="L8" s="103">
        <v>0</v>
      </c>
      <c r="M8" s="103">
        <v>11009</v>
      </c>
      <c r="N8" s="103">
        <f>SUM(O8,+V8,+AC8)</f>
        <v>14602</v>
      </c>
      <c r="O8" s="103">
        <f>SUM(P8:U8)</f>
        <v>3593</v>
      </c>
      <c r="P8" s="103">
        <v>3593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11009</v>
      </c>
      <c r="W8" s="103">
        <v>11009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300</v>
      </c>
      <c r="AG8" s="103">
        <v>300</v>
      </c>
      <c r="AH8" s="103">
        <v>0</v>
      </c>
      <c r="AI8" s="103">
        <v>0</v>
      </c>
      <c r="AJ8" s="103">
        <f>SUM(AK8:AS8)</f>
        <v>300</v>
      </c>
      <c r="AK8" s="103">
        <v>0</v>
      </c>
      <c r="AL8" s="103">
        <v>0</v>
      </c>
      <c r="AM8" s="103">
        <v>29</v>
      </c>
      <c r="AN8" s="103">
        <v>249</v>
      </c>
      <c r="AO8" s="103">
        <v>0</v>
      </c>
      <c r="AP8" s="103">
        <v>0</v>
      </c>
      <c r="AQ8" s="103">
        <v>0</v>
      </c>
      <c r="AR8" s="103">
        <v>22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48</v>
      </c>
      <c r="B9" s="113" t="s">
        <v>258</v>
      </c>
      <c r="C9" s="101" t="s">
        <v>259</v>
      </c>
      <c r="D9" s="103">
        <f>SUM(E9,+H9,+K9)</f>
        <v>20866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20866</v>
      </c>
      <c r="L9" s="103">
        <v>10113</v>
      </c>
      <c r="M9" s="103">
        <v>10753</v>
      </c>
      <c r="N9" s="103">
        <f>SUM(O9,+V9,+AC9)</f>
        <v>20866</v>
      </c>
      <c r="O9" s="103">
        <f>SUM(P9:U9)</f>
        <v>10113</v>
      </c>
      <c r="P9" s="103">
        <v>10113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10753</v>
      </c>
      <c r="W9" s="103">
        <v>10753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927</v>
      </c>
      <c r="AG9" s="103">
        <v>927</v>
      </c>
      <c r="AH9" s="103">
        <v>0</v>
      </c>
      <c r="AI9" s="103">
        <v>0</v>
      </c>
      <c r="AJ9" s="103">
        <f>SUM(AK9:AS9)</f>
        <v>927</v>
      </c>
      <c r="AK9" s="103">
        <v>0</v>
      </c>
      <c r="AL9" s="103">
        <v>0</v>
      </c>
      <c r="AM9" s="103">
        <v>185</v>
      </c>
      <c r="AN9" s="103">
        <v>0</v>
      </c>
      <c r="AO9" s="103">
        <v>0</v>
      </c>
      <c r="AP9" s="103">
        <v>0</v>
      </c>
      <c r="AQ9" s="103">
        <v>0</v>
      </c>
      <c r="AR9" s="103">
        <v>742</v>
      </c>
      <c r="AS9" s="103">
        <v>0</v>
      </c>
      <c r="AT9" s="103">
        <f>SUM(AU9:AY9)</f>
        <v>21</v>
      </c>
      <c r="AU9" s="103">
        <v>0</v>
      </c>
      <c r="AV9" s="103">
        <v>0</v>
      </c>
      <c r="AW9" s="103">
        <v>21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48</v>
      </c>
      <c r="B10" s="113" t="s">
        <v>260</v>
      </c>
      <c r="C10" s="101" t="s">
        <v>261</v>
      </c>
      <c r="D10" s="103">
        <f>SUM(E10,+H10,+K10)</f>
        <v>24949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24949</v>
      </c>
      <c r="L10" s="103">
        <v>3152</v>
      </c>
      <c r="M10" s="103">
        <v>21797</v>
      </c>
      <c r="N10" s="103">
        <f>SUM(O10,+V10,+AC10)</f>
        <v>24949</v>
      </c>
      <c r="O10" s="103">
        <f>SUM(P10:U10)</f>
        <v>3152</v>
      </c>
      <c r="P10" s="103">
        <v>3152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21797</v>
      </c>
      <c r="W10" s="103">
        <v>21797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1250</v>
      </c>
      <c r="AG10" s="103">
        <v>1250</v>
      </c>
      <c r="AH10" s="103">
        <v>0</v>
      </c>
      <c r="AI10" s="103">
        <v>0</v>
      </c>
      <c r="AJ10" s="103">
        <f>SUM(AK10:AS10)</f>
        <v>1250</v>
      </c>
      <c r="AK10" s="103">
        <v>0</v>
      </c>
      <c r="AL10" s="103">
        <v>0</v>
      </c>
      <c r="AM10" s="103">
        <v>1250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173</v>
      </c>
      <c r="AU10" s="103">
        <v>0</v>
      </c>
      <c r="AV10" s="103">
        <v>0</v>
      </c>
      <c r="AW10" s="103">
        <v>173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48</v>
      </c>
      <c r="B11" s="113" t="s">
        <v>262</v>
      </c>
      <c r="C11" s="101" t="s">
        <v>263</v>
      </c>
      <c r="D11" s="103">
        <f>SUM(E11,+H11,+K11)</f>
        <v>16174</v>
      </c>
      <c r="E11" s="103">
        <f>SUM(F11:G11)</f>
        <v>0</v>
      </c>
      <c r="F11" s="103">
        <v>0</v>
      </c>
      <c r="G11" s="103">
        <v>0</v>
      </c>
      <c r="H11" s="103">
        <f>SUM(I11:J11)</f>
        <v>162</v>
      </c>
      <c r="I11" s="103">
        <v>162</v>
      </c>
      <c r="J11" s="103">
        <v>0</v>
      </c>
      <c r="K11" s="103">
        <f>SUM(L11:M11)</f>
        <v>16012</v>
      </c>
      <c r="L11" s="103">
        <v>3054</v>
      </c>
      <c r="M11" s="103">
        <v>12958</v>
      </c>
      <c r="N11" s="103">
        <f>SUM(O11,+V11,+AC11)</f>
        <v>16174</v>
      </c>
      <c r="O11" s="103">
        <f>SUM(P11:U11)</f>
        <v>3216</v>
      </c>
      <c r="P11" s="103">
        <v>3216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12958</v>
      </c>
      <c r="W11" s="103">
        <v>12958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207</v>
      </c>
      <c r="AG11" s="103">
        <v>207</v>
      </c>
      <c r="AH11" s="103">
        <v>0</v>
      </c>
      <c r="AI11" s="103">
        <v>0</v>
      </c>
      <c r="AJ11" s="103">
        <f>SUM(AK11:AS11)</f>
        <v>207</v>
      </c>
      <c r="AK11" s="103">
        <v>0</v>
      </c>
      <c r="AL11" s="103">
        <v>0</v>
      </c>
      <c r="AM11" s="103">
        <v>207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48</v>
      </c>
      <c r="B12" s="113" t="s">
        <v>264</v>
      </c>
      <c r="C12" s="101" t="s">
        <v>265</v>
      </c>
      <c r="D12" s="103">
        <f>SUM(E12,+H12,+K12)</f>
        <v>11666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11666</v>
      </c>
      <c r="L12" s="103">
        <v>3409</v>
      </c>
      <c r="M12" s="103">
        <v>8257</v>
      </c>
      <c r="N12" s="103">
        <f>SUM(O12,+V12,+AC12)</f>
        <v>11666</v>
      </c>
      <c r="O12" s="103">
        <f>SUM(P12:U12)</f>
        <v>3409</v>
      </c>
      <c r="P12" s="103">
        <v>3409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8257</v>
      </c>
      <c r="W12" s="103">
        <v>8257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652</v>
      </c>
      <c r="AG12" s="103">
        <v>652</v>
      </c>
      <c r="AH12" s="103">
        <v>0</v>
      </c>
      <c r="AI12" s="103">
        <v>0</v>
      </c>
      <c r="AJ12" s="103">
        <f>SUM(AK12:AS12)</f>
        <v>652</v>
      </c>
      <c r="AK12" s="103">
        <v>0</v>
      </c>
      <c r="AL12" s="103">
        <v>0</v>
      </c>
      <c r="AM12" s="103">
        <v>18</v>
      </c>
      <c r="AN12" s="103">
        <v>0</v>
      </c>
      <c r="AO12" s="103">
        <v>0</v>
      </c>
      <c r="AP12" s="103">
        <v>0</v>
      </c>
      <c r="AQ12" s="103">
        <v>0</v>
      </c>
      <c r="AR12" s="103">
        <v>614</v>
      </c>
      <c r="AS12" s="103">
        <v>20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48</v>
      </c>
      <c r="B13" s="113" t="s">
        <v>266</v>
      </c>
      <c r="C13" s="101" t="s">
        <v>267</v>
      </c>
      <c r="D13" s="103">
        <f>SUM(E13,+H13,+K13)</f>
        <v>9144</v>
      </c>
      <c r="E13" s="103">
        <f>SUM(F13:G13)</f>
        <v>42</v>
      </c>
      <c r="F13" s="103">
        <v>42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9102</v>
      </c>
      <c r="L13" s="103">
        <v>1941</v>
      </c>
      <c r="M13" s="103">
        <v>7161</v>
      </c>
      <c r="N13" s="103">
        <f>SUM(O13,+V13,+AC13)</f>
        <v>9144</v>
      </c>
      <c r="O13" s="103">
        <f>SUM(P13:U13)</f>
        <v>1983</v>
      </c>
      <c r="P13" s="103">
        <v>1983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7161</v>
      </c>
      <c r="W13" s="103">
        <v>7161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293</v>
      </c>
      <c r="AG13" s="103">
        <v>293</v>
      </c>
      <c r="AH13" s="103">
        <v>0</v>
      </c>
      <c r="AI13" s="103">
        <v>0</v>
      </c>
      <c r="AJ13" s="103">
        <f>SUM(AK13:AS13)</f>
        <v>293</v>
      </c>
      <c r="AK13" s="103">
        <v>0</v>
      </c>
      <c r="AL13" s="103">
        <v>0</v>
      </c>
      <c r="AM13" s="103">
        <v>293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48</v>
      </c>
      <c r="B14" s="113" t="s">
        <v>268</v>
      </c>
      <c r="C14" s="101" t="s">
        <v>269</v>
      </c>
      <c r="D14" s="103">
        <f>SUM(E14,+H14,+K14)</f>
        <v>5723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5723</v>
      </c>
      <c r="L14" s="103">
        <v>1165</v>
      </c>
      <c r="M14" s="103">
        <v>4558</v>
      </c>
      <c r="N14" s="103">
        <f>SUM(O14,+V14,+AC14)</f>
        <v>5723</v>
      </c>
      <c r="O14" s="103">
        <f>SUM(P14:U14)</f>
        <v>1165</v>
      </c>
      <c r="P14" s="103">
        <v>1165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4558</v>
      </c>
      <c r="W14" s="103">
        <v>4558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118</v>
      </c>
      <c r="AG14" s="103">
        <v>118</v>
      </c>
      <c r="AH14" s="103">
        <v>0</v>
      </c>
      <c r="AI14" s="103">
        <v>0</v>
      </c>
      <c r="AJ14" s="103">
        <f>SUM(AK14:AS14)</f>
        <v>118</v>
      </c>
      <c r="AK14" s="103">
        <v>0</v>
      </c>
      <c r="AL14" s="103">
        <v>0</v>
      </c>
      <c r="AM14" s="103">
        <v>11</v>
      </c>
      <c r="AN14" s="103">
        <v>98</v>
      </c>
      <c r="AO14" s="103">
        <v>0</v>
      </c>
      <c r="AP14" s="103">
        <v>0</v>
      </c>
      <c r="AQ14" s="103">
        <v>0</v>
      </c>
      <c r="AR14" s="103">
        <v>9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48</v>
      </c>
      <c r="B15" s="113" t="s">
        <v>270</v>
      </c>
      <c r="C15" s="101" t="s">
        <v>271</v>
      </c>
      <c r="D15" s="103">
        <f>SUM(E15,+H15,+K15)</f>
        <v>3160</v>
      </c>
      <c r="E15" s="103">
        <f>SUM(F15:G15)</f>
        <v>3160</v>
      </c>
      <c r="F15" s="103">
        <v>1012</v>
      </c>
      <c r="G15" s="103">
        <v>2148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3160</v>
      </c>
      <c r="O15" s="103">
        <f>SUM(P15:U15)</f>
        <v>1012</v>
      </c>
      <c r="P15" s="103">
        <v>1012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2148</v>
      </c>
      <c r="W15" s="103">
        <v>2148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274</v>
      </c>
      <c r="AG15" s="103">
        <v>274</v>
      </c>
      <c r="AH15" s="103">
        <v>0</v>
      </c>
      <c r="AI15" s="103">
        <v>0</v>
      </c>
      <c r="AJ15" s="103">
        <f>SUM(AK15:AS15)</f>
        <v>274</v>
      </c>
      <c r="AK15" s="103">
        <v>0</v>
      </c>
      <c r="AL15" s="103">
        <v>0</v>
      </c>
      <c r="AM15" s="103">
        <v>274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48</v>
      </c>
      <c r="B16" s="113" t="s">
        <v>272</v>
      </c>
      <c r="C16" s="101" t="s">
        <v>273</v>
      </c>
      <c r="D16" s="103">
        <f>SUM(E16,+H16,+K16)</f>
        <v>8070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8070</v>
      </c>
      <c r="L16" s="103">
        <v>2073</v>
      </c>
      <c r="M16" s="103">
        <v>5997</v>
      </c>
      <c r="N16" s="103">
        <f>SUM(O16,+V16,+AC16)</f>
        <v>8070</v>
      </c>
      <c r="O16" s="103">
        <f>SUM(P16:U16)</f>
        <v>2073</v>
      </c>
      <c r="P16" s="103">
        <v>2073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5997</v>
      </c>
      <c r="W16" s="103">
        <v>5997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244</v>
      </c>
      <c r="AG16" s="103">
        <v>244</v>
      </c>
      <c r="AH16" s="103">
        <v>0</v>
      </c>
      <c r="AI16" s="103">
        <v>0</v>
      </c>
      <c r="AJ16" s="103">
        <f>SUM(AK16:AS16)</f>
        <v>244</v>
      </c>
      <c r="AK16" s="103">
        <v>0</v>
      </c>
      <c r="AL16" s="103">
        <v>0</v>
      </c>
      <c r="AM16" s="103">
        <v>244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28</v>
      </c>
      <c r="AU16" s="103">
        <v>0</v>
      </c>
      <c r="AV16" s="103">
        <v>0</v>
      </c>
      <c r="AW16" s="103">
        <v>28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48</v>
      </c>
      <c r="B17" s="113" t="s">
        <v>274</v>
      </c>
      <c r="C17" s="101" t="s">
        <v>275</v>
      </c>
      <c r="D17" s="103">
        <f>SUM(E17,+H17,+K17)</f>
        <v>3002</v>
      </c>
      <c r="E17" s="103">
        <f>SUM(F17:G17)</f>
        <v>3002</v>
      </c>
      <c r="F17" s="103">
        <v>1028</v>
      </c>
      <c r="G17" s="103">
        <v>1974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3002</v>
      </c>
      <c r="O17" s="103">
        <f>SUM(P17:U17)</f>
        <v>1028</v>
      </c>
      <c r="P17" s="103">
        <v>1028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1974</v>
      </c>
      <c r="W17" s="103">
        <v>1974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259</v>
      </c>
      <c r="AG17" s="103">
        <v>259</v>
      </c>
      <c r="AH17" s="103">
        <v>0</v>
      </c>
      <c r="AI17" s="103">
        <v>0</v>
      </c>
      <c r="AJ17" s="103">
        <f>SUM(AK17:AS17)</f>
        <v>259</v>
      </c>
      <c r="AK17" s="103">
        <v>0</v>
      </c>
      <c r="AL17" s="103">
        <v>0</v>
      </c>
      <c r="AM17" s="103">
        <v>259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48</v>
      </c>
      <c r="B18" s="113" t="s">
        <v>276</v>
      </c>
      <c r="C18" s="101" t="s">
        <v>277</v>
      </c>
      <c r="D18" s="103">
        <f>SUM(E18,+H18,+K18)</f>
        <v>6231</v>
      </c>
      <c r="E18" s="103">
        <f>SUM(F18:G18)</f>
        <v>6231</v>
      </c>
      <c r="F18" s="103">
        <v>1483</v>
      </c>
      <c r="G18" s="103">
        <v>4748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6231</v>
      </c>
      <c r="O18" s="103">
        <f>SUM(P18:U18)</f>
        <v>1483</v>
      </c>
      <c r="P18" s="103">
        <v>1483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4748</v>
      </c>
      <c r="W18" s="103">
        <v>4748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539</v>
      </c>
      <c r="AG18" s="103">
        <v>539</v>
      </c>
      <c r="AH18" s="103">
        <v>0</v>
      </c>
      <c r="AI18" s="103">
        <v>0</v>
      </c>
      <c r="AJ18" s="103">
        <f>SUM(AK18:AS18)</f>
        <v>539</v>
      </c>
      <c r="AK18" s="103">
        <v>0</v>
      </c>
      <c r="AL18" s="103">
        <v>0</v>
      </c>
      <c r="AM18" s="103">
        <v>0</v>
      </c>
      <c r="AN18" s="103">
        <v>539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48</v>
      </c>
      <c r="B19" s="113" t="s">
        <v>278</v>
      </c>
      <c r="C19" s="101" t="s">
        <v>279</v>
      </c>
      <c r="D19" s="103">
        <f>SUM(E19,+H19,+K19)</f>
        <v>8409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8409</v>
      </c>
      <c r="L19" s="103">
        <v>860</v>
      </c>
      <c r="M19" s="103">
        <v>7549</v>
      </c>
      <c r="N19" s="103">
        <f>SUM(O19,+V19,+AC19)</f>
        <v>8409</v>
      </c>
      <c r="O19" s="103">
        <f>SUM(P19:U19)</f>
        <v>860</v>
      </c>
      <c r="P19" s="103">
        <v>860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7549</v>
      </c>
      <c r="W19" s="103">
        <v>7549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335</v>
      </c>
      <c r="AG19" s="103">
        <v>335</v>
      </c>
      <c r="AH19" s="103">
        <v>0</v>
      </c>
      <c r="AI19" s="103">
        <v>0</v>
      </c>
      <c r="AJ19" s="103">
        <f>SUM(AK19:AS19)</f>
        <v>335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226</v>
      </c>
      <c r="AS19" s="103">
        <v>109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48</v>
      </c>
      <c r="B20" s="113" t="s">
        <v>280</v>
      </c>
      <c r="C20" s="101" t="s">
        <v>281</v>
      </c>
      <c r="D20" s="103">
        <f>SUM(E20,+H20,+K20)</f>
        <v>8888</v>
      </c>
      <c r="E20" s="103">
        <f>SUM(F20:G20)</f>
        <v>0</v>
      </c>
      <c r="F20" s="103">
        <v>0</v>
      </c>
      <c r="G20" s="103">
        <v>0</v>
      </c>
      <c r="H20" s="103">
        <f>SUM(I20:J20)</f>
        <v>2301</v>
      </c>
      <c r="I20" s="103">
        <v>2301</v>
      </c>
      <c r="J20" s="103">
        <v>0</v>
      </c>
      <c r="K20" s="103">
        <f>SUM(L20:M20)</f>
        <v>6587</v>
      </c>
      <c r="L20" s="103">
        <v>0</v>
      </c>
      <c r="M20" s="103">
        <v>6587</v>
      </c>
      <c r="N20" s="103">
        <f>SUM(O20,+V20,+AC20)</f>
        <v>8888</v>
      </c>
      <c r="O20" s="103">
        <f>SUM(P20:U20)</f>
        <v>2301</v>
      </c>
      <c r="P20" s="103">
        <v>2301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6587</v>
      </c>
      <c r="W20" s="103">
        <v>6587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483</v>
      </c>
      <c r="AG20" s="103">
        <v>483</v>
      </c>
      <c r="AH20" s="103">
        <v>0</v>
      </c>
      <c r="AI20" s="103">
        <v>0</v>
      </c>
      <c r="AJ20" s="103">
        <f>SUM(AK20:AS20)</f>
        <v>483</v>
      </c>
      <c r="AK20" s="103">
        <v>0</v>
      </c>
      <c r="AL20" s="103">
        <v>0</v>
      </c>
      <c r="AM20" s="103">
        <v>40</v>
      </c>
      <c r="AN20" s="103">
        <v>0</v>
      </c>
      <c r="AO20" s="103">
        <v>0</v>
      </c>
      <c r="AP20" s="103">
        <v>0</v>
      </c>
      <c r="AQ20" s="103">
        <v>0</v>
      </c>
      <c r="AR20" s="103">
        <v>443</v>
      </c>
      <c r="AS20" s="103">
        <v>0</v>
      </c>
      <c r="AT20" s="103">
        <f>SUM(AU20:AY20)</f>
        <v>5</v>
      </c>
      <c r="AU20" s="103">
        <v>0</v>
      </c>
      <c r="AV20" s="103">
        <v>0</v>
      </c>
      <c r="AW20" s="103">
        <v>5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48</v>
      </c>
      <c r="B21" s="113" t="s">
        <v>282</v>
      </c>
      <c r="C21" s="101" t="s">
        <v>283</v>
      </c>
      <c r="D21" s="103">
        <f>SUM(E21,+H21,+K21)</f>
        <v>1433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1433</v>
      </c>
      <c r="L21" s="103">
        <v>307</v>
      </c>
      <c r="M21" s="103">
        <v>1126</v>
      </c>
      <c r="N21" s="103">
        <f>SUM(O21,+V21,+AC21)</f>
        <v>1433</v>
      </c>
      <c r="O21" s="103">
        <f>SUM(P21:U21)</f>
        <v>307</v>
      </c>
      <c r="P21" s="103">
        <v>307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1126</v>
      </c>
      <c r="W21" s="103">
        <v>1126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29</v>
      </c>
      <c r="AG21" s="103">
        <v>29</v>
      </c>
      <c r="AH21" s="103">
        <v>0</v>
      </c>
      <c r="AI21" s="103">
        <v>0</v>
      </c>
      <c r="AJ21" s="103">
        <f>SUM(AK21:AS21)</f>
        <v>29</v>
      </c>
      <c r="AK21" s="103">
        <v>0</v>
      </c>
      <c r="AL21" s="103">
        <v>0</v>
      </c>
      <c r="AM21" s="103">
        <v>0</v>
      </c>
      <c r="AN21" s="103">
        <v>24</v>
      </c>
      <c r="AO21" s="103">
        <v>0</v>
      </c>
      <c r="AP21" s="103">
        <v>0</v>
      </c>
      <c r="AQ21" s="103">
        <v>0</v>
      </c>
      <c r="AR21" s="103">
        <v>2</v>
      </c>
      <c r="AS21" s="103">
        <v>3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48</v>
      </c>
      <c r="B22" s="113" t="s">
        <v>284</v>
      </c>
      <c r="C22" s="101" t="s">
        <v>285</v>
      </c>
      <c r="D22" s="103">
        <f>SUM(E22,+H22,+K22)</f>
        <v>1861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1861</v>
      </c>
      <c r="L22" s="103">
        <v>236</v>
      </c>
      <c r="M22" s="103">
        <v>1625</v>
      </c>
      <c r="N22" s="103">
        <f>SUM(O22,+V22,+AC22)</f>
        <v>1861</v>
      </c>
      <c r="O22" s="103">
        <f>SUM(P22:U22)</f>
        <v>236</v>
      </c>
      <c r="P22" s="103">
        <v>236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1625</v>
      </c>
      <c r="W22" s="103">
        <v>1625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39</v>
      </c>
      <c r="AG22" s="103">
        <v>39</v>
      </c>
      <c r="AH22" s="103">
        <v>0</v>
      </c>
      <c r="AI22" s="103">
        <v>0</v>
      </c>
      <c r="AJ22" s="103">
        <f>SUM(AK22:AS22)</f>
        <v>39</v>
      </c>
      <c r="AK22" s="103">
        <v>0</v>
      </c>
      <c r="AL22" s="103">
        <v>0</v>
      </c>
      <c r="AM22" s="103">
        <v>4</v>
      </c>
      <c r="AN22" s="103">
        <v>32</v>
      </c>
      <c r="AO22" s="103">
        <v>0</v>
      </c>
      <c r="AP22" s="103">
        <v>0</v>
      </c>
      <c r="AQ22" s="103">
        <v>0</v>
      </c>
      <c r="AR22" s="103">
        <v>3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48</v>
      </c>
      <c r="B23" s="113" t="s">
        <v>286</v>
      </c>
      <c r="C23" s="101" t="s">
        <v>287</v>
      </c>
      <c r="D23" s="103">
        <f>SUM(E23,+H23,+K23)</f>
        <v>2805</v>
      </c>
      <c r="E23" s="103">
        <f>SUM(F23:G23)</f>
        <v>2805</v>
      </c>
      <c r="F23" s="103">
        <v>822</v>
      </c>
      <c r="G23" s="103">
        <v>1983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2805</v>
      </c>
      <c r="O23" s="103">
        <f>SUM(P23:U23)</f>
        <v>822</v>
      </c>
      <c r="P23" s="103">
        <v>822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1983</v>
      </c>
      <c r="W23" s="103">
        <v>1983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243</v>
      </c>
      <c r="AG23" s="103">
        <v>243</v>
      </c>
      <c r="AH23" s="103">
        <v>0</v>
      </c>
      <c r="AI23" s="103">
        <v>0</v>
      </c>
      <c r="AJ23" s="103">
        <f>SUM(AK23:AS23)</f>
        <v>243</v>
      </c>
      <c r="AK23" s="103">
        <v>0</v>
      </c>
      <c r="AL23" s="103">
        <v>0</v>
      </c>
      <c r="AM23" s="103">
        <v>243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48</v>
      </c>
      <c r="B24" s="113" t="s">
        <v>288</v>
      </c>
      <c r="C24" s="101" t="s">
        <v>289</v>
      </c>
      <c r="D24" s="103">
        <f>SUM(E24,+H24,+K24)</f>
        <v>2491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2491</v>
      </c>
      <c r="L24" s="103">
        <v>301</v>
      </c>
      <c r="M24" s="103">
        <v>2190</v>
      </c>
      <c r="N24" s="103">
        <f>SUM(O24,+V24,+AC24)</f>
        <v>2491</v>
      </c>
      <c r="O24" s="103">
        <f>SUM(P24:U24)</f>
        <v>301</v>
      </c>
      <c r="P24" s="103">
        <v>301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2190</v>
      </c>
      <c r="W24" s="103">
        <v>2190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82</v>
      </c>
      <c r="AG24" s="103">
        <v>82</v>
      </c>
      <c r="AH24" s="103">
        <v>0</v>
      </c>
      <c r="AI24" s="103">
        <v>0</v>
      </c>
      <c r="AJ24" s="103">
        <f>SUM(AK24:AS24)</f>
        <v>82</v>
      </c>
      <c r="AK24" s="103">
        <v>0</v>
      </c>
      <c r="AL24" s="103">
        <v>0</v>
      </c>
      <c r="AM24" s="103">
        <v>82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48</v>
      </c>
      <c r="B25" s="113" t="s">
        <v>290</v>
      </c>
      <c r="C25" s="101" t="s">
        <v>291</v>
      </c>
      <c r="D25" s="103">
        <f>SUM(E25,+H25,+K25)</f>
        <v>3945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3945</v>
      </c>
      <c r="L25" s="103">
        <v>766</v>
      </c>
      <c r="M25" s="103">
        <v>3179</v>
      </c>
      <c r="N25" s="103">
        <f>SUM(O25,+V25,+AC25)</f>
        <v>3945</v>
      </c>
      <c r="O25" s="103">
        <f>SUM(P25:U25)</f>
        <v>766</v>
      </c>
      <c r="P25" s="103">
        <v>766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3179</v>
      </c>
      <c r="W25" s="103">
        <v>3179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128</v>
      </c>
      <c r="AG25" s="103">
        <v>128</v>
      </c>
      <c r="AH25" s="103">
        <v>0</v>
      </c>
      <c r="AI25" s="103">
        <v>0</v>
      </c>
      <c r="AJ25" s="103">
        <f>SUM(AK25:AS25)</f>
        <v>128</v>
      </c>
      <c r="AK25" s="103">
        <v>0</v>
      </c>
      <c r="AL25" s="103">
        <v>0</v>
      </c>
      <c r="AM25" s="103">
        <v>128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48</v>
      </c>
      <c r="B26" s="113" t="s">
        <v>292</v>
      </c>
      <c r="C26" s="101" t="s">
        <v>293</v>
      </c>
      <c r="D26" s="103">
        <f>SUM(E26,+H26,+K26)</f>
        <v>3339</v>
      </c>
      <c r="E26" s="103">
        <f>SUM(F26:G26)</f>
        <v>15</v>
      </c>
      <c r="F26" s="103">
        <v>15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3324</v>
      </c>
      <c r="L26" s="103">
        <v>706</v>
      </c>
      <c r="M26" s="103">
        <v>2618</v>
      </c>
      <c r="N26" s="103">
        <f>SUM(O26,+V26,+AC26)</f>
        <v>3339</v>
      </c>
      <c r="O26" s="103">
        <f>SUM(P26:U26)</f>
        <v>721</v>
      </c>
      <c r="P26" s="103">
        <v>721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2618</v>
      </c>
      <c r="W26" s="103">
        <v>2618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107</v>
      </c>
      <c r="AG26" s="103">
        <v>107</v>
      </c>
      <c r="AH26" s="103">
        <v>0</v>
      </c>
      <c r="AI26" s="103">
        <v>0</v>
      </c>
      <c r="AJ26" s="103">
        <f>SUM(AK26:AS26)</f>
        <v>107</v>
      </c>
      <c r="AK26" s="103">
        <v>0</v>
      </c>
      <c r="AL26" s="103">
        <v>0</v>
      </c>
      <c r="AM26" s="103">
        <v>107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48</v>
      </c>
      <c r="B27" s="113" t="s">
        <v>294</v>
      </c>
      <c r="C27" s="101" t="s">
        <v>295</v>
      </c>
      <c r="D27" s="103">
        <f>SUM(E27,+H27,+K27)</f>
        <v>2470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2470</v>
      </c>
      <c r="L27" s="103">
        <v>245</v>
      </c>
      <c r="M27" s="103">
        <v>2225</v>
      </c>
      <c r="N27" s="103">
        <f>SUM(O27,+V27,+AC27)</f>
        <v>2470</v>
      </c>
      <c r="O27" s="103">
        <f>SUM(P27:U27)</f>
        <v>245</v>
      </c>
      <c r="P27" s="103">
        <v>245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2225</v>
      </c>
      <c r="W27" s="103">
        <v>2225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98</v>
      </c>
      <c r="AG27" s="103">
        <v>98</v>
      </c>
      <c r="AH27" s="103">
        <v>0</v>
      </c>
      <c r="AI27" s="103">
        <v>0</v>
      </c>
      <c r="AJ27" s="103">
        <f>SUM(AK27:AS27)</f>
        <v>98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66</v>
      </c>
      <c r="AS27" s="103">
        <v>32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48</v>
      </c>
      <c r="B28" s="113" t="s">
        <v>296</v>
      </c>
      <c r="C28" s="101" t="s">
        <v>297</v>
      </c>
      <c r="D28" s="103">
        <f>SUM(E28,+H28,+K28)</f>
        <v>1858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1858</v>
      </c>
      <c r="L28" s="103">
        <v>436</v>
      </c>
      <c r="M28" s="103">
        <v>1422</v>
      </c>
      <c r="N28" s="103">
        <f>SUM(O28,+V28,+AC28)</f>
        <v>1858</v>
      </c>
      <c r="O28" s="103">
        <f>SUM(P28:U28)</f>
        <v>436</v>
      </c>
      <c r="P28" s="103">
        <v>436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1422</v>
      </c>
      <c r="W28" s="103">
        <v>1422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103</v>
      </c>
      <c r="AG28" s="103">
        <v>103</v>
      </c>
      <c r="AH28" s="103">
        <v>0</v>
      </c>
      <c r="AI28" s="103">
        <v>0</v>
      </c>
      <c r="AJ28" s="103">
        <f>SUM(AK28:AS28)</f>
        <v>103</v>
      </c>
      <c r="AK28" s="103">
        <v>0</v>
      </c>
      <c r="AL28" s="103">
        <v>0</v>
      </c>
      <c r="AM28" s="103">
        <v>3</v>
      </c>
      <c r="AN28" s="103">
        <v>0</v>
      </c>
      <c r="AO28" s="103">
        <v>0</v>
      </c>
      <c r="AP28" s="103">
        <v>0</v>
      </c>
      <c r="AQ28" s="103">
        <v>0</v>
      </c>
      <c r="AR28" s="103">
        <v>97</v>
      </c>
      <c r="AS28" s="103">
        <v>3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48</v>
      </c>
      <c r="B29" s="113" t="s">
        <v>298</v>
      </c>
      <c r="C29" s="101" t="s">
        <v>299</v>
      </c>
      <c r="D29" s="103">
        <f>SUM(E29,+H29,+K29)</f>
        <v>3244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3244</v>
      </c>
      <c r="L29" s="103">
        <v>1206</v>
      </c>
      <c r="M29" s="103">
        <v>2038</v>
      </c>
      <c r="N29" s="103">
        <f>SUM(O29,+V29,+AC29)</f>
        <v>3244</v>
      </c>
      <c r="O29" s="103">
        <f>SUM(P29:U29)</f>
        <v>1206</v>
      </c>
      <c r="P29" s="103">
        <v>1206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2038</v>
      </c>
      <c r="W29" s="103">
        <v>2038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181</v>
      </c>
      <c r="AG29" s="103">
        <v>181</v>
      </c>
      <c r="AH29" s="103">
        <v>0</v>
      </c>
      <c r="AI29" s="103">
        <v>0</v>
      </c>
      <c r="AJ29" s="103">
        <f>SUM(AK29:AS29)</f>
        <v>181</v>
      </c>
      <c r="AK29" s="103">
        <v>0</v>
      </c>
      <c r="AL29" s="103">
        <v>0</v>
      </c>
      <c r="AM29" s="103">
        <v>5</v>
      </c>
      <c r="AN29" s="103">
        <v>0</v>
      </c>
      <c r="AO29" s="103">
        <v>0</v>
      </c>
      <c r="AP29" s="103">
        <v>0</v>
      </c>
      <c r="AQ29" s="103">
        <v>0</v>
      </c>
      <c r="AR29" s="103">
        <v>170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48</v>
      </c>
      <c r="B30" s="113" t="s">
        <v>300</v>
      </c>
      <c r="C30" s="101" t="s">
        <v>301</v>
      </c>
      <c r="D30" s="103">
        <f>SUM(E30,+H30,+K30)</f>
        <v>752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752</v>
      </c>
      <c r="L30" s="103">
        <v>198</v>
      </c>
      <c r="M30" s="103">
        <v>554</v>
      </c>
      <c r="N30" s="103">
        <f>SUM(O30,+V30,+AC30)</f>
        <v>752</v>
      </c>
      <c r="O30" s="103">
        <f>SUM(P30:U30)</f>
        <v>198</v>
      </c>
      <c r="P30" s="103">
        <v>198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554</v>
      </c>
      <c r="W30" s="103">
        <v>554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41</v>
      </c>
      <c r="AG30" s="103">
        <v>41</v>
      </c>
      <c r="AH30" s="103">
        <v>0</v>
      </c>
      <c r="AI30" s="103">
        <v>0</v>
      </c>
      <c r="AJ30" s="103">
        <f>SUM(AK30:AS30)</f>
        <v>41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39</v>
      </c>
      <c r="AS30" s="103">
        <v>1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48</v>
      </c>
      <c r="B31" s="113" t="s">
        <v>302</v>
      </c>
      <c r="C31" s="101" t="s">
        <v>303</v>
      </c>
      <c r="D31" s="103">
        <f>SUM(E31,+H31,+K31)</f>
        <v>4234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4234</v>
      </c>
      <c r="L31" s="103">
        <v>1527</v>
      </c>
      <c r="M31" s="103">
        <v>2707</v>
      </c>
      <c r="N31" s="103">
        <f>SUM(O31,+V31,+AC31)</f>
        <v>4234</v>
      </c>
      <c r="O31" s="103">
        <f>SUM(P31:U31)</f>
        <v>1527</v>
      </c>
      <c r="P31" s="103">
        <v>1527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2707</v>
      </c>
      <c r="W31" s="103">
        <v>2707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236</v>
      </c>
      <c r="AG31" s="103">
        <v>236</v>
      </c>
      <c r="AH31" s="103">
        <v>0</v>
      </c>
      <c r="AI31" s="103">
        <v>0</v>
      </c>
      <c r="AJ31" s="103">
        <f>SUM(AK31:AS31)</f>
        <v>236</v>
      </c>
      <c r="AK31" s="103">
        <v>0</v>
      </c>
      <c r="AL31" s="103">
        <v>0</v>
      </c>
      <c r="AM31" s="103">
        <v>7</v>
      </c>
      <c r="AN31" s="103">
        <v>0</v>
      </c>
      <c r="AO31" s="103">
        <v>0</v>
      </c>
      <c r="AP31" s="103">
        <v>0</v>
      </c>
      <c r="AQ31" s="103">
        <v>0</v>
      </c>
      <c r="AR31" s="103">
        <v>222</v>
      </c>
      <c r="AS31" s="103">
        <v>7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48</v>
      </c>
      <c r="B32" s="113" t="s">
        <v>304</v>
      </c>
      <c r="C32" s="101" t="s">
        <v>305</v>
      </c>
      <c r="D32" s="103">
        <f>SUM(E32,+H32,+K32)</f>
        <v>644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644</v>
      </c>
      <c r="L32" s="103">
        <v>248</v>
      </c>
      <c r="M32" s="103">
        <v>396</v>
      </c>
      <c r="N32" s="103">
        <f>SUM(O32,+V32,+AC32)</f>
        <v>644</v>
      </c>
      <c r="O32" s="103">
        <f>SUM(P32:U32)</f>
        <v>248</v>
      </c>
      <c r="P32" s="103">
        <v>248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396</v>
      </c>
      <c r="W32" s="103">
        <v>396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36</v>
      </c>
      <c r="AG32" s="103">
        <v>36</v>
      </c>
      <c r="AH32" s="103">
        <v>0</v>
      </c>
      <c r="AI32" s="103">
        <v>0</v>
      </c>
      <c r="AJ32" s="103">
        <f>SUM(AK32:AS32)</f>
        <v>36</v>
      </c>
      <c r="AK32" s="103">
        <v>0</v>
      </c>
      <c r="AL32" s="103">
        <v>0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34</v>
      </c>
      <c r="AS32" s="103">
        <v>1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48</v>
      </c>
      <c r="B33" s="113" t="s">
        <v>306</v>
      </c>
      <c r="C33" s="101" t="s">
        <v>307</v>
      </c>
      <c r="D33" s="103">
        <f>SUM(E33,+H33,+K33)</f>
        <v>1751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1751</v>
      </c>
      <c r="L33" s="103">
        <v>493</v>
      </c>
      <c r="M33" s="103">
        <v>1258</v>
      </c>
      <c r="N33" s="103">
        <f>SUM(O33,+V33,+AC33)</f>
        <v>1751</v>
      </c>
      <c r="O33" s="103">
        <f>SUM(P33:U33)</f>
        <v>493</v>
      </c>
      <c r="P33" s="103">
        <v>493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1258</v>
      </c>
      <c r="W33" s="103">
        <v>1258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98</v>
      </c>
      <c r="AG33" s="103">
        <v>98</v>
      </c>
      <c r="AH33" s="103">
        <v>0</v>
      </c>
      <c r="AI33" s="103">
        <v>0</v>
      </c>
      <c r="AJ33" s="103">
        <f>SUM(AK33:AS33)</f>
        <v>98</v>
      </c>
      <c r="AK33" s="103">
        <v>0</v>
      </c>
      <c r="AL33" s="103">
        <v>0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92</v>
      </c>
      <c r="AS33" s="103">
        <v>3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48</v>
      </c>
      <c r="B34" s="113" t="s">
        <v>308</v>
      </c>
      <c r="C34" s="101" t="s">
        <v>309</v>
      </c>
      <c r="D34" s="103">
        <f>SUM(E34,+H34,+K34)</f>
        <v>1573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1573</v>
      </c>
      <c r="L34" s="103">
        <v>572</v>
      </c>
      <c r="M34" s="103">
        <v>1001</v>
      </c>
      <c r="N34" s="103">
        <f>SUM(O34,+V34,+AC34)</f>
        <v>1573</v>
      </c>
      <c r="O34" s="103">
        <f>SUM(P34:U34)</f>
        <v>572</v>
      </c>
      <c r="P34" s="103">
        <v>572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1001</v>
      </c>
      <c r="W34" s="103">
        <v>1001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87</v>
      </c>
      <c r="AG34" s="103">
        <v>87</v>
      </c>
      <c r="AH34" s="103">
        <v>0</v>
      </c>
      <c r="AI34" s="103">
        <v>0</v>
      </c>
      <c r="AJ34" s="103">
        <f>SUM(AK34:AS34)</f>
        <v>87</v>
      </c>
      <c r="AK34" s="103">
        <v>0</v>
      </c>
      <c r="AL34" s="103">
        <v>0</v>
      </c>
      <c r="AM34" s="103">
        <v>2</v>
      </c>
      <c r="AN34" s="103">
        <v>0</v>
      </c>
      <c r="AO34" s="103">
        <v>0</v>
      </c>
      <c r="AP34" s="103">
        <v>0</v>
      </c>
      <c r="AQ34" s="103">
        <v>0</v>
      </c>
      <c r="AR34" s="103">
        <v>82</v>
      </c>
      <c r="AS34" s="103">
        <v>3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48</v>
      </c>
      <c r="B35" s="113" t="s">
        <v>310</v>
      </c>
      <c r="C35" s="101" t="s">
        <v>311</v>
      </c>
      <c r="D35" s="103">
        <f>SUM(E35,+H35,+K35)</f>
        <v>4532</v>
      </c>
      <c r="E35" s="103">
        <f>SUM(F35:G35)</f>
        <v>0</v>
      </c>
      <c r="F35" s="103">
        <v>0</v>
      </c>
      <c r="G35" s="103">
        <v>0</v>
      </c>
      <c r="H35" s="103">
        <f>SUM(I35:J35)</f>
        <v>1075</v>
      </c>
      <c r="I35" s="103">
        <v>1075</v>
      </c>
      <c r="J35" s="103">
        <v>0</v>
      </c>
      <c r="K35" s="103">
        <f>SUM(L35:M35)</f>
        <v>3457</v>
      </c>
      <c r="L35" s="103">
        <v>0</v>
      </c>
      <c r="M35" s="103">
        <v>3457</v>
      </c>
      <c r="N35" s="103">
        <f>SUM(O35,+V35,+AC35)</f>
        <v>4532</v>
      </c>
      <c r="O35" s="103">
        <f>SUM(P35:U35)</f>
        <v>1075</v>
      </c>
      <c r="P35" s="103">
        <v>1075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3457</v>
      </c>
      <c r="W35" s="103">
        <v>3457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247</v>
      </c>
      <c r="AG35" s="103">
        <v>247</v>
      </c>
      <c r="AH35" s="103">
        <v>0</v>
      </c>
      <c r="AI35" s="103">
        <v>0</v>
      </c>
      <c r="AJ35" s="103">
        <f>SUM(AK35:AS35)</f>
        <v>247</v>
      </c>
      <c r="AK35" s="103">
        <v>0</v>
      </c>
      <c r="AL35" s="103">
        <v>0</v>
      </c>
      <c r="AM35" s="103">
        <v>21</v>
      </c>
      <c r="AN35" s="103">
        <v>0</v>
      </c>
      <c r="AO35" s="103">
        <v>0</v>
      </c>
      <c r="AP35" s="103">
        <v>0</v>
      </c>
      <c r="AQ35" s="103">
        <v>0</v>
      </c>
      <c r="AR35" s="103">
        <v>226</v>
      </c>
      <c r="AS35" s="103">
        <v>0</v>
      </c>
      <c r="AT35" s="103">
        <f>SUM(AU35:AY35)</f>
        <v>2</v>
      </c>
      <c r="AU35" s="103">
        <v>0</v>
      </c>
      <c r="AV35" s="103">
        <v>0</v>
      </c>
      <c r="AW35" s="103">
        <v>2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48</v>
      </c>
      <c r="B36" s="113" t="s">
        <v>312</v>
      </c>
      <c r="C36" s="101" t="s">
        <v>313</v>
      </c>
      <c r="D36" s="103">
        <f>SUM(E36,+H36,+K36)</f>
        <v>6145</v>
      </c>
      <c r="E36" s="103">
        <f>SUM(F36:G36)</f>
        <v>0</v>
      </c>
      <c r="F36" s="103">
        <v>0</v>
      </c>
      <c r="G36" s="103">
        <v>0</v>
      </c>
      <c r="H36" s="103">
        <f>SUM(I36:J36)</f>
        <v>1967</v>
      </c>
      <c r="I36" s="103">
        <v>1967</v>
      </c>
      <c r="J36" s="103">
        <v>0</v>
      </c>
      <c r="K36" s="103">
        <f>SUM(L36:M36)</f>
        <v>4178</v>
      </c>
      <c r="L36" s="103">
        <v>0</v>
      </c>
      <c r="M36" s="103">
        <v>4178</v>
      </c>
      <c r="N36" s="103">
        <f>SUM(O36,+V36,+AC36)</f>
        <v>6145</v>
      </c>
      <c r="O36" s="103">
        <f>SUM(P36:U36)</f>
        <v>1967</v>
      </c>
      <c r="P36" s="103">
        <v>1967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4178</v>
      </c>
      <c r="W36" s="103">
        <v>4178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334</v>
      </c>
      <c r="AG36" s="103">
        <v>334</v>
      </c>
      <c r="AH36" s="103">
        <v>0</v>
      </c>
      <c r="AI36" s="103">
        <v>0</v>
      </c>
      <c r="AJ36" s="103">
        <f>SUM(AK36:AS36)</f>
        <v>334</v>
      </c>
      <c r="AK36" s="103">
        <v>0</v>
      </c>
      <c r="AL36" s="103">
        <v>0</v>
      </c>
      <c r="AM36" s="103">
        <v>28</v>
      </c>
      <c r="AN36" s="103">
        <v>0</v>
      </c>
      <c r="AO36" s="103">
        <v>0</v>
      </c>
      <c r="AP36" s="103">
        <v>0</v>
      </c>
      <c r="AQ36" s="103">
        <v>0</v>
      </c>
      <c r="AR36" s="103">
        <v>306</v>
      </c>
      <c r="AS36" s="103">
        <v>0</v>
      </c>
      <c r="AT36" s="103">
        <f>SUM(AU36:AY36)</f>
        <v>3</v>
      </c>
      <c r="AU36" s="103">
        <v>0</v>
      </c>
      <c r="AV36" s="103">
        <v>0</v>
      </c>
      <c r="AW36" s="103">
        <v>3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48</v>
      </c>
      <c r="B37" s="113" t="s">
        <v>314</v>
      </c>
      <c r="C37" s="101" t="s">
        <v>315</v>
      </c>
      <c r="D37" s="103">
        <f>SUM(E37,+H37,+K37)</f>
        <v>2760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2760</v>
      </c>
      <c r="L37" s="103">
        <v>1620</v>
      </c>
      <c r="M37" s="103">
        <v>1140</v>
      </c>
      <c r="N37" s="103">
        <f>SUM(O37,+V37,+AC37)</f>
        <v>2760</v>
      </c>
      <c r="O37" s="103">
        <f>SUM(P37:U37)</f>
        <v>1620</v>
      </c>
      <c r="P37" s="103">
        <v>1620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1140</v>
      </c>
      <c r="W37" s="103">
        <v>1140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88</v>
      </c>
      <c r="AG37" s="103">
        <v>88</v>
      </c>
      <c r="AH37" s="103">
        <v>0</v>
      </c>
      <c r="AI37" s="103">
        <v>0</v>
      </c>
      <c r="AJ37" s="103">
        <f>SUM(AK37:AS37)</f>
        <v>88</v>
      </c>
      <c r="AK37" s="103">
        <v>0</v>
      </c>
      <c r="AL37" s="103">
        <v>0</v>
      </c>
      <c r="AM37" s="103">
        <v>88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10</v>
      </c>
      <c r="AU37" s="103">
        <v>0</v>
      </c>
      <c r="AV37" s="103">
        <v>0</v>
      </c>
      <c r="AW37" s="103">
        <v>10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48</v>
      </c>
      <c r="B38" s="113" t="s">
        <v>316</v>
      </c>
      <c r="C38" s="101" t="s">
        <v>317</v>
      </c>
      <c r="D38" s="103">
        <f>SUM(E38,+H38,+K38)</f>
        <v>3473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3473</v>
      </c>
      <c r="L38" s="103">
        <v>1288</v>
      </c>
      <c r="M38" s="103">
        <v>2185</v>
      </c>
      <c r="N38" s="103">
        <f>SUM(O38,+V38,+AC38)</f>
        <v>3473</v>
      </c>
      <c r="O38" s="103">
        <f>SUM(P38:U38)</f>
        <v>1288</v>
      </c>
      <c r="P38" s="103">
        <v>1288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2185</v>
      </c>
      <c r="W38" s="103">
        <v>2185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105</v>
      </c>
      <c r="AG38" s="103">
        <v>105</v>
      </c>
      <c r="AH38" s="103">
        <v>0</v>
      </c>
      <c r="AI38" s="103">
        <v>0</v>
      </c>
      <c r="AJ38" s="103">
        <f>SUM(AK38:AS38)</f>
        <v>105</v>
      </c>
      <c r="AK38" s="103">
        <v>0</v>
      </c>
      <c r="AL38" s="103">
        <v>0</v>
      </c>
      <c r="AM38" s="103">
        <v>105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12</v>
      </c>
      <c r="AU38" s="103">
        <v>0</v>
      </c>
      <c r="AV38" s="103">
        <v>0</v>
      </c>
      <c r="AW38" s="103">
        <v>12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48</v>
      </c>
      <c r="B39" s="113" t="s">
        <v>318</v>
      </c>
      <c r="C39" s="101" t="s">
        <v>319</v>
      </c>
      <c r="D39" s="103">
        <f>SUM(E39,+H39,+K39)</f>
        <v>3364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3364</v>
      </c>
      <c r="L39" s="103">
        <v>636</v>
      </c>
      <c r="M39" s="103">
        <v>2728</v>
      </c>
      <c r="N39" s="103">
        <f>SUM(O39,+V39,+AC39)</f>
        <v>3364</v>
      </c>
      <c r="O39" s="103">
        <f>SUM(P39:U39)</f>
        <v>636</v>
      </c>
      <c r="P39" s="103">
        <v>636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2728</v>
      </c>
      <c r="W39" s="103">
        <v>2728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102</v>
      </c>
      <c r="AG39" s="103">
        <v>102</v>
      </c>
      <c r="AH39" s="103">
        <v>0</v>
      </c>
      <c r="AI39" s="103">
        <v>0</v>
      </c>
      <c r="AJ39" s="103">
        <f>SUM(AK39:AS39)</f>
        <v>102</v>
      </c>
      <c r="AK39" s="103">
        <v>0</v>
      </c>
      <c r="AL39" s="103">
        <v>0</v>
      </c>
      <c r="AM39" s="103">
        <v>102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12</v>
      </c>
      <c r="AU39" s="103">
        <v>0</v>
      </c>
      <c r="AV39" s="103">
        <v>0</v>
      </c>
      <c r="AW39" s="103">
        <v>12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48</v>
      </c>
      <c r="B40" s="113" t="s">
        <v>320</v>
      </c>
      <c r="C40" s="101" t="s">
        <v>321</v>
      </c>
      <c r="D40" s="103">
        <f>SUM(E40,+H40,+K40)</f>
        <v>1700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1700</v>
      </c>
      <c r="L40" s="103">
        <v>154</v>
      </c>
      <c r="M40" s="103">
        <v>1546</v>
      </c>
      <c r="N40" s="103">
        <f>SUM(O40,+V40,+AC40)</f>
        <v>1700</v>
      </c>
      <c r="O40" s="103">
        <f>SUM(P40:U40)</f>
        <v>154</v>
      </c>
      <c r="P40" s="103">
        <v>154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1546</v>
      </c>
      <c r="W40" s="103">
        <v>1546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85</v>
      </c>
      <c r="AG40" s="103">
        <v>85</v>
      </c>
      <c r="AH40" s="103">
        <v>0</v>
      </c>
      <c r="AI40" s="103">
        <v>0</v>
      </c>
      <c r="AJ40" s="103">
        <f>SUM(AK40:AS40)</f>
        <v>85</v>
      </c>
      <c r="AK40" s="103">
        <v>0</v>
      </c>
      <c r="AL40" s="103">
        <v>0</v>
      </c>
      <c r="AM40" s="103">
        <v>85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12</v>
      </c>
      <c r="AU40" s="103">
        <v>0</v>
      </c>
      <c r="AV40" s="103">
        <v>0</v>
      </c>
      <c r="AW40" s="103">
        <v>12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48</v>
      </c>
      <c r="B41" s="113" t="s">
        <v>322</v>
      </c>
      <c r="C41" s="101" t="s">
        <v>323</v>
      </c>
      <c r="D41" s="103">
        <f>SUM(E41,+H41,+K41)</f>
        <v>1981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1981</v>
      </c>
      <c r="L41" s="103">
        <v>629</v>
      </c>
      <c r="M41" s="103">
        <v>1352</v>
      </c>
      <c r="N41" s="103">
        <f>SUM(O41,+V41,+AC41)</f>
        <v>1981</v>
      </c>
      <c r="O41" s="103">
        <f>SUM(P41:U41)</f>
        <v>629</v>
      </c>
      <c r="P41" s="103">
        <v>629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1352</v>
      </c>
      <c r="W41" s="103">
        <v>1352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25</v>
      </c>
      <c r="AG41" s="103">
        <v>25</v>
      </c>
      <c r="AH41" s="103">
        <v>0</v>
      </c>
      <c r="AI41" s="103">
        <v>0</v>
      </c>
      <c r="AJ41" s="103">
        <f>SUM(AK41:AS41)</f>
        <v>25</v>
      </c>
      <c r="AK41" s="103">
        <v>0</v>
      </c>
      <c r="AL41" s="103">
        <v>0</v>
      </c>
      <c r="AM41" s="103">
        <v>25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48</v>
      </c>
      <c r="B42" s="113" t="s">
        <v>324</v>
      </c>
      <c r="C42" s="101" t="s">
        <v>325</v>
      </c>
      <c r="D42" s="103">
        <f>SUM(E42,+H42,+K42)</f>
        <v>2796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2796</v>
      </c>
      <c r="L42" s="103">
        <v>995</v>
      </c>
      <c r="M42" s="103">
        <v>1801</v>
      </c>
      <c r="N42" s="103">
        <f>SUM(O42,+V42,+AC42)</f>
        <v>2796</v>
      </c>
      <c r="O42" s="103">
        <f>SUM(P42:U42)</f>
        <v>995</v>
      </c>
      <c r="P42" s="103">
        <v>995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1801</v>
      </c>
      <c r="W42" s="103">
        <v>1801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36</v>
      </c>
      <c r="AG42" s="103">
        <v>36</v>
      </c>
      <c r="AH42" s="103">
        <v>0</v>
      </c>
      <c r="AI42" s="103">
        <v>0</v>
      </c>
      <c r="AJ42" s="103">
        <f>SUM(AK42:AS42)</f>
        <v>36</v>
      </c>
      <c r="AK42" s="103">
        <v>0</v>
      </c>
      <c r="AL42" s="103">
        <v>0</v>
      </c>
      <c r="AM42" s="103">
        <v>36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06000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06201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06209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06210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06211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06212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06213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06301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06302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06321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06322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06323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06324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06341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06361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06362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06363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06364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06365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06366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06367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06381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06382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06401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06402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06403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06426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06428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06461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2020-02-03T08:28:07Z</dcterms:modified>
</cp:coreProperties>
</file>