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組合分担金内訳!$A$6:$BE$31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'廃棄物事業経費（市町村）'!$A$6:$DJ$31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組合分担金内訳!$2:$32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'廃棄物事業経費（市町村）'!$2:$32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0" i="5"/>
  <c r="I15" i="5"/>
  <c r="I18" i="5"/>
  <c r="I22" i="5"/>
  <c r="I26" i="5"/>
  <c r="I27" i="5"/>
  <c r="H8" i="5"/>
  <c r="H9" i="5"/>
  <c r="H10" i="5"/>
  <c r="H11" i="5"/>
  <c r="H12" i="5"/>
  <c r="H13" i="5"/>
  <c r="I13" i="5" s="1"/>
  <c r="H14" i="5"/>
  <c r="I14" i="5" s="1"/>
  <c r="H15" i="5"/>
  <c r="H16" i="5"/>
  <c r="H17" i="5"/>
  <c r="I17" i="5" s="1"/>
  <c r="H18" i="5"/>
  <c r="H19" i="5"/>
  <c r="H20" i="5"/>
  <c r="H21" i="5"/>
  <c r="I21" i="5" s="1"/>
  <c r="H22" i="5"/>
  <c r="H23" i="5"/>
  <c r="H24" i="5"/>
  <c r="H25" i="5"/>
  <c r="H26" i="5"/>
  <c r="H27" i="5"/>
  <c r="H28" i="5"/>
  <c r="H29" i="5"/>
  <c r="I29" i="5" s="1"/>
  <c r="H30" i="5"/>
  <c r="I30" i="5" s="1"/>
  <c r="H31" i="5"/>
  <c r="H32" i="5"/>
  <c r="G8" i="5"/>
  <c r="I8" i="5" s="1"/>
  <c r="G9" i="5"/>
  <c r="G10" i="5"/>
  <c r="G11" i="5"/>
  <c r="I11" i="5" s="1"/>
  <c r="G12" i="5"/>
  <c r="I12" i="5" s="1"/>
  <c r="G13" i="5"/>
  <c r="G14" i="5"/>
  <c r="G15" i="5"/>
  <c r="G16" i="5"/>
  <c r="I16" i="5" s="1"/>
  <c r="G17" i="5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G26" i="5"/>
  <c r="G27" i="5"/>
  <c r="G28" i="5"/>
  <c r="I28" i="5" s="1"/>
  <c r="G29" i="5"/>
  <c r="G30" i="5"/>
  <c r="G31" i="5"/>
  <c r="I31" i="5" s="1"/>
  <c r="G32" i="5"/>
  <c r="I32" i="5" s="1"/>
  <c r="F10" i="5"/>
  <c r="F12" i="5"/>
  <c r="F15" i="5"/>
  <c r="F16" i="5"/>
  <c r="F20" i="5"/>
  <c r="F23" i="5"/>
  <c r="F27" i="5"/>
  <c r="F28" i="5"/>
  <c r="F31" i="5"/>
  <c r="F32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F22" i="5" s="1"/>
  <c r="E23" i="5"/>
  <c r="E24" i="5"/>
  <c r="E25" i="5"/>
  <c r="E26" i="5"/>
  <c r="E27" i="5"/>
  <c r="E28" i="5"/>
  <c r="E29" i="5"/>
  <c r="E30" i="5"/>
  <c r="E31" i="5"/>
  <c r="E32" i="5"/>
  <c r="D8" i="5"/>
  <c r="F8" i="5" s="1"/>
  <c r="D9" i="5"/>
  <c r="F9" i="5" s="1"/>
  <c r="D10" i="5"/>
  <c r="D11" i="5"/>
  <c r="D12" i="5"/>
  <c r="D13" i="5"/>
  <c r="F13" i="5" s="1"/>
  <c r="D14" i="5"/>
  <c r="D15" i="5"/>
  <c r="D16" i="5"/>
  <c r="D17" i="5"/>
  <c r="F17" i="5" s="1"/>
  <c r="D18" i="5"/>
  <c r="D19" i="5"/>
  <c r="D20" i="5"/>
  <c r="D21" i="5"/>
  <c r="F21" i="5" s="1"/>
  <c r="D22" i="5"/>
  <c r="D23" i="5"/>
  <c r="D24" i="5"/>
  <c r="F24" i="5" s="1"/>
  <c r="D25" i="5"/>
  <c r="F25" i="5" s="1"/>
  <c r="D26" i="5"/>
  <c r="D27" i="5"/>
  <c r="D28" i="5"/>
  <c r="D29" i="5"/>
  <c r="F29" i="5" s="1"/>
  <c r="D30" i="5"/>
  <c r="D31" i="5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A11" i="4"/>
  <c r="CA15" i="4"/>
  <c r="CA20" i="4"/>
  <c r="CA21" i="4"/>
  <c r="CA23" i="4"/>
  <c r="CA27" i="4"/>
  <c r="CA28" i="4"/>
  <c r="CA31" i="4"/>
  <c r="CA33" i="4"/>
  <c r="CA39" i="4"/>
  <c r="CA4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V8" i="4"/>
  <c r="BV12" i="4"/>
  <c r="BV13" i="4"/>
  <c r="BV14" i="4"/>
  <c r="BV20" i="4"/>
  <c r="BV24" i="4"/>
  <c r="BV28" i="4"/>
  <c r="BV29" i="4"/>
  <c r="BV36" i="4"/>
  <c r="BV40" i="4"/>
  <c r="BV4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9" i="4"/>
  <c r="BQ14" i="4"/>
  <c r="BQ15" i="4"/>
  <c r="BQ17" i="4"/>
  <c r="BQ21" i="4"/>
  <c r="BQ22" i="4"/>
  <c r="BQ25" i="4"/>
  <c r="BQ27" i="4"/>
  <c r="BQ33" i="4"/>
  <c r="BQ35" i="4"/>
  <c r="BQ37" i="4"/>
  <c r="BQ41" i="4"/>
  <c r="BQ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I11" i="4"/>
  <c r="BI13" i="4"/>
  <c r="BI14" i="4"/>
  <c r="BI19" i="4"/>
  <c r="BI27" i="4"/>
  <c r="BI29" i="4"/>
  <c r="BI35" i="4"/>
  <c r="BI39" i="4"/>
  <c r="BI41" i="4"/>
  <c r="BH14" i="4"/>
  <c r="BH27" i="4"/>
  <c r="BH30" i="4"/>
  <c r="BG8" i="4"/>
  <c r="BG13" i="4"/>
  <c r="BG28" i="4"/>
  <c r="BG35" i="4"/>
  <c r="AY8" i="4"/>
  <c r="AN8" i="4" s="1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N28" i="4" s="1"/>
  <c r="AY29" i="4"/>
  <c r="AY30" i="4"/>
  <c r="AY31" i="4"/>
  <c r="AY32" i="4"/>
  <c r="AY33" i="4"/>
  <c r="AY34" i="4"/>
  <c r="AY35" i="4"/>
  <c r="AY36" i="4"/>
  <c r="CA36" i="4" s="1"/>
  <c r="AY37" i="4"/>
  <c r="AY38" i="4"/>
  <c r="AY39" i="4"/>
  <c r="AY40" i="4"/>
  <c r="AY41" i="4"/>
  <c r="AY42" i="4"/>
  <c r="AT8" i="4"/>
  <c r="AT9" i="4"/>
  <c r="AN9" i="4" s="1"/>
  <c r="AT10" i="4"/>
  <c r="AT11" i="4"/>
  <c r="AT12" i="4"/>
  <c r="AT13" i="4"/>
  <c r="AT14" i="4"/>
  <c r="AT15" i="4"/>
  <c r="AT16" i="4"/>
  <c r="AT17" i="4"/>
  <c r="AN17" i="4" s="1"/>
  <c r="AT18" i="4"/>
  <c r="AT19" i="4"/>
  <c r="AT20" i="4"/>
  <c r="AT21" i="4"/>
  <c r="AN21" i="4" s="1"/>
  <c r="AT22" i="4"/>
  <c r="BV22" i="4" s="1"/>
  <c r="AT23" i="4"/>
  <c r="AT24" i="4"/>
  <c r="AT25" i="4"/>
  <c r="BV25" i="4" s="1"/>
  <c r="AT26" i="4"/>
  <c r="AT27" i="4"/>
  <c r="AT28" i="4"/>
  <c r="AT29" i="4"/>
  <c r="AT30" i="4"/>
  <c r="AT31" i="4"/>
  <c r="AT32" i="4"/>
  <c r="AT33" i="4"/>
  <c r="AT34" i="4"/>
  <c r="BV34" i="4" s="1"/>
  <c r="AT35" i="4"/>
  <c r="AT36" i="4"/>
  <c r="AT37" i="4"/>
  <c r="AN37" i="4" s="1"/>
  <c r="AT38" i="4"/>
  <c r="AT39" i="4"/>
  <c r="AT40" i="4"/>
  <c r="AT41" i="4"/>
  <c r="AN41" i="4" s="1"/>
  <c r="AT42" i="4"/>
  <c r="AO8" i="4"/>
  <c r="AO9" i="4"/>
  <c r="AO10" i="4"/>
  <c r="AN10" i="4" s="1"/>
  <c r="AO11" i="4"/>
  <c r="AN11" i="4" s="1"/>
  <c r="AO12" i="4"/>
  <c r="AO13" i="4"/>
  <c r="AO14" i="4"/>
  <c r="AO15" i="4"/>
  <c r="AN15" i="4" s="1"/>
  <c r="BG15" i="4" s="1"/>
  <c r="AO16" i="4"/>
  <c r="AO17" i="4"/>
  <c r="AO18" i="4"/>
  <c r="AO19" i="4"/>
  <c r="AN19" i="4" s="1"/>
  <c r="BG19" i="4" s="1"/>
  <c r="AO20" i="4"/>
  <c r="AO21" i="4"/>
  <c r="AO22" i="4"/>
  <c r="AN22" i="4" s="1"/>
  <c r="AO23" i="4"/>
  <c r="AN23" i="4" s="1"/>
  <c r="AO24" i="4"/>
  <c r="AO25" i="4"/>
  <c r="AO26" i="4"/>
  <c r="AO27" i="4"/>
  <c r="AN27" i="4" s="1"/>
  <c r="AO28" i="4"/>
  <c r="AO29" i="4"/>
  <c r="AO30" i="4"/>
  <c r="AO31" i="4"/>
  <c r="AN31" i="4" s="1"/>
  <c r="BG31" i="4" s="1"/>
  <c r="AO32" i="4"/>
  <c r="AO33" i="4"/>
  <c r="AO34" i="4"/>
  <c r="AO35" i="4"/>
  <c r="AN35" i="4" s="1"/>
  <c r="AO36" i="4"/>
  <c r="AO37" i="4"/>
  <c r="AO38" i="4"/>
  <c r="AN38" i="4" s="1"/>
  <c r="AO39" i="4"/>
  <c r="AN39" i="4" s="1"/>
  <c r="AO40" i="4"/>
  <c r="AO41" i="4"/>
  <c r="AO42" i="4"/>
  <c r="AN42" i="4" s="1"/>
  <c r="AN13" i="4"/>
  <c r="AN14" i="4"/>
  <c r="BG14" i="4" s="1"/>
  <c r="AN18" i="4"/>
  <c r="AN24" i="4"/>
  <c r="BG24" i="4" s="1"/>
  <c r="AN25" i="4"/>
  <c r="AN29" i="4"/>
  <c r="BG29" i="4" s="1"/>
  <c r="CI29" i="4" s="1"/>
  <c r="AN34" i="4"/>
  <c r="AN36" i="4"/>
  <c r="BG36" i="4" s="1"/>
  <c r="AN40" i="4"/>
  <c r="BG40" i="4" s="1"/>
  <c r="AG8" i="4"/>
  <c r="AG9" i="4"/>
  <c r="AF9" i="4" s="1"/>
  <c r="AG10" i="4"/>
  <c r="AF10" i="4" s="1"/>
  <c r="AG11" i="4"/>
  <c r="AG12" i="4"/>
  <c r="AG13" i="4"/>
  <c r="AF13" i="4" s="1"/>
  <c r="AG14" i="4"/>
  <c r="AF14" i="4" s="1"/>
  <c r="AG15" i="4"/>
  <c r="AG16" i="4"/>
  <c r="AG17" i="4"/>
  <c r="AF17" i="4" s="1"/>
  <c r="AG18" i="4"/>
  <c r="AG19" i="4"/>
  <c r="AG20" i="4"/>
  <c r="AG21" i="4"/>
  <c r="AF21" i="4" s="1"/>
  <c r="BG21" i="4" s="1"/>
  <c r="AG22" i="4"/>
  <c r="AF22" i="4" s="1"/>
  <c r="AG23" i="4"/>
  <c r="BI23" i="4" s="1"/>
  <c r="AG24" i="4"/>
  <c r="AG25" i="4"/>
  <c r="AG26" i="4"/>
  <c r="AF26" i="4" s="1"/>
  <c r="AG27" i="4"/>
  <c r="AG28" i="4"/>
  <c r="AG29" i="4"/>
  <c r="AF29" i="4" s="1"/>
  <c r="AG30" i="4"/>
  <c r="AF30" i="4" s="1"/>
  <c r="AG31" i="4"/>
  <c r="AG32" i="4"/>
  <c r="AG33" i="4"/>
  <c r="AG34" i="4"/>
  <c r="BI34" i="4" s="1"/>
  <c r="AG35" i="4"/>
  <c r="AG36" i="4"/>
  <c r="AG37" i="4"/>
  <c r="AF37" i="4" s="1"/>
  <c r="BG37" i="4" s="1"/>
  <c r="AG38" i="4"/>
  <c r="AG39" i="4"/>
  <c r="AG40" i="4"/>
  <c r="AG41" i="4"/>
  <c r="AF41" i="4" s="1"/>
  <c r="AG42" i="4"/>
  <c r="AF42" i="4" s="1"/>
  <c r="AF8" i="4"/>
  <c r="AF11" i="4"/>
  <c r="BH11" i="4" s="1"/>
  <c r="AF12" i="4"/>
  <c r="AF15" i="4"/>
  <c r="AF16" i="4"/>
  <c r="AF18" i="4"/>
  <c r="AF19" i="4"/>
  <c r="AF20" i="4"/>
  <c r="AF23" i="4"/>
  <c r="BG23" i="4" s="1"/>
  <c r="AF24" i="4"/>
  <c r="AF27" i="4"/>
  <c r="AF28" i="4"/>
  <c r="AF31" i="4"/>
  <c r="AF32" i="4"/>
  <c r="AF34" i="4"/>
  <c r="AF35" i="4"/>
  <c r="AF36" i="4"/>
  <c r="AF38" i="4"/>
  <c r="AF39" i="4"/>
  <c r="AF40" i="4"/>
  <c r="AE9" i="4"/>
  <c r="AE13" i="4"/>
  <c r="AE29" i="4"/>
  <c r="AE41" i="4"/>
  <c r="W8" i="4"/>
  <c r="W9" i="4"/>
  <c r="CA9" i="4" s="1"/>
  <c r="W10" i="4"/>
  <c r="CA10" i="4" s="1"/>
  <c r="W11" i="4"/>
  <c r="W12" i="4"/>
  <c r="W13" i="4"/>
  <c r="W14" i="4"/>
  <c r="CA14" i="4" s="1"/>
  <c r="W15" i="4"/>
  <c r="W16" i="4"/>
  <c r="CA16" i="4" s="1"/>
  <c r="W17" i="4"/>
  <c r="L17" i="4" s="1"/>
  <c r="W18" i="4"/>
  <c r="CA18" i="4" s="1"/>
  <c r="W19" i="4"/>
  <c r="CA19" i="4" s="1"/>
  <c r="W20" i="4"/>
  <c r="W21" i="4"/>
  <c r="W22" i="4"/>
  <c r="CA22" i="4" s="1"/>
  <c r="W23" i="4"/>
  <c r="W24" i="4"/>
  <c r="W25" i="4"/>
  <c r="CA25" i="4" s="1"/>
  <c r="W26" i="4"/>
  <c r="CA26" i="4" s="1"/>
  <c r="W27" i="4"/>
  <c r="W28" i="4"/>
  <c r="W29" i="4"/>
  <c r="W30" i="4"/>
  <c r="CA30" i="4" s="1"/>
  <c r="W31" i="4"/>
  <c r="W32" i="4"/>
  <c r="W33" i="4"/>
  <c r="L33" i="4" s="1"/>
  <c r="W34" i="4"/>
  <c r="CA34" i="4" s="1"/>
  <c r="W35" i="4"/>
  <c r="CA35" i="4" s="1"/>
  <c r="W36" i="4"/>
  <c r="W37" i="4"/>
  <c r="CA37" i="4" s="1"/>
  <c r="W38" i="4"/>
  <c r="CA38" i="4" s="1"/>
  <c r="W39" i="4"/>
  <c r="W40" i="4"/>
  <c r="W41" i="4"/>
  <c r="W42" i="4"/>
  <c r="CA42" i="4" s="1"/>
  <c r="R8" i="4"/>
  <c r="R9" i="4"/>
  <c r="BV9" i="4" s="1"/>
  <c r="R10" i="4"/>
  <c r="R11" i="4"/>
  <c r="BV11" i="4" s="1"/>
  <c r="R12" i="4"/>
  <c r="R13" i="4"/>
  <c r="R14" i="4"/>
  <c r="R15" i="4"/>
  <c r="BV15" i="4" s="1"/>
  <c r="R16" i="4"/>
  <c r="BV16" i="4" s="1"/>
  <c r="R17" i="4"/>
  <c r="BV17" i="4" s="1"/>
  <c r="R18" i="4"/>
  <c r="BV18" i="4" s="1"/>
  <c r="R19" i="4"/>
  <c r="R20" i="4"/>
  <c r="R21" i="4"/>
  <c r="R22" i="4"/>
  <c r="R23" i="4"/>
  <c r="BV23" i="4" s="1"/>
  <c r="R24" i="4"/>
  <c r="R25" i="4"/>
  <c r="R26" i="4"/>
  <c r="R27" i="4"/>
  <c r="R28" i="4"/>
  <c r="R29" i="4"/>
  <c r="R30" i="4"/>
  <c r="BV30" i="4" s="1"/>
  <c r="R31" i="4"/>
  <c r="BV31" i="4" s="1"/>
  <c r="R32" i="4"/>
  <c r="BV32" i="4" s="1"/>
  <c r="R33" i="4"/>
  <c r="R34" i="4"/>
  <c r="R35" i="4"/>
  <c r="R36" i="4"/>
  <c r="R37" i="4"/>
  <c r="R38" i="4"/>
  <c r="BV38" i="4" s="1"/>
  <c r="R39" i="4"/>
  <c r="BV39" i="4" s="1"/>
  <c r="R40" i="4"/>
  <c r="R41" i="4"/>
  <c r="R42" i="4"/>
  <c r="M8" i="4"/>
  <c r="M9" i="4"/>
  <c r="M10" i="4"/>
  <c r="M11" i="4"/>
  <c r="BQ11" i="4" s="1"/>
  <c r="M12" i="4"/>
  <c r="M13" i="4"/>
  <c r="BQ13" i="4" s="1"/>
  <c r="M14" i="4"/>
  <c r="M15" i="4"/>
  <c r="M16" i="4"/>
  <c r="M17" i="4"/>
  <c r="M18" i="4"/>
  <c r="M19" i="4"/>
  <c r="BQ19" i="4" s="1"/>
  <c r="M20" i="4"/>
  <c r="BQ20" i="4" s="1"/>
  <c r="M21" i="4"/>
  <c r="M22" i="4"/>
  <c r="M23" i="4"/>
  <c r="M24" i="4"/>
  <c r="M25" i="4"/>
  <c r="M26" i="4"/>
  <c r="M27" i="4"/>
  <c r="M28" i="4"/>
  <c r="M29" i="4"/>
  <c r="BQ29" i="4" s="1"/>
  <c r="M30" i="4"/>
  <c r="M31" i="4"/>
  <c r="BQ31" i="4" s="1"/>
  <c r="M32" i="4"/>
  <c r="BQ32" i="4" s="1"/>
  <c r="M33" i="4"/>
  <c r="M34" i="4"/>
  <c r="M35" i="4"/>
  <c r="M36" i="4"/>
  <c r="M37" i="4"/>
  <c r="M38" i="4"/>
  <c r="M39" i="4"/>
  <c r="M40" i="4"/>
  <c r="M41" i="4"/>
  <c r="M42" i="4"/>
  <c r="L9" i="4"/>
  <c r="L11" i="4"/>
  <c r="BP11" i="4" s="1"/>
  <c r="L13" i="4"/>
  <c r="L21" i="4"/>
  <c r="BP21" i="4" s="1"/>
  <c r="L25" i="4"/>
  <c r="L29" i="4"/>
  <c r="L32" i="4"/>
  <c r="L37" i="4"/>
  <c r="BP37" i="4" s="1"/>
  <c r="L41" i="4"/>
  <c r="BP41" i="4" s="1"/>
  <c r="E8" i="4"/>
  <c r="E9" i="4"/>
  <c r="E10" i="4"/>
  <c r="E11" i="4"/>
  <c r="E12" i="4"/>
  <c r="E13" i="4"/>
  <c r="E14" i="4"/>
  <c r="E15" i="4"/>
  <c r="BI15" i="4" s="1"/>
  <c r="E16" i="4"/>
  <c r="E17" i="4"/>
  <c r="E18" i="4"/>
  <c r="BI18" i="4" s="1"/>
  <c r="E19" i="4"/>
  <c r="E20" i="4"/>
  <c r="E21" i="4"/>
  <c r="E22" i="4"/>
  <c r="D22" i="4" s="1"/>
  <c r="E23" i="4"/>
  <c r="E24" i="4"/>
  <c r="E25" i="4"/>
  <c r="E26" i="4"/>
  <c r="E27" i="4"/>
  <c r="E28" i="4"/>
  <c r="E29" i="4"/>
  <c r="E30" i="4"/>
  <c r="BI30" i="4" s="1"/>
  <c r="E31" i="4"/>
  <c r="BI31" i="4" s="1"/>
  <c r="E32" i="4"/>
  <c r="E33" i="4"/>
  <c r="E34" i="4"/>
  <c r="E35" i="4"/>
  <c r="E36" i="4"/>
  <c r="E37" i="4"/>
  <c r="E38" i="4"/>
  <c r="BI38" i="4" s="1"/>
  <c r="E39" i="4"/>
  <c r="E40" i="4"/>
  <c r="E41" i="4"/>
  <c r="E42" i="4"/>
  <c r="D9" i="4"/>
  <c r="D10" i="4"/>
  <c r="D11" i="4"/>
  <c r="D13" i="4"/>
  <c r="D14" i="4"/>
  <c r="D15" i="4"/>
  <c r="D17" i="4"/>
  <c r="D18" i="4"/>
  <c r="D19" i="4"/>
  <c r="BH19" i="4" s="1"/>
  <c r="D21" i="4"/>
  <c r="D23" i="4"/>
  <c r="D25" i="4"/>
  <c r="D26" i="4"/>
  <c r="D27" i="4"/>
  <c r="D29" i="4"/>
  <c r="D30" i="4"/>
  <c r="D31" i="4"/>
  <c r="BH31" i="4" s="1"/>
  <c r="D33" i="4"/>
  <c r="D34" i="4"/>
  <c r="D35" i="4"/>
  <c r="BH35" i="4" s="1"/>
  <c r="D37" i="4"/>
  <c r="D39" i="4"/>
  <c r="D41" i="4"/>
  <c r="D42" i="4"/>
  <c r="BH4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W10" i="3"/>
  <c r="W15" i="3"/>
  <c r="W26" i="3"/>
  <c r="W27" i="3"/>
  <c r="W31" i="3"/>
  <c r="W38" i="3"/>
  <c r="W42" i="3"/>
  <c r="V24" i="3"/>
  <c r="N8" i="3"/>
  <c r="M8" i="3" s="1"/>
  <c r="N9" i="3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W21" i="3" s="1"/>
  <c r="N22" i="3"/>
  <c r="N23" i="3"/>
  <c r="M23" i="3" s="1"/>
  <c r="N24" i="3"/>
  <c r="M24" i="3" s="1"/>
  <c r="N25" i="3"/>
  <c r="N26" i="3"/>
  <c r="N27" i="3"/>
  <c r="M27" i="3" s="1"/>
  <c r="N28" i="3"/>
  <c r="N29" i="3"/>
  <c r="M29" i="3" s="1"/>
  <c r="N30" i="3"/>
  <c r="N31" i="3"/>
  <c r="M31" i="3" s="1"/>
  <c r="N32" i="3"/>
  <c r="N33" i="3"/>
  <c r="W33" i="3" s="1"/>
  <c r="N34" i="3"/>
  <c r="N35" i="3"/>
  <c r="M35" i="3" s="1"/>
  <c r="N36" i="3"/>
  <c r="N37" i="3"/>
  <c r="M37" i="3" s="1"/>
  <c r="N38" i="3"/>
  <c r="N39" i="3"/>
  <c r="M39" i="3" s="1"/>
  <c r="N40" i="3"/>
  <c r="M40" i="3" s="1"/>
  <c r="N41" i="3"/>
  <c r="W41" i="3" s="1"/>
  <c r="N42" i="3"/>
  <c r="M10" i="3"/>
  <c r="M12" i="3"/>
  <c r="M14" i="3"/>
  <c r="M16" i="3"/>
  <c r="V16" i="3" s="1"/>
  <c r="M18" i="3"/>
  <c r="M20" i="3"/>
  <c r="M21" i="3"/>
  <c r="M22" i="3"/>
  <c r="M26" i="3"/>
  <c r="M28" i="3"/>
  <c r="M30" i="3"/>
  <c r="M32" i="3"/>
  <c r="V32" i="3" s="1"/>
  <c r="M34" i="3"/>
  <c r="M36" i="3"/>
  <c r="M38" i="3"/>
  <c r="M42" i="3"/>
  <c r="E8" i="3"/>
  <c r="W8" i="3" s="1"/>
  <c r="E9" i="3"/>
  <c r="D9" i="3" s="1"/>
  <c r="E10" i="3"/>
  <c r="D10" i="3" s="1"/>
  <c r="V10" i="3" s="1"/>
  <c r="E11" i="3"/>
  <c r="E12" i="3"/>
  <c r="W12" i="3" s="1"/>
  <c r="E13" i="3"/>
  <c r="D13" i="3" s="1"/>
  <c r="E14" i="3"/>
  <c r="W14" i="3" s="1"/>
  <c r="E15" i="3"/>
  <c r="E16" i="3"/>
  <c r="W16" i="3" s="1"/>
  <c r="E17" i="3"/>
  <c r="D17" i="3" s="1"/>
  <c r="E18" i="3"/>
  <c r="W18" i="3" s="1"/>
  <c r="E19" i="3"/>
  <c r="W19" i="3" s="1"/>
  <c r="E20" i="3"/>
  <c r="W20" i="3" s="1"/>
  <c r="E21" i="3"/>
  <c r="D21" i="3" s="1"/>
  <c r="E22" i="3"/>
  <c r="E23" i="3"/>
  <c r="E24" i="3"/>
  <c r="W24" i="3" s="1"/>
  <c r="E25" i="3"/>
  <c r="D25" i="3" s="1"/>
  <c r="E26" i="3"/>
  <c r="E27" i="3"/>
  <c r="D27" i="3" s="1"/>
  <c r="V27" i="3" s="1"/>
  <c r="E28" i="3"/>
  <c r="W28" i="3" s="1"/>
  <c r="E29" i="3"/>
  <c r="D29" i="3" s="1"/>
  <c r="E30" i="3"/>
  <c r="E31" i="3"/>
  <c r="E32" i="3"/>
  <c r="W32" i="3" s="1"/>
  <c r="E33" i="3"/>
  <c r="D33" i="3" s="1"/>
  <c r="E34" i="3"/>
  <c r="W34" i="3" s="1"/>
  <c r="E35" i="3"/>
  <c r="E36" i="3"/>
  <c r="W36" i="3" s="1"/>
  <c r="E37" i="3"/>
  <c r="D37" i="3" s="1"/>
  <c r="E38" i="3"/>
  <c r="D38" i="3" s="1"/>
  <c r="E39" i="3"/>
  <c r="W39" i="3" s="1"/>
  <c r="E40" i="3"/>
  <c r="W40" i="3" s="1"/>
  <c r="E41" i="3"/>
  <c r="D41" i="3" s="1"/>
  <c r="E42" i="3"/>
  <c r="D42" i="3" s="1"/>
  <c r="V42" i="3" s="1"/>
  <c r="D8" i="3"/>
  <c r="V8" i="3" s="1"/>
  <c r="D12" i="3"/>
  <c r="V12" i="3" s="1"/>
  <c r="D14" i="3"/>
  <c r="V14" i="3" s="1"/>
  <c r="D15" i="3"/>
  <c r="V15" i="3" s="1"/>
  <c r="D16" i="3"/>
  <c r="D18" i="3"/>
  <c r="V18" i="3" s="1"/>
  <c r="D19" i="3"/>
  <c r="V19" i="3" s="1"/>
  <c r="D20" i="3"/>
  <c r="V20" i="3" s="1"/>
  <c r="D24" i="3"/>
  <c r="D26" i="3"/>
  <c r="V26" i="3" s="1"/>
  <c r="D28" i="3"/>
  <c r="V28" i="3" s="1"/>
  <c r="D31" i="3"/>
  <c r="V31" i="3" s="1"/>
  <c r="D32" i="3"/>
  <c r="D34" i="3"/>
  <c r="V34" i="3" s="1"/>
  <c r="D36" i="3"/>
  <c r="V36" i="3" s="1"/>
  <c r="D39" i="3"/>
  <c r="V39" i="3" s="1"/>
  <c r="D40" i="3"/>
  <c r="V40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10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11" i="2"/>
  <c r="CW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R9" i="2"/>
  <c r="CQ8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12" i="2"/>
  <c r="CJ15" i="2"/>
  <c r="CJ16" i="2"/>
  <c r="CI13" i="2"/>
  <c r="CH11" i="2"/>
  <c r="CH13" i="2"/>
  <c r="BZ8" i="2"/>
  <c r="BZ9" i="2"/>
  <c r="DB9" i="2" s="1"/>
  <c r="BZ10" i="2"/>
  <c r="BZ11" i="2"/>
  <c r="BZ12" i="2"/>
  <c r="BZ13" i="2"/>
  <c r="BZ14" i="2"/>
  <c r="DB14" i="2" s="1"/>
  <c r="BZ15" i="2"/>
  <c r="DB15" i="2" s="1"/>
  <c r="BZ16" i="2"/>
  <c r="BZ17" i="2"/>
  <c r="BU8" i="2"/>
  <c r="CW8" i="2" s="1"/>
  <c r="BU9" i="2"/>
  <c r="BU10" i="2"/>
  <c r="BU11" i="2"/>
  <c r="BU12" i="2"/>
  <c r="BO12" i="2" s="1"/>
  <c r="CH12" i="2" s="1"/>
  <c r="BU13" i="2"/>
  <c r="CW13" i="2" s="1"/>
  <c r="BU14" i="2"/>
  <c r="BU15" i="2"/>
  <c r="CW15" i="2" s="1"/>
  <c r="BU16" i="2"/>
  <c r="CW16" i="2" s="1"/>
  <c r="BU17" i="2"/>
  <c r="BO17" i="2" s="1"/>
  <c r="BP8" i="2"/>
  <c r="BP9" i="2"/>
  <c r="BP10" i="2"/>
  <c r="BP11" i="2"/>
  <c r="BO11" i="2" s="1"/>
  <c r="BP12" i="2"/>
  <c r="BP13" i="2"/>
  <c r="BP14" i="2"/>
  <c r="BO14" i="2" s="1"/>
  <c r="BP15" i="2"/>
  <c r="BP16" i="2"/>
  <c r="BP17" i="2"/>
  <c r="BO8" i="2"/>
  <c r="CH8" i="2" s="1"/>
  <c r="DJ8" i="2" s="1"/>
  <c r="BO9" i="2"/>
  <c r="BO13" i="2"/>
  <c r="BO15" i="2"/>
  <c r="CH15" i="2" s="1"/>
  <c r="BO16" i="2"/>
  <c r="CQ16" i="2" s="1"/>
  <c r="BH8" i="2"/>
  <c r="BH9" i="2"/>
  <c r="BG9" i="2" s="1"/>
  <c r="BH10" i="2"/>
  <c r="BH11" i="2"/>
  <c r="BH12" i="2"/>
  <c r="BH13" i="2"/>
  <c r="CJ13" i="2" s="1"/>
  <c r="BH14" i="2"/>
  <c r="BH15" i="2"/>
  <c r="BH16" i="2"/>
  <c r="BH17" i="2"/>
  <c r="BG8" i="2"/>
  <c r="CI8" i="2" s="1"/>
  <c r="BG11" i="2"/>
  <c r="BG12" i="2"/>
  <c r="BG13" i="2"/>
  <c r="BG15" i="2"/>
  <c r="BG16" i="2"/>
  <c r="AX8" i="2"/>
  <c r="AX9" i="2"/>
  <c r="AX10" i="2"/>
  <c r="AX11" i="2"/>
  <c r="AX12" i="2"/>
  <c r="AX13" i="2"/>
  <c r="DB13" i="2" s="1"/>
  <c r="AX14" i="2"/>
  <c r="AX15" i="2"/>
  <c r="AX16" i="2"/>
  <c r="AX17" i="2"/>
  <c r="DB17" i="2" s="1"/>
  <c r="AS8" i="2"/>
  <c r="AS9" i="2"/>
  <c r="AS10" i="2"/>
  <c r="AM10" i="2" s="1"/>
  <c r="BF10" i="2" s="1"/>
  <c r="AS11" i="2"/>
  <c r="AS12" i="2"/>
  <c r="AS13" i="2"/>
  <c r="AS14" i="2"/>
  <c r="AM14" i="2" s="1"/>
  <c r="BF14" i="2" s="1"/>
  <c r="AS15" i="2"/>
  <c r="AS16" i="2"/>
  <c r="AS17" i="2"/>
  <c r="AN8" i="2"/>
  <c r="AM8" i="2" s="1"/>
  <c r="BF8" i="2" s="1"/>
  <c r="AN9" i="2"/>
  <c r="AM9" i="2" s="1"/>
  <c r="BF9" i="2" s="1"/>
  <c r="AN10" i="2"/>
  <c r="AN11" i="2"/>
  <c r="CR11" i="2" s="1"/>
  <c r="AN12" i="2"/>
  <c r="AM12" i="2" s="1"/>
  <c r="AN13" i="2"/>
  <c r="CR13" i="2" s="1"/>
  <c r="AN14" i="2"/>
  <c r="AN15" i="2"/>
  <c r="AM15" i="2" s="1"/>
  <c r="BF15" i="2" s="1"/>
  <c r="AN16" i="2"/>
  <c r="AM16" i="2" s="1"/>
  <c r="AN17" i="2"/>
  <c r="CR17" i="2" s="1"/>
  <c r="AM11" i="2"/>
  <c r="BF11" i="2" s="1"/>
  <c r="DJ11" i="2" s="1"/>
  <c r="AM17" i="2"/>
  <c r="BF17" i="2" s="1"/>
  <c r="AF8" i="2"/>
  <c r="CJ8" i="2" s="1"/>
  <c r="AF9" i="2"/>
  <c r="AF10" i="2"/>
  <c r="AE10" i="2" s="1"/>
  <c r="AF11" i="2"/>
  <c r="CJ11" i="2" s="1"/>
  <c r="AF12" i="2"/>
  <c r="AF13" i="2"/>
  <c r="AE13" i="2" s="1"/>
  <c r="AF14" i="2"/>
  <c r="AE14" i="2" s="1"/>
  <c r="AF15" i="2"/>
  <c r="AE15" i="2" s="1"/>
  <c r="CI15" i="2" s="1"/>
  <c r="AF16" i="2"/>
  <c r="AF17" i="2"/>
  <c r="AE8" i="2"/>
  <c r="AE9" i="2"/>
  <c r="AE11" i="2"/>
  <c r="CI11" i="2" s="1"/>
  <c r="AE12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15" i="2"/>
  <c r="N8" i="2"/>
  <c r="M8" i="2" s="1"/>
  <c r="N9" i="2"/>
  <c r="N10" i="2"/>
  <c r="N11" i="2"/>
  <c r="N12" i="2"/>
  <c r="M12" i="2" s="1"/>
  <c r="N13" i="2"/>
  <c r="N14" i="2"/>
  <c r="N15" i="2"/>
  <c r="N16" i="2"/>
  <c r="M16" i="2" s="1"/>
  <c r="N17" i="2"/>
  <c r="M17" i="2" s="1"/>
  <c r="M9" i="2"/>
  <c r="M10" i="2"/>
  <c r="M11" i="2"/>
  <c r="M13" i="2"/>
  <c r="M14" i="2"/>
  <c r="V14" i="2" s="1"/>
  <c r="M15" i="2"/>
  <c r="E8" i="2"/>
  <c r="D8" i="2" s="1"/>
  <c r="V8" i="2" s="1"/>
  <c r="E9" i="2"/>
  <c r="D9" i="2" s="1"/>
  <c r="V9" i="2" s="1"/>
  <c r="E10" i="2"/>
  <c r="W10" i="2" s="1"/>
  <c r="E11" i="2"/>
  <c r="W11" i="2" s="1"/>
  <c r="E12" i="2"/>
  <c r="D12" i="2" s="1"/>
  <c r="V12" i="2" s="1"/>
  <c r="E13" i="2"/>
  <c r="W13" i="2" s="1"/>
  <c r="E14" i="2"/>
  <c r="W14" i="2" s="1"/>
  <c r="E15" i="2"/>
  <c r="E16" i="2"/>
  <c r="E17" i="2"/>
  <c r="D17" i="2" s="1"/>
  <c r="V17" i="2" s="1"/>
  <c r="D10" i="2"/>
  <c r="V10" i="2" s="1"/>
  <c r="D11" i="2"/>
  <c r="V11" i="2" s="1"/>
  <c r="D14" i="2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8" i="1"/>
  <c r="DB9" i="1"/>
  <c r="DB13" i="1"/>
  <c r="DB20" i="1"/>
  <c r="DB21" i="1"/>
  <c r="DB25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1" i="1"/>
  <c r="CW12" i="1"/>
  <c r="CW16" i="1"/>
  <c r="CW20" i="1"/>
  <c r="CW23" i="1"/>
  <c r="CW28" i="1"/>
  <c r="CW31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1" i="1"/>
  <c r="CR14" i="1"/>
  <c r="CR19" i="1"/>
  <c r="CR22" i="1"/>
  <c r="CR23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9" i="1"/>
  <c r="CJ10" i="1"/>
  <c r="CJ18" i="1"/>
  <c r="CJ30" i="1"/>
  <c r="CJ31" i="1"/>
  <c r="CI14" i="1"/>
  <c r="CH16" i="1"/>
  <c r="BZ8" i="1"/>
  <c r="BZ9" i="1"/>
  <c r="BZ10" i="1"/>
  <c r="BZ11" i="1"/>
  <c r="DB11" i="1" s="1"/>
  <c r="BZ12" i="1"/>
  <c r="BZ13" i="1"/>
  <c r="BZ14" i="1"/>
  <c r="BZ15" i="1"/>
  <c r="DB15" i="1" s="1"/>
  <c r="BZ16" i="1"/>
  <c r="DB16" i="1" s="1"/>
  <c r="BZ17" i="1"/>
  <c r="BZ18" i="1"/>
  <c r="BZ19" i="1"/>
  <c r="DB19" i="1" s="1"/>
  <c r="BZ20" i="1"/>
  <c r="BZ21" i="1"/>
  <c r="BZ22" i="1"/>
  <c r="BZ23" i="1"/>
  <c r="DB23" i="1" s="1"/>
  <c r="BZ24" i="1"/>
  <c r="DB24" i="1" s="1"/>
  <c r="BZ25" i="1"/>
  <c r="BZ26" i="1"/>
  <c r="BZ27" i="1"/>
  <c r="BO27" i="1" s="1"/>
  <c r="BZ28" i="1"/>
  <c r="BZ29" i="1"/>
  <c r="BZ30" i="1"/>
  <c r="BZ31" i="1"/>
  <c r="DB31" i="1" s="1"/>
  <c r="BZ32" i="1"/>
  <c r="DB32" i="1" s="1"/>
  <c r="BU8" i="1"/>
  <c r="BU9" i="1"/>
  <c r="BU10" i="1"/>
  <c r="CW10" i="1" s="1"/>
  <c r="BU11" i="1"/>
  <c r="BO11" i="1" s="1"/>
  <c r="BU12" i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BU24" i="1"/>
  <c r="BU25" i="1"/>
  <c r="BU26" i="1"/>
  <c r="CW26" i="1" s="1"/>
  <c r="BU27" i="1"/>
  <c r="CW27" i="1" s="1"/>
  <c r="BU28" i="1"/>
  <c r="BU29" i="1"/>
  <c r="BU30" i="1"/>
  <c r="CW30" i="1" s="1"/>
  <c r="BU31" i="1"/>
  <c r="BU32" i="1"/>
  <c r="BP8" i="1"/>
  <c r="BP9" i="1"/>
  <c r="CR9" i="1" s="1"/>
  <c r="BP10" i="1"/>
  <c r="BP11" i="1"/>
  <c r="BP12" i="1"/>
  <c r="BP13" i="1"/>
  <c r="CR13" i="1" s="1"/>
  <c r="BP14" i="1"/>
  <c r="BP15" i="1"/>
  <c r="BP16" i="1"/>
  <c r="BP17" i="1"/>
  <c r="BO17" i="1" s="1"/>
  <c r="BP18" i="1"/>
  <c r="CR18" i="1" s="1"/>
  <c r="BP19" i="1"/>
  <c r="BP20" i="1"/>
  <c r="BP21" i="1"/>
  <c r="CR21" i="1" s="1"/>
  <c r="BP22" i="1"/>
  <c r="BP23" i="1"/>
  <c r="BP24" i="1"/>
  <c r="BP25" i="1"/>
  <c r="CR25" i="1" s="1"/>
  <c r="BP26" i="1"/>
  <c r="BP27" i="1"/>
  <c r="BP28" i="1"/>
  <c r="BP29" i="1"/>
  <c r="CR29" i="1" s="1"/>
  <c r="BP30" i="1"/>
  <c r="BP31" i="1"/>
  <c r="BP32" i="1"/>
  <c r="BO8" i="1"/>
  <c r="CH8" i="1" s="1"/>
  <c r="BO15" i="1"/>
  <c r="BO16" i="1"/>
  <c r="BO20" i="1"/>
  <c r="CH20" i="1" s="1"/>
  <c r="BO21" i="1"/>
  <c r="BO24" i="1"/>
  <c r="BO29" i="1"/>
  <c r="CH29" i="1" s="1"/>
  <c r="DJ29" i="1" s="1"/>
  <c r="BH8" i="1"/>
  <c r="BH9" i="1"/>
  <c r="BH10" i="1"/>
  <c r="BG10" i="1" s="1"/>
  <c r="CI10" i="1" s="1"/>
  <c r="BH11" i="1"/>
  <c r="BH12" i="1"/>
  <c r="BH13" i="1"/>
  <c r="CJ13" i="1" s="1"/>
  <c r="BH14" i="1"/>
  <c r="CJ14" i="1" s="1"/>
  <c r="BH15" i="1"/>
  <c r="BG15" i="1" s="1"/>
  <c r="BH16" i="1"/>
  <c r="BH17" i="1"/>
  <c r="CJ17" i="1" s="1"/>
  <c r="BH18" i="1"/>
  <c r="BH19" i="1"/>
  <c r="BG19" i="1" s="1"/>
  <c r="BH20" i="1"/>
  <c r="BH21" i="1"/>
  <c r="CJ21" i="1" s="1"/>
  <c r="BH22" i="1"/>
  <c r="CJ22" i="1" s="1"/>
  <c r="BH23" i="1"/>
  <c r="BG23" i="1" s="1"/>
  <c r="BH24" i="1"/>
  <c r="BH25" i="1"/>
  <c r="BG25" i="1" s="1"/>
  <c r="CI25" i="1" s="1"/>
  <c r="BH26" i="1"/>
  <c r="CJ26" i="1" s="1"/>
  <c r="BH27" i="1"/>
  <c r="BH28" i="1"/>
  <c r="BH29" i="1"/>
  <c r="CJ29" i="1" s="1"/>
  <c r="BH30" i="1"/>
  <c r="BH31" i="1"/>
  <c r="BG31" i="1" s="1"/>
  <c r="BH32" i="1"/>
  <c r="BG8" i="1"/>
  <c r="BG9" i="1"/>
  <c r="CI9" i="1" s="1"/>
  <c r="BG12" i="1"/>
  <c r="CI12" i="1" s="1"/>
  <c r="BG13" i="1"/>
  <c r="BG14" i="1"/>
  <c r="BG16" i="1"/>
  <c r="BG18" i="1"/>
  <c r="BG20" i="1"/>
  <c r="BG22" i="1"/>
  <c r="CI22" i="1" s="1"/>
  <c r="BG24" i="1"/>
  <c r="BG28" i="1"/>
  <c r="BG29" i="1"/>
  <c r="CI29" i="1" s="1"/>
  <c r="BG30" i="1"/>
  <c r="CI30" i="1" s="1"/>
  <c r="BG32" i="1"/>
  <c r="CI32" i="1" s="1"/>
  <c r="AX8" i="1"/>
  <c r="AX9" i="1"/>
  <c r="AX10" i="1"/>
  <c r="AX11" i="1"/>
  <c r="AX12" i="1"/>
  <c r="AX13" i="1"/>
  <c r="AX14" i="1"/>
  <c r="AX15" i="1"/>
  <c r="AM15" i="1" s="1"/>
  <c r="BF15" i="1" s="1"/>
  <c r="AX16" i="1"/>
  <c r="AX17" i="1"/>
  <c r="DB17" i="1" s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M31" i="1" s="1"/>
  <c r="BF31" i="1" s="1"/>
  <c r="AX32" i="1"/>
  <c r="AS8" i="1"/>
  <c r="CW8" i="1" s="1"/>
  <c r="AS9" i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S20" i="1"/>
  <c r="AS21" i="1"/>
  <c r="AM21" i="1" s="1"/>
  <c r="BF21" i="1" s="1"/>
  <c r="AS22" i="1"/>
  <c r="AS23" i="1"/>
  <c r="AS24" i="1"/>
  <c r="CW24" i="1" s="1"/>
  <c r="AS25" i="1"/>
  <c r="AS26" i="1"/>
  <c r="AS27" i="1"/>
  <c r="AS28" i="1"/>
  <c r="AS29" i="1"/>
  <c r="AM29" i="1" s="1"/>
  <c r="BF29" i="1" s="1"/>
  <c r="AS30" i="1"/>
  <c r="AS31" i="1"/>
  <c r="AS32" i="1"/>
  <c r="AN8" i="1"/>
  <c r="AM8" i="1" s="1"/>
  <c r="BF8" i="1" s="1"/>
  <c r="AN9" i="1"/>
  <c r="AM9" i="1" s="1"/>
  <c r="BF9" i="1" s="1"/>
  <c r="AN10" i="1"/>
  <c r="AN11" i="1"/>
  <c r="AN12" i="1"/>
  <c r="AN13" i="1"/>
  <c r="AN14" i="1"/>
  <c r="AN15" i="1"/>
  <c r="CR15" i="1" s="1"/>
  <c r="AN16" i="1"/>
  <c r="AM16" i="1" s="1"/>
  <c r="AN17" i="1"/>
  <c r="AN18" i="1"/>
  <c r="AN19" i="1"/>
  <c r="AN20" i="1"/>
  <c r="AM20" i="1" s="1"/>
  <c r="AN21" i="1"/>
  <c r="AN22" i="1"/>
  <c r="AN23" i="1"/>
  <c r="AN24" i="1"/>
  <c r="AM24" i="1" s="1"/>
  <c r="AN25" i="1"/>
  <c r="AM25" i="1" s="1"/>
  <c r="BF25" i="1" s="1"/>
  <c r="AN26" i="1"/>
  <c r="AN27" i="1"/>
  <c r="AN28" i="1"/>
  <c r="AN29" i="1"/>
  <c r="AN30" i="1"/>
  <c r="AN31" i="1"/>
  <c r="CR31" i="1" s="1"/>
  <c r="AN32" i="1"/>
  <c r="AM32" i="1" s="1"/>
  <c r="AM11" i="1"/>
  <c r="BF11" i="1" s="1"/>
  <c r="AM12" i="1"/>
  <c r="BF12" i="1" s="1"/>
  <c r="AM17" i="1"/>
  <c r="BF17" i="1" s="1"/>
  <c r="AM19" i="1"/>
  <c r="AM23" i="1"/>
  <c r="BF23" i="1" s="1"/>
  <c r="AM27" i="1"/>
  <c r="BF27" i="1" s="1"/>
  <c r="AM28" i="1"/>
  <c r="BF28" i="1" s="1"/>
  <c r="AF8" i="1"/>
  <c r="AE8" i="1" s="1"/>
  <c r="AF9" i="1"/>
  <c r="AF10" i="1"/>
  <c r="AF11" i="1"/>
  <c r="AF12" i="1"/>
  <c r="AE12" i="1" s="1"/>
  <c r="AF13" i="1"/>
  <c r="AF14" i="1"/>
  <c r="AF15" i="1"/>
  <c r="AE15" i="1" s="1"/>
  <c r="AF16" i="1"/>
  <c r="AE16" i="1" s="1"/>
  <c r="CI16" i="1" s="1"/>
  <c r="AF17" i="1"/>
  <c r="AF18" i="1"/>
  <c r="AF19" i="1"/>
  <c r="CJ19" i="1" s="1"/>
  <c r="AF20" i="1"/>
  <c r="AE20" i="1" s="1"/>
  <c r="CI20" i="1" s="1"/>
  <c r="AF21" i="1"/>
  <c r="AF22" i="1"/>
  <c r="AF23" i="1"/>
  <c r="AE23" i="1" s="1"/>
  <c r="AF24" i="1"/>
  <c r="AE24" i="1" s="1"/>
  <c r="AF25" i="1"/>
  <c r="AF26" i="1"/>
  <c r="AF27" i="1"/>
  <c r="AE27" i="1" s="1"/>
  <c r="AF28" i="1"/>
  <c r="AE28" i="1" s="1"/>
  <c r="CI28" i="1" s="1"/>
  <c r="AF29" i="1"/>
  <c r="AF30" i="1"/>
  <c r="AF31" i="1"/>
  <c r="AE31" i="1" s="1"/>
  <c r="AF32" i="1"/>
  <c r="AE32" i="1" s="1"/>
  <c r="AE9" i="1"/>
  <c r="AE10" i="1"/>
  <c r="AE11" i="1"/>
  <c r="AE13" i="1"/>
  <c r="AE14" i="1"/>
  <c r="AE17" i="1"/>
  <c r="AE18" i="1"/>
  <c r="AE21" i="1"/>
  <c r="AE22" i="1"/>
  <c r="AE25" i="1"/>
  <c r="AE26" i="1"/>
  <c r="AE29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N8" i="1"/>
  <c r="M8" i="1" s="1"/>
  <c r="N9" i="1"/>
  <c r="M9" i="1" s="1"/>
  <c r="N10" i="1"/>
  <c r="N11" i="1"/>
  <c r="N12" i="1"/>
  <c r="M12" i="1" s="1"/>
  <c r="N13" i="1"/>
  <c r="M13" i="1" s="1"/>
  <c r="N14" i="1"/>
  <c r="N15" i="1"/>
  <c r="N16" i="1"/>
  <c r="M16" i="1" s="1"/>
  <c r="N17" i="1"/>
  <c r="M17" i="1" s="1"/>
  <c r="N18" i="1"/>
  <c r="N19" i="1"/>
  <c r="N20" i="1"/>
  <c r="M20" i="1" s="1"/>
  <c r="N21" i="1"/>
  <c r="M21" i="1" s="1"/>
  <c r="N22" i="1"/>
  <c r="N23" i="1"/>
  <c r="N24" i="1"/>
  <c r="M24" i="1" s="1"/>
  <c r="N25" i="1"/>
  <c r="M25" i="1" s="1"/>
  <c r="N26" i="1"/>
  <c r="N27" i="1"/>
  <c r="N28" i="1"/>
  <c r="M28" i="1" s="1"/>
  <c r="N29" i="1"/>
  <c r="M29" i="1" s="1"/>
  <c r="N30" i="1"/>
  <c r="N31" i="1"/>
  <c r="N32" i="1"/>
  <c r="M32" i="1" s="1"/>
  <c r="M10" i="1"/>
  <c r="M11" i="1"/>
  <c r="M14" i="1"/>
  <c r="M15" i="1"/>
  <c r="M18" i="1"/>
  <c r="M19" i="1"/>
  <c r="M22" i="1"/>
  <c r="M23" i="1"/>
  <c r="M26" i="1"/>
  <c r="M27" i="1"/>
  <c r="M30" i="1"/>
  <c r="M31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W13" i="1" s="1"/>
  <c r="E14" i="1"/>
  <c r="D14" i="1" s="1"/>
  <c r="V14" i="1" s="1"/>
  <c r="E15" i="1"/>
  <c r="W15" i="1" s="1"/>
  <c r="E16" i="1"/>
  <c r="W16" i="1" s="1"/>
  <c r="E17" i="1"/>
  <c r="W17" i="1" s="1"/>
  <c r="E18" i="1"/>
  <c r="D18" i="1" s="1"/>
  <c r="V18" i="1" s="1"/>
  <c r="E19" i="1"/>
  <c r="W19" i="1" s="1"/>
  <c r="E20" i="1"/>
  <c r="W20" i="1" s="1"/>
  <c r="E21" i="1"/>
  <c r="W21" i="1" s="1"/>
  <c r="E22" i="1"/>
  <c r="D22" i="1" s="1"/>
  <c r="V22" i="1" s="1"/>
  <c r="E23" i="1"/>
  <c r="W23" i="1" s="1"/>
  <c r="E24" i="1"/>
  <c r="W24" i="1" s="1"/>
  <c r="E25" i="1"/>
  <c r="W25" i="1" s="1"/>
  <c r="E26" i="1"/>
  <c r="D26" i="1" s="1"/>
  <c r="V26" i="1" s="1"/>
  <c r="E27" i="1"/>
  <c r="W27" i="1" s="1"/>
  <c r="E28" i="1"/>
  <c r="W28" i="1" s="1"/>
  <c r="E29" i="1"/>
  <c r="W29" i="1" s="1"/>
  <c r="E30" i="1"/>
  <c r="D30" i="1" s="1"/>
  <c r="V30" i="1" s="1"/>
  <c r="E31" i="1"/>
  <c r="W31" i="1" s="1"/>
  <c r="E32" i="1"/>
  <c r="W32" i="1" s="1"/>
  <c r="D8" i="1"/>
  <c r="D9" i="1"/>
  <c r="D12" i="1"/>
  <c r="V12" i="1" s="1"/>
  <c r="D13" i="1"/>
  <c r="V13" i="1" s="1"/>
  <c r="D16" i="1"/>
  <c r="D17" i="1"/>
  <c r="D20" i="1"/>
  <c r="V20" i="1" s="1"/>
  <c r="D21" i="1"/>
  <c r="V21" i="1" s="1"/>
  <c r="D24" i="1"/>
  <c r="D25" i="1"/>
  <c r="D28" i="1"/>
  <c r="V28" i="1" s="1"/>
  <c r="D29" i="1"/>
  <c r="V29" i="1" s="1"/>
  <c r="D32" i="1"/>
  <c r="DJ12" i="2" l="1"/>
  <c r="CQ11" i="1"/>
  <c r="V25" i="1"/>
  <c r="V17" i="1"/>
  <c r="V9" i="1"/>
  <c r="BF32" i="1"/>
  <c r="BF24" i="1"/>
  <c r="CQ24" i="1"/>
  <c r="BF20" i="1"/>
  <c r="BF16" i="1"/>
  <c r="CQ16" i="1"/>
  <c r="CQ21" i="1"/>
  <c r="DJ8" i="1"/>
  <c r="CQ27" i="1"/>
  <c r="CH27" i="1"/>
  <c r="DJ27" i="1" s="1"/>
  <c r="DJ16" i="1"/>
  <c r="V32" i="1"/>
  <c r="V24" i="1"/>
  <c r="V16" i="1"/>
  <c r="V8" i="1"/>
  <c r="W30" i="1"/>
  <c r="W26" i="1"/>
  <c r="W22" i="1"/>
  <c r="W18" i="1"/>
  <c r="W14" i="1"/>
  <c r="W10" i="1"/>
  <c r="CI24" i="1"/>
  <c r="CI18" i="1"/>
  <c r="CI13" i="1"/>
  <c r="CI8" i="1"/>
  <c r="CQ15" i="1"/>
  <c r="CH15" i="1"/>
  <c r="DJ15" i="1" s="1"/>
  <c r="CQ17" i="1"/>
  <c r="CH24" i="1"/>
  <c r="DJ24" i="1" s="1"/>
  <c r="CJ25" i="1"/>
  <c r="W17" i="2"/>
  <c r="W9" i="2"/>
  <c r="CJ14" i="2"/>
  <c r="BG14" i="2"/>
  <c r="CI14" i="2" s="1"/>
  <c r="CJ10" i="2"/>
  <c r="BG10" i="2"/>
  <c r="CI10" i="2" s="1"/>
  <c r="DJ15" i="2"/>
  <c r="BQ28" i="4"/>
  <c r="L28" i="4"/>
  <c r="BP28" i="4" s="1"/>
  <c r="BQ16" i="4"/>
  <c r="L16" i="4"/>
  <c r="BP16" i="4" s="1"/>
  <c r="BQ12" i="4"/>
  <c r="L12" i="4"/>
  <c r="BQ8" i="4"/>
  <c r="L8" i="4"/>
  <c r="BP8" i="4" s="1"/>
  <c r="CI9" i="4"/>
  <c r="BG17" i="1"/>
  <c r="CI17" i="1" s="1"/>
  <c r="DJ20" i="1"/>
  <c r="CJ15" i="1"/>
  <c r="DB27" i="1"/>
  <c r="D13" i="2"/>
  <c r="V13" i="2" s="1"/>
  <c r="CQ15" i="2"/>
  <c r="W25" i="3"/>
  <c r="M25" i="3"/>
  <c r="V25" i="3" s="1"/>
  <c r="W9" i="3"/>
  <c r="M9" i="3"/>
  <c r="BH21" i="4"/>
  <c r="AE21" i="4"/>
  <c r="CI21" i="4" s="1"/>
  <c r="BH10" i="4"/>
  <c r="BI36" i="4"/>
  <c r="D36" i="4"/>
  <c r="BI28" i="4"/>
  <c r="D28" i="4"/>
  <c r="BI20" i="4"/>
  <c r="D20" i="4"/>
  <c r="BI12" i="4"/>
  <c r="D12" i="4"/>
  <c r="L31" i="4"/>
  <c r="BP31" i="4" s="1"/>
  <c r="BG25" i="4"/>
  <c r="D31" i="1"/>
  <c r="V31" i="1" s="1"/>
  <c r="D27" i="1"/>
  <c r="V27" i="1" s="1"/>
  <c r="D23" i="1"/>
  <c r="V23" i="1" s="1"/>
  <c r="D19" i="1"/>
  <c r="V19" i="1" s="1"/>
  <c r="D15" i="1"/>
  <c r="V15" i="1" s="1"/>
  <c r="D11" i="1"/>
  <c r="V11" i="1" s="1"/>
  <c r="AM30" i="1"/>
  <c r="BF30" i="1" s="1"/>
  <c r="AM26" i="1"/>
  <c r="BF26" i="1" s="1"/>
  <c r="AM22" i="1"/>
  <c r="BF22" i="1" s="1"/>
  <c r="AM18" i="1"/>
  <c r="BF18" i="1" s="1"/>
  <c r="AM14" i="1"/>
  <c r="BF14" i="1" s="1"/>
  <c r="AM10" i="1"/>
  <c r="BF10" i="1" s="1"/>
  <c r="BG26" i="1"/>
  <c r="CI26" i="1" s="1"/>
  <c r="BG21" i="1"/>
  <c r="CI21" i="1" s="1"/>
  <c r="CI31" i="1"/>
  <c r="CJ27" i="1"/>
  <c r="BG27" i="1"/>
  <c r="CI27" i="1" s="1"/>
  <c r="CI23" i="1"/>
  <c r="CI15" i="1"/>
  <c r="CJ11" i="1"/>
  <c r="BG11" i="1"/>
  <c r="CI11" i="1" s="1"/>
  <c r="BO32" i="1"/>
  <c r="BO25" i="1"/>
  <c r="BO19" i="1"/>
  <c r="CH21" i="1"/>
  <c r="DJ21" i="1" s="1"/>
  <c r="CQ29" i="1"/>
  <c r="CQ8" i="1"/>
  <c r="BF16" i="2"/>
  <c r="BF12" i="2"/>
  <c r="CH9" i="2"/>
  <c r="DJ9" i="2" s="1"/>
  <c r="CQ9" i="2"/>
  <c r="CR15" i="2"/>
  <c r="CQ11" i="2"/>
  <c r="CQ17" i="2"/>
  <c r="CW9" i="2"/>
  <c r="DB11" i="2"/>
  <c r="CH17" i="2"/>
  <c r="DJ17" i="2" s="1"/>
  <c r="CJ9" i="2"/>
  <c r="CR14" i="2"/>
  <c r="W35" i="3"/>
  <c r="D35" i="3"/>
  <c r="V35" i="3" s="1"/>
  <c r="W23" i="3"/>
  <c r="D23" i="3"/>
  <c r="V23" i="3" s="1"/>
  <c r="D11" i="3"/>
  <c r="V11" i="3" s="1"/>
  <c r="W11" i="3"/>
  <c r="W37" i="3"/>
  <c r="BH37" i="4"/>
  <c r="AE37" i="4"/>
  <c r="CI37" i="4" s="1"/>
  <c r="AE26" i="4"/>
  <c r="CI26" i="4" s="1"/>
  <c r="BH26" i="4"/>
  <c r="AE14" i="4"/>
  <c r="CI14" i="4" s="1"/>
  <c r="BH9" i="4"/>
  <c r="L15" i="4"/>
  <c r="BP15" i="4" s="1"/>
  <c r="AE31" i="4"/>
  <c r="CI31" i="4" s="1"/>
  <c r="AE19" i="4"/>
  <c r="CI19" i="4" s="1"/>
  <c r="BG42" i="4"/>
  <c r="BG38" i="4"/>
  <c r="BQ30" i="4"/>
  <c r="AN30" i="4"/>
  <c r="BG30" i="4" s="1"/>
  <c r="AN26" i="4"/>
  <c r="BG26" i="4" s="1"/>
  <c r="BQ26" i="4"/>
  <c r="BG22" i="4"/>
  <c r="BG10" i="4"/>
  <c r="BG41" i="4"/>
  <c r="BV33" i="4"/>
  <c r="AN33" i="4"/>
  <c r="BG33" i="4" s="1"/>
  <c r="BG17" i="4"/>
  <c r="BG9" i="4"/>
  <c r="AN32" i="4"/>
  <c r="BG32" i="4" s="1"/>
  <c r="CA32" i="4"/>
  <c r="AN12" i="4"/>
  <c r="BG12" i="4" s="1"/>
  <c r="CA12" i="4"/>
  <c r="BI22" i="4"/>
  <c r="BQ40" i="4"/>
  <c r="L40" i="4"/>
  <c r="BP40" i="4" s="1"/>
  <c r="BQ36" i="4"/>
  <c r="L36" i="4"/>
  <c r="BP36" i="4" s="1"/>
  <c r="BQ24" i="4"/>
  <c r="L24" i="4"/>
  <c r="BP24" i="4" s="1"/>
  <c r="BV35" i="4"/>
  <c r="L35" i="4"/>
  <c r="BV27" i="4"/>
  <c r="L27" i="4"/>
  <c r="BP27" i="4" s="1"/>
  <c r="BV19" i="4"/>
  <c r="L19" i="4"/>
  <c r="BP19" i="4" s="1"/>
  <c r="BO13" i="1"/>
  <c r="CJ23" i="1"/>
  <c r="D16" i="2"/>
  <c r="V16" i="2" s="1"/>
  <c r="W16" i="2"/>
  <c r="W8" i="2"/>
  <c r="CJ17" i="2"/>
  <c r="BG17" i="2"/>
  <c r="CI17" i="2" s="1"/>
  <c r="CI9" i="2"/>
  <c r="AE15" i="4"/>
  <c r="CI15" i="4" s="1"/>
  <c r="BI40" i="4"/>
  <c r="D40" i="4"/>
  <c r="BI32" i="4"/>
  <c r="D32" i="4"/>
  <c r="BI24" i="4"/>
  <c r="D24" i="4"/>
  <c r="BI16" i="4"/>
  <c r="D16" i="4"/>
  <c r="BI8" i="4"/>
  <c r="D8" i="4"/>
  <c r="L20" i="4"/>
  <c r="BP20" i="4" s="1"/>
  <c r="AE19" i="1"/>
  <c r="BF19" i="1" s="1"/>
  <c r="BO31" i="1"/>
  <c r="BO9" i="1"/>
  <c r="BO30" i="1"/>
  <c r="BO26" i="1"/>
  <c r="CR26" i="1"/>
  <c r="BO22" i="1"/>
  <c r="BO18" i="1"/>
  <c r="BO14" i="1"/>
  <c r="BO10" i="1"/>
  <c r="CR10" i="1"/>
  <c r="BO23" i="1"/>
  <c r="DB28" i="1"/>
  <c r="BO28" i="1"/>
  <c r="DB12" i="1"/>
  <c r="BO12" i="1"/>
  <c r="CQ20" i="1"/>
  <c r="CR30" i="1"/>
  <c r="CR17" i="1"/>
  <c r="W12" i="2"/>
  <c r="AM13" i="2"/>
  <c r="BF13" i="2" s="1"/>
  <c r="DJ13" i="2" s="1"/>
  <c r="CI16" i="2"/>
  <c r="CQ14" i="2"/>
  <c r="CH14" i="2"/>
  <c r="DJ14" i="2" s="1"/>
  <c r="BO10" i="2"/>
  <c r="CR10" i="2"/>
  <c r="CH16" i="2"/>
  <c r="DJ16" i="2" s="1"/>
  <c r="CQ12" i="2"/>
  <c r="CW12" i="2"/>
  <c r="V38" i="3"/>
  <c r="W30" i="3"/>
  <c r="D30" i="3"/>
  <c r="V30" i="3" s="1"/>
  <c r="D22" i="3"/>
  <c r="V22" i="3" s="1"/>
  <c r="W22" i="3"/>
  <c r="M41" i="3"/>
  <c r="M33" i="3"/>
  <c r="W17" i="3"/>
  <c r="AE25" i="4"/>
  <c r="AE22" i="4"/>
  <c r="CI22" i="4" s="1"/>
  <c r="BH22" i="4"/>
  <c r="BP25" i="4"/>
  <c r="CI41" i="4"/>
  <c r="CI13" i="4"/>
  <c r="AF33" i="4"/>
  <c r="BI33" i="4"/>
  <c r="AF25" i="4"/>
  <c r="BH25" i="4" s="1"/>
  <c r="BI25" i="4"/>
  <c r="BG34" i="4"/>
  <c r="BG18" i="4"/>
  <c r="BH15" i="4"/>
  <c r="I25" i="5"/>
  <c r="I9" i="5"/>
  <c r="CJ32" i="1"/>
  <c r="CJ28" i="1"/>
  <c r="CJ24" i="1"/>
  <c r="CJ20" i="1"/>
  <c r="CJ16" i="1"/>
  <c r="CJ12" i="1"/>
  <c r="CJ8" i="1"/>
  <c r="CR32" i="1"/>
  <c r="CR28" i="1"/>
  <c r="CR24" i="1"/>
  <c r="CR20" i="1"/>
  <c r="CR16" i="1"/>
  <c r="CR12" i="1"/>
  <c r="CR8" i="1"/>
  <c r="CW29" i="1"/>
  <c r="CW25" i="1"/>
  <c r="CW21" i="1"/>
  <c r="CW17" i="1"/>
  <c r="CW13" i="1"/>
  <c r="CW9" i="1"/>
  <c r="DB30" i="1"/>
  <c r="DB26" i="1"/>
  <c r="DB22" i="1"/>
  <c r="DB18" i="1"/>
  <c r="DB14" i="1"/>
  <c r="DB10" i="1"/>
  <c r="CI12" i="2"/>
  <c r="CR16" i="2"/>
  <c r="CR12" i="2"/>
  <c r="CR8" i="2"/>
  <c r="CW14" i="2"/>
  <c r="CW10" i="2"/>
  <c r="DB16" i="2"/>
  <c r="DB12" i="2"/>
  <c r="DB8" i="2"/>
  <c r="BH41" i="4"/>
  <c r="AE11" i="4"/>
  <c r="BI17" i="4"/>
  <c r="BI9" i="4"/>
  <c r="BP9" i="4"/>
  <c r="AE33" i="4"/>
  <c r="CI33" i="4" s="1"/>
  <c r="BP17" i="4"/>
  <c r="AE17" i="4"/>
  <c r="BG39" i="4"/>
  <c r="BG27" i="4"/>
  <c r="BG11" i="4"/>
  <c r="F26" i="5"/>
  <c r="F18" i="5"/>
  <c r="BH39" i="4"/>
  <c r="BH34" i="4"/>
  <c r="BH29" i="4"/>
  <c r="BH23" i="4"/>
  <c r="BH18" i="4"/>
  <c r="BH13" i="4"/>
  <c r="BI42" i="4"/>
  <c r="BI26" i="4"/>
  <c r="BI10" i="4"/>
  <c r="BP29" i="4"/>
  <c r="BP13" i="4"/>
  <c r="BQ39" i="4"/>
  <c r="BQ23" i="4"/>
  <c r="BV42" i="4"/>
  <c r="BV26" i="4"/>
  <c r="BV10" i="4"/>
  <c r="CA29" i="4"/>
  <c r="CA13" i="4"/>
  <c r="AE39" i="4"/>
  <c r="CI39" i="4" s="1"/>
  <c r="AE23" i="4"/>
  <c r="CI23" i="4" s="1"/>
  <c r="CA17" i="4"/>
  <c r="V41" i="3"/>
  <c r="V37" i="3"/>
  <c r="V33" i="3"/>
  <c r="V29" i="3"/>
  <c r="V21" i="3"/>
  <c r="V17" i="3"/>
  <c r="V13" i="3"/>
  <c r="V9" i="3"/>
  <c r="W29" i="3"/>
  <c r="W13" i="3"/>
  <c r="D38" i="4"/>
  <c r="BH33" i="4"/>
  <c r="BH17" i="4"/>
  <c r="BI37" i="4"/>
  <c r="BI21" i="4"/>
  <c r="L39" i="4"/>
  <c r="BP39" i="4" s="1"/>
  <c r="L23" i="4"/>
  <c r="BP23" i="4" s="1"/>
  <c r="L42" i="4"/>
  <c r="BP42" i="4" s="1"/>
  <c r="L38" i="4"/>
  <c r="BP38" i="4" s="1"/>
  <c r="BQ34" i="4"/>
  <c r="L34" i="4"/>
  <c r="BP34" i="4" s="1"/>
  <c r="L30" i="4"/>
  <c r="BP30" i="4" s="1"/>
  <c r="L26" i="4"/>
  <c r="BP26" i="4" s="1"/>
  <c r="L22" i="4"/>
  <c r="BP22" i="4" s="1"/>
  <c r="BQ18" i="4"/>
  <c r="L18" i="4"/>
  <c r="BP18" i="4" s="1"/>
  <c r="L14" i="4"/>
  <c r="BP14" i="4" s="1"/>
  <c r="L10" i="4"/>
  <c r="BP10" i="4" s="1"/>
  <c r="BV37" i="4"/>
  <c r="BV21" i="4"/>
  <c r="CA40" i="4"/>
  <c r="CA24" i="4"/>
  <c r="CA8" i="4"/>
  <c r="BQ38" i="4"/>
  <c r="BQ10" i="4"/>
  <c r="F30" i="5"/>
  <c r="F14" i="5"/>
  <c r="C1" i="8"/>
  <c r="B1" i="8"/>
  <c r="CQ28" i="1" l="1"/>
  <c r="CH28" i="1"/>
  <c r="DJ28" i="1" s="1"/>
  <c r="CH10" i="1"/>
  <c r="DJ10" i="1" s="1"/>
  <c r="CQ10" i="1"/>
  <c r="CQ31" i="1"/>
  <c r="CH31" i="1"/>
  <c r="DJ31" i="1" s="1"/>
  <c r="CH25" i="1"/>
  <c r="DJ25" i="1" s="1"/>
  <c r="CQ25" i="1"/>
  <c r="AE20" i="4"/>
  <c r="CI20" i="4" s="1"/>
  <c r="BH20" i="4"/>
  <c r="BH36" i="4"/>
  <c r="AE36" i="4"/>
  <c r="CI36" i="4" s="1"/>
  <c r="BP12" i="4"/>
  <c r="CH17" i="1"/>
  <c r="DJ17" i="1" s="1"/>
  <c r="CI25" i="4"/>
  <c r="CQ10" i="2"/>
  <c r="CH10" i="2"/>
  <c r="DJ10" i="2" s="1"/>
  <c r="CH14" i="1"/>
  <c r="DJ14" i="1" s="1"/>
  <c r="CQ14" i="1"/>
  <c r="CH26" i="1"/>
  <c r="DJ26" i="1" s="1"/>
  <c r="CQ26" i="1"/>
  <c r="BH16" i="4"/>
  <c r="AE16" i="4"/>
  <c r="CI16" i="4" s="1"/>
  <c r="AE32" i="4"/>
  <c r="CI32" i="4" s="1"/>
  <c r="BH32" i="4"/>
  <c r="CQ13" i="1"/>
  <c r="CH13" i="1"/>
  <c r="DJ13" i="1" s="1"/>
  <c r="CQ32" i="1"/>
  <c r="CH32" i="1"/>
  <c r="DJ32" i="1" s="1"/>
  <c r="CI19" i="1"/>
  <c r="BP33" i="4"/>
  <c r="CI11" i="4"/>
  <c r="CQ12" i="1"/>
  <c r="CH12" i="1"/>
  <c r="DJ12" i="1" s="1"/>
  <c r="CQ23" i="1"/>
  <c r="CH23" i="1"/>
  <c r="DJ23" i="1" s="1"/>
  <c r="CH18" i="1"/>
  <c r="DJ18" i="1" s="1"/>
  <c r="CQ18" i="1"/>
  <c r="CH30" i="1"/>
  <c r="DJ30" i="1" s="1"/>
  <c r="CQ30" i="1"/>
  <c r="BP35" i="4"/>
  <c r="AE35" i="4"/>
  <c r="CI35" i="4" s="1"/>
  <c r="BH12" i="4"/>
  <c r="AE12" i="4"/>
  <c r="CI12" i="4" s="1"/>
  <c r="BH28" i="4"/>
  <c r="AE28" i="4"/>
  <c r="CI28" i="4" s="1"/>
  <c r="AE27" i="4"/>
  <c r="CI27" i="4" s="1"/>
  <c r="BP32" i="4"/>
  <c r="CH11" i="1"/>
  <c r="DJ11" i="1" s="1"/>
  <c r="AE38" i="4"/>
  <c r="CI38" i="4" s="1"/>
  <c r="BH38" i="4"/>
  <c r="AE18" i="4"/>
  <c r="CI18" i="4" s="1"/>
  <c r="AE34" i="4"/>
  <c r="CI34" i="4" s="1"/>
  <c r="CI17" i="4"/>
  <c r="AE30" i="4"/>
  <c r="CI30" i="4" s="1"/>
  <c r="CH22" i="1"/>
  <c r="DJ22" i="1" s="1"/>
  <c r="CQ22" i="1"/>
  <c r="CH9" i="1"/>
  <c r="DJ9" i="1" s="1"/>
  <c r="CQ9" i="1"/>
  <c r="BH8" i="4"/>
  <c r="AE8" i="4"/>
  <c r="CI8" i="4" s="1"/>
  <c r="BH24" i="4"/>
  <c r="AE24" i="4"/>
  <c r="CI24" i="4" s="1"/>
  <c r="BH40" i="4"/>
  <c r="AE40" i="4"/>
  <c r="CI40" i="4" s="1"/>
  <c r="CQ19" i="1"/>
  <c r="CH19" i="1"/>
  <c r="DJ19" i="1" s="1"/>
  <c r="AE10" i="4"/>
  <c r="CI10" i="4" s="1"/>
  <c r="CQ13" i="2"/>
  <c r="AE42" i="4"/>
  <c r="CI4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B7" i="1"/>
  <c r="CM7" i="2" l="1"/>
  <c r="CT7" i="2"/>
  <c r="DI7" i="2"/>
  <c r="AA7" i="1"/>
  <c r="AD7" i="1"/>
  <c r="CM7" i="1"/>
  <c r="CX7" i="1"/>
  <c r="DG7" i="1"/>
  <c r="CO7" i="2"/>
  <c r="BL7" i="4"/>
  <c r="BR7" i="4"/>
  <c r="CF7" i="4"/>
  <c r="Y7" i="3"/>
  <c r="AC7" i="3"/>
  <c r="AA7" i="2"/>
  <c r="N7" i="2"/>
  <c r="M7" i="2" s="1"/>
  <c r="CL7" i="2"/>
  <c r="CS7" i="2"/>
  <c r="CX7" i="2"/>
  <c r="DC7" i="2"/>
  <c r="DH7" i="2"/>
  <c r="BU7" i="2"/>
  <c r="BZ7" i="2"/>
  <c r="CY7" i="2"/>
  <c r="BP7" i="2"/>
  <c r="AS7" i="2"/>
  <c r="CW7" i="2" s="1"/>
  <c r="Y7" i="2"/>
  <c r="AC7" i="2"/>
  <c r="CU7" i="2"/>
  <c r="Z7" i="2"/>
  <c r="AD7" i="2"/>
  <c r="DF7" i="2"/>
  <c r="E7" i="2"/>
  <c r="CN7" i="2"/>
  <c r="CZ7" i="2"/>
  <c r="BH7" i="2"/>
  <c r="BG7" i="2" s="1"/>
  <c r="CV7" i="2"/>
  <c r="DA7" i="2"/>
  <c r="DD7" i="2"/>
  <c r="AB7" i="2"/>
  <c r="X7" i="1"/>
  <c r="AC7" i="1"/>
  <c r="AD7" i="5"/>
  <c r="BB7" i="5"/>
  <c r="CK7" i="1"/>
  <c r="CO7" i="1"/>
  <c r="CZ7" i="1"/>
  <c r="DE7" i="1"/>
  <c r="DI7" i="1"/>
  <c r="AB7" i="3"/>
  <c r="Z7" i="1"/>
  <c r="CC7" i="4"/>
  <c r="AN7" i="1"/>
  <c r="CN7" i="1"/>
  <c r="BU7" i="1"/>
  <c r="DH7" i="1"/>
  <c r="V7" i="5"/>
  <c r="Y7" i="1"/>
  <c r="W7" i="4"/>
  <c r="Z7" i="3"/>
  <c r="CT7" i="1"/>
  <c r="AL7" i="5"/>
  <c r="BE7" i="5"/>
  <c r="BW7" i="4"/>
  <c r="CB7" i="4"/>
  <c r="CS7" i="1"/>
  <c r="N7" i="1"/>
  <c r="M7" i="1" s="1"/>
  <c r="CU7" i="1"/>
  <c r="Q7" i="5"/>
  <c r="AT7" i="5"/>
  <c r="BM7" i="4"/>
  <c r="BS7" i="4"/>
  <c r="BX7" i="4"/>
  <c r="AG7" i="4"/>
  <c r="AF7" i="4" s="1"/>
  <c r="AO7" i="4"/>
  <c r="BY7" i="4"/>
  <c r="AA7" i="3"/>
  <c r="E7" i="1"/>
  <c r="D7" i="1" s="1"/>
  <c r="CY7" i="1"/>
  <c r="BJ7" i="4"/>
  <c r="N7" i="5"/>
  <c r="R7" i="4"/>
  <c r="AT7" i="4"/>
  <c r="CG7" i="4"/>
  <c r="BN7" i="4"/>
  <c r="BT7" i="4"/>
  <c r="BU7" i="4"/>
  <c r="CE7" i="4"/>
  <c r="E7" i="3"/>
  <c r="D7" i="3" s="1"/>
  <c r="N7" i="3"/>
  <c r="M7" i="3" s="1"/>
  <c r="H7" i="5"/>
  <c r="CD7" i="4"/>
  <c r="CH7" i="4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W7" i="2"/>
  <c r="BO7" i="2"/>
  <c r="CH7" i="2" s="1"/>
  <c r="DB7" i="2"/>
  <c r="D7" i="2"/>
  <c r="V7" i="2" s="1"/>
  <c r="CJ7" i="2"/>
  <c r="CR7" i="2"/>
  <c r="CI7" i="2"/>
  <c r="AM7" i="2"/>
  <c r="BF7" i="2" s="1"/>
  <c r="W7" i="3"/>
  <c r="W7" i="1"/>
  <c r="BI7" i="4"/>
  <c r="V7" i="3"/>
  <c r="V7" i="1"/>
  <c r="CW7" i="1"/>
  <c r="AM7" i="1"/>
  <c r="BF7" i="1" s="1"/>
  <c r="CA7" i="4"/>
  <c r="DB7" i="1"/>
  <c r="BO7" i="1"/>
  <c r="BV7" i="4"/>
  <c r="CI7" i="1"/>
  <c r="F7" i="5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H7" i="1"/>
  <c r="DJ7" i="2" l="1"/>
  <c r="CQ7" i="2"/>
  <c r="CQ7" i="1"/>
  <c r="DJ7" i="1"/>
  <c r="CI7" i="4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<sst xmlns="http://schemas.openxmlformats.org/spreadsheetml/2006/main" count="2148" uniqueCount="399">
  <si>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</si>
  <si>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</si>
  <si>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</si>
  <si>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</si>
  <si>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</si>
  <si>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</si>
  <si>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</si>
  <si>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</si>
  <si>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</si>
  <si>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</si>
  <si>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</si>
  <si>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</si>
  <si>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</si>
  <si>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</si>
  <si>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</si>
  <si>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</si>
  <si>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</si>
  <si>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</si>
  <si>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</si>
  <si>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</si>
  <si>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</si>
  <si>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</si>
  <si>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</si>
  <si>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</si>
  <si>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</si>
  <si>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</si>
  <si>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</si>
  <si>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</si>
  <si>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</si>
  <si>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</si>
  <si>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</si>
  <si>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</si>
  <si>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</si>
  <si>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</si>
  <si>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</si>
  <si>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</si>
  <si>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</si>
  <si>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</si>
  <si>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</si>
  <si>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</si>
  <si>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</si>
  <si>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</si>
  <si>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</si>
  <si>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</si>
  <si>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</si>
  <si>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</si>
  <si>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</si>
  <si>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</si>
  <si>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</si>
  <si>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</si>
  <si>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</si>
  <si>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</si>
  <si>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</si>
  <si>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</si>
  <si>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</si>
  <si>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</si>
  <si>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</si>
  <si>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</si>
  <si>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</si>
  <si>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</si>
  <si>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</si>
  <si>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</si>
  <si>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</si>
  <si>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</si>
  <si>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</si>
  <si>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</si>
  <si>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</si>
  <si>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</si>
  <si>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</si>
  <si>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</si>
  <si>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</si>
  <si>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</si>
  <si>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</si>
  <si>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</si>
  <si>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</si>
  <si>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</si>
  <si>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</si>
  <si>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</si>
  <si>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</si>
  <si>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</si>
  <si>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</si>
  <si>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</si>
  <si>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</si>
  <si>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</si>
  <si>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</si>
  <si>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</si>
  <si>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</si>
  <si>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</si>
  <si>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</si>
  <si>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</si>
  <si>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</si>
  <si>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</si>
  <si>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</si>
  <si>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</si>
  <si>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</si>
  <si>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</si>
  <si>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</si>
  <si>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</si>
  <si>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</si>
  <si>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</si>
  <si>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</si>
  <si>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</si>
  <si>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</si>
  <si>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</si>
  <si>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</si>
  <si>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</si>
  <si>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</si>
  <si>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</si>
  <si>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</si>
  <si>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</si>
  <si>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</si>
  <si>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</si>
  <si>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</si>
  <si>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</si>
  <si>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</si>
  <si>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</si>
  <si>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</si>
  <si>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</si>
  <si>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</si>
  <si>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</si>
  <si>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</si>
  <si>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</si>
  <si>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</si>
  <si>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</si>
  <si>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</si>
  <si>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</si>
  <si>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</si>
  <si>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</si>
  <si>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</si>
  <si>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</si>
  <si>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</si>
  <si>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</si>
  <si>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</si>
  <si>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</si>
  <si>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</si>
  <si>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</si>
  <si>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</si>
  <si>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</si>
  <si>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</si>
  <si>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</si>
  <si>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</si>
  <si>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</si>
  <si>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</si>
  <si>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</si>
  <si>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</si>
  <si>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</si>
  <si>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</si>
  <si>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</si>
  <si>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</si>
  <si>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</si>
  <si>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</si>
  <si>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</si>
  <si>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</si>
  <si>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</si>
  <si>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</si>
  <si>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</si>
  <si>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</si>
  <si>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</si>
  <si>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</si>
  <si>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</si>
  <si>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</si>
  <si>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</si>
  <si>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</si>
  <si>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</si>
  <si>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</si>
  <si>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</si>
  <si>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</si>
  <si>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</si>
  <si>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</si>
  <si>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</si>
  <si>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</si>
  <si>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</si>
  <si>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</si>
  <si>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</si>
  <si>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</si>
  <si>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</si>
  <si>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</si>
  <si>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</si>
  <si>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</si>
  <si>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</si>
  <si>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</si>
  <si>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</si>
  <si>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</si>
  <si>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</si>
  <si>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</si>
  <si>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</si>
  <si>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</si>
  <si>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</si>
  <si>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</si>
  <si>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</si>
  <si>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</si>
  <si>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</si>
  <si>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</si>
  <si>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</si>
  <si>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</si>
  <si>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</si>
  <si>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</si>
  <si>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</si>
  <si>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</si>
  <si>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</si>
  <si>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</si>
  <si>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</si>
  <si>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</si>
  <si>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</si>
  <si>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</si>
  <si>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</si>
  <si>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</si>
  <si>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</si>
  <si>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</si>
  <si>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</si>
  <si>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</si>
  <si>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</si>
  <si>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</si>
  <si>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</si>
  <si>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</si>
  <si>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</si>
  <si>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</si>
  <si>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</si>
  <si>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</si>
  <si>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</si>
  <si>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</si>
  <si>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</si>
  <si>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</si>
  <si>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</si>
  <si>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</si>
  <si>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</si>
  <si>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</si>
  <si>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</si>
  <si>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</si>
  <si>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</si>
  <si>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</si>
  <si>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</si>
  <si>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</si>
  <si>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</si>
  <si>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</si>
  <si>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</si>
  <si>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</si>
  <si>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</si>
  <si>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</si>
  <si>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</si>
  <si>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</si>
  <si>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</si>
  <si>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</si>
  <si>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</si>
  <si>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</si>
  <si>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</si>
  <si>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</si>
  <si>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</si>
  <si>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</si>
  <si>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</si>
  <si>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</si>
  <si>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</si>
  <si>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</si>
  <si>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</si>
  <si>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</si>
  <si>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</si>
  <si>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</si>
  <si>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</si>
  <si>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</si>
  <si>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</si>
  <si>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</si>
  <si>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</si>
  <si>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</si>
  <si>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</si>
  <si>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</si>
  <si>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</si>
  <si>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</si>
  <si>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</si>
  <si>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</si>
  <si>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</si>
  <si>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</si>
  <si>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</si>
  <si>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</si>
  <si>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</si>
  <si>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</si>
  <si>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</si>
  <si>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</si>
  <si>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</si>
  <si>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</si>
  <si>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</si>
  <si>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</si>
  <si>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</si>
  <si>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</si>
  <si>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</si>
  <si>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</si>
  <si>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</si>
  <si>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</si>
  <si>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</si>
  <si>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</si>
  <si>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</si>
  <si>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</si>
  <si>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</si>
  <si>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</si>
  <si>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</si>
  <si>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</si>
  <si>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</si>
  <si>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</si>
  <si>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</si>
  <si>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</si>
  <si>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</si>
  <si>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</si>
  <si>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</si>
  <si>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</si>
  <si>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</si>
  <si>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</si>
  <si>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</si>
  <si>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</si>
  <si>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</si>
  <si>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</si>
  <si>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</si>
  <si>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</si>
  <si>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</si>
  <si>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</si>
  <si>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</si>
  <si>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</si>
  <si>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</si>
  <si>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</si>
  <si>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05000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</si>
  <si>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</si>
  <si>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</si>
  <si>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</si>
  <si>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</si>
  <si>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</si>
  <si>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</si>
  <si>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05201</t>
  </si>
  <si>
    <t>秋田市</t>
  </si>
  <si>
    <t/>
  </si>
  <si>
    <t>05202</t>
  </si>
  <si>
    <t>能代市</t>
  </si>
  <si>
    <t>05838</t>
  </si>
  <si>
    <t>北秋田市周辺衛生施設組合</t>
  </si>
  <si>
    <t>05861</t>
  </si>
  <si>
    <t>能代山本広域市町村圏組合</t>
  </si>
  <si>
    <t>05203</t>
  </si>
  <si>
    <t>横手市</t>
  </si>
  <si>
    <t>05204</t>
  </si>
  <si>
    <t>大館市</t>
  </si>
  <si>
    <t>05206</t>
  </si>
  <si>
    <t>男鹿市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</si>
  <si>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</si>
  <si>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</si>
  <si>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</si>
  <si>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</si>
  <si>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</si>
  <si>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</si>
  <si>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05850</t>
  </si>
  <si>
    <t>湯沢雄勝広域市町村圏組合</t>
  </si>
  <si>
    <t>05209</t>
  </si>
  <si>
    <t>鹿角市</t>
  </si>
  <si>
    <t>05867</t>
  </si>
  <si>
    <t>鹿角広域行政組合</t>
  </si>
  <si>
    <t>05210</t>
  </si>
  <si>
    <t>由利本荘市</t>
  </si>
  <si>
    <t>05854</t>
  </si>
  <si>
    <t>本荘由利広域市町村圏組合</t>
  </si>
  <si>
    <t>05211</t>
  </si>
  <si>
    <t>潟上市</t>
  </si>
  <si>
    <t>男鹿地区衛生処理一部組合</t>
  </si>
  <si>
    <t>05212</t>
  </si>
  <si>
    <t>大仙市</t>
  </si>
  <si>
    <t>05851</t>
  </si>
  <si>
    <t>大仙美郷環境事業組合</t>
  </si>
  <si>
    <t>05213</t>
  </si>
  <si>
    <t>北秋田市</t>
  </si>
  <si>
    <t>05839</t>
  </si>
  <si>
    <t>北秋田市上小阿仁村生活環境施設組合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</si>
  <si>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</si>
  <si>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</si>
  <si>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</si>
  <si>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</si>
  <si>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</si>
  <si>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</si>
  <si>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</si>
  <si>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</si>
  <si>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北秋田市上小阿仁村衛生施設組合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</si>
  <si>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</si>
  <si>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</si>
  <si>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</si>
  <si>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</si>
  <si>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</si>
  <si>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</si>
  <si>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</si>
  <si>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</si>
  <si>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</si>
  <si>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</si>
  <si>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05882</t>
  </si>
  <si>
    <t>八郎潟町・井川町衛生処理施設組合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</si>
  <si>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</si>
  <si>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</si>
  <si>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</si>
  <si>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</si>
  <si>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</si>
  <si>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</si>
  <si>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</si>
  <si>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</si>
  <si>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</si>
  <si>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</si>
  <si>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大仙美郷環境事業組合（廃止）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</si>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</sst>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7</v>
      </c>
      <c r="B7" s="154" t="s">
        <v>317</v>
      </c>
      <c r="C7" s="138" t="s">
        <v>33</v>
      </c>
      <c r="D7" s="140">
        <f>SUM(E7,+L7)</f>
        <v>13465638</v>
      </c>
      <c r="E7" s="140">
        <f>SUM(F7:I7,K7)</f>
        <v>3419933</v>
      </c>
      <c r="F7" s="140">
        <f>SUM(F$8:F$207)</f>
        <v>348712</v>
      </c>
      <c r="G7" s="140">
        <f>SUM(G$8:G$207)</f>
        <v>198</v>
      </c>
      <c r="H7" s="140">
        <f>SUM(H$8:H$207)</f>
        <v>469300</v>
      </c>
      <c r="I7" s="140">
        <f>SUM(I$8:I$207)</f>
        <v>1886298</v>
      </c>
      <c r="J7" s="143" t="s">
        <v>314</v>
      </c>
      <c r="K7" s="140">
        <f>SUM(K$8:K$207)</f>
        <v>715425</v>
      </c>
      <c r="L7" s="140">
        <f>SUM(L$8:L$207)</f>
        <v>10045705</v>
      </c>
      <c r="M7" s="140">
        <f>SUM(N7,+U7)</f>
        <v>3175111</v>
      </c>
      <c r="N7" s="140">
        <f>SUM(O7:R7,T7)</f>
        <v>442913</v>
      </c>
      <c r="O7" s="140">
        <f>SUM(O$8:O$207)</f>
        <v>3207</v>
      </c>
      <c r="P7" s="140">
        <f>SUM(P$8:P$207)</f>
        <v>3135</v>
      </c>
      <c r="Q7" s="140">
        <f>SUM(Q$8:Q$207)</f>
        <v>412200</v>
      </c>
      <c r="R7" s="140">
        <f>SUM(R$8:R$207)</f>
        <v>23372</v>
      </c>
      <c r="S7" s="143" t="s">
        <v>314</v>
      </c>
      <c r="T7" s="140">
        <f>SUM(T$8:T$207)</f>
        <v>999</v>
      </c>
      <c r="U7" s="140">
        <f>SUM(U$8:U$207)</f>
        <v>2732198</v>
      </c>
      <c r="V7" s="140">
        <f t="shared" ref="V7:AA7" si="0">+SUM(D7,M7)</f>
        <v>16640749</v>
      </c>
      <c r="W7" s="140">
        <f t="shared" si="0"/>
        <v>3862846</v>
      </c>
      <c r="X7" s="140">
        <f t="shared" si="0"/>
        <v>351919</v>
      </c>
      <c r="Y7" s="140">
        <f t="shared" si="0"/>
        <v>3333</v>
      </c>
      <c r="Z7" s="140">
        <f t="shared" si="0"/>
        <v>881500</v>
      </c>
      <c r="AA7" s="140">
        <f t="shared" si="0"/>
        <v>1909670</v>
      </c>
      <c r="AB7" s="142" t="str">
        <f>IF(+SUM(J7,S7)=0,"-",+SUM(J7,S7))</f>
        <v>-</v>
      </c>
      <c r="AC7" s="140">
        <f>+SUM(K7,T7)</f>
        <v>716424</v>
      </c>
      <c r="AD7" s="140">
        <f>+SUM(L7,U7)</f>
        <v>12777903</v>
      </c>
      <c r="AE7" s="140">
        <f>SUM(AF7,+AK7)</f>
        <v>1079767</v>
      </c>
      <c r="AF7" s="140">
        <f>SUM(AG7:AJ7)</f>
        <v>1079767</v>
      </c>
      <c r="AG7" s="140">
        <f t="shared" ref="AG7:AL7" si="1">SUM(AG$8:AG$207)</f>
        <v>931</v>
      </c>
      <c r="AH7" s="140">
        <f t="shared" si="1"/>
        <v>921185</v>
      </c>
      <c r="AI7" s="140">
        <f t="shared" si="1"/>
        <v>157651</v>
      </c>
      <c r="AJ7" s="140">
        <f t="shared" si="1"/>
        <v>0</v>
      </c>
      <c r="AK7" s="140">
        <f t="shared" si="1"/>
        <v>0</v>
      </c>
      <c r="AL7" s="140">
        <f t="shared" si="1"/>
        <v>7279</v>
      </c>
      <c r="AM7" s="140">
        <f>SUM(AN7,AS7,AW7,AX7,BD7)</f>
        <v>9471968</v>
      </c>
      <c r="AN7" s="140">
        <f>SUM(AO7:AR7)</f>
        <v>1346335</v>
      </c>
      <c r="AO7" s="140">
        <f>SUM(AO$8:AO$207)</f>
        <v>661543</v>
      </c>
      <c r="AP7" s="140">
        <f>SUM(AP$8:AP$207)</f>
        <v>154693</v>
      </c>
      <c r="AQ7" s="140">
        <f>SUM(AQ$8:AQ$207)</f>
        <v>461105</v>
      </c>
      <c r="AR7" s="140">
        <f>SUM(AR$8:AR$207)</f>
        <v>68994</v>
      </c>
      <c r="AS7" s="140">
        <f>SUM(AT7:AV7)</f>
        <v>1569633</v>
      </c>
      <c r="AT7" s="140">
        <f>SUM(AT$8:AT$207)</f>
        <v>134109</v>
      </c>
      <c r="AU7" s="140">
        <f>SUM(AU$8:AU$207)</f>
        <v>1254299</v>
      </c>
      <c r="AV7" s="140">
        <f>SUM(AV$8:AV$207)</f>
        <v>181225</v>
      </c>
      <c r="AW7" s="140">
        <f>SUM(AW$8:AW$207)</f>
        <v>855</v>
      </c>
      <c r="AX7" s="140">
        <f>SUM(AY7:BB7)</f>
        <v>6547531</v>
      </c>
      <c r="AY7" s="140">
        <f t="shared" ref="AY7:BE7" si="2">SUM(AY$8:AY$207)</f>
        <v>3343004</v>
      </c>
      <c r="AZ7" s="140">
        <f t="shared" si="2"/>
        <v>2857372</v>
      </c>
      <c r="BA7" s="140">
        <f t="shared" si="2"/>
        <v>199388</v>
      </c>
      <c r="BB7" s="140">
        <f t="shared" si="2"/>
        <v>147767</v>
      </c>
      <c r="BC7" s="140">
        <f t="shared" si="2"/>
        <v>2321755</v>
      </c>
      <c r="BD7" s="140">
        <f t="shared" si="2"/>
        <v>7614</v>
      </c>
      <c r="BE7" s="140">
        <f t="shared" si="2"/>
        <v>584869</v>
      </c>
      <c r="BF7" s="140">
        <f>SUM(AE7,+AM7,+BE7)</f>
        <v>11136604</v>
      </c>
      <c r="BG7" s="140">
        <f>SUM(BH7,+BM7)</f>
        <v>424353</v>
      </c>
      <c r="BH7" s="140">
        <f>SUM(BI7:BL7)</f>
        <v>417033</v>
      </c>
      <c r="BI7" s="140">
        <f t="shared" ref="BI7:BN7" si="3">SUM(BI$8:BI$207)</f>
        <v>0</v>
      </c>
      <c r="BJ7" s="140">
        <f t="shared" si="3"/>
        <v>407183</v>
      </c>
      <c r="BK7" s="140">
        <f t="shared" si="3"/>
        <v>0</v>
      </c>
      <c r="BL7" s="140">
        <f t="shared" si="3"/>
        <v>9850</v>
      </c>
      <c r="BM7" s="140">
        <f t="shared" si="3"/>
        <v>7320</v>
      </c>
      <c r="BN7" s="140">
        <f t="shared" si="3"/>
        <v>14597</v>
      </c>
      <c r="BO7" s="140">
        <f>SUM(BP7,BU7,BY7,BZ7,CF7)</f>
        <v>991593</v>
      </c>
      <c r="BP7" s="140">
        <f>SUM(BQ7:BT7)</f>
        <v>214489</v>
      </c>
      <c r="BQ7" s="140">
        <f>SUM(BQ$8:BQ$207)</f>
        <v>145392</v>
      </c>
      <c r="BR7" s="140">
        <f>SUM(BR$8:BR$207)</f>
        <v>0</v>
      </c>
      <c r="BS7" s="140">
        <f>SUM(BS$8:BS$207)</f>
        <v>69097</v>
      </c>
      <c r="BT7" s="140">
        <f>SUM(BT$8:BT$207)</f>
        <v>0</v>
      </c>
      <c r="BU7" s="140">
        <f>SUM(BV7:BX7)</f>
        <v>477392</v>
      </c>
      <c r="BV7" s="140">
        <f>SUM(BV$8:BV$207)</f>
        <v>0</v>
      </c>
      <c r="BW7" s="140">
        <f>SUM(BW$8:BW$207)</f>
        <v>476964</v>
      </c>
      <c r="BX7" s="140">
        <f>SUM(BX$8:BX$207)</f>
        <v>428</v>
      </c>
      <c r="BY7" s="140">
        <f>SUM(BY$8:BY$207)</f>
        <v>7164</v>
      </c>
      <c r="BZ7" s="140">
        <f>SUM(CA7:CD7)</f>
        <v>292548</v>
      </c>
      <c r="CA7" s="140">
        <f t="shared" ref="CA7:CG7" si="4">SUM(CA$8:CA$207)</f>
        <v>8174</v>
      </c>
      <c r="CB7" s="140">
        <f t="shared" si="4"/>
        <v>201960</v>
      </c>
      <c r="CC7" s="140">
        <f t="shared" si="4"/>
        <v>1926</v>
      </c>
      <c r="CD7" s="140">
        <f t="shared" si="4"/>
        <v>80488</v>
      </c>
      <c r="CE7" s="140">
        <f t="shared" si="4"/>
        <v>1744320</v>
      </c>
      <c r="CF7" s="140">
        <f t="shared" si="4"/>
        <v>0</v>
      </c>
      <c r="CG7" s="140">
        <f t="shared" si="4"/>
        <v>248</v>
      </c>
      <c r="CH7" s="140">
        <f>SUM(BG7,+BO7,+CG7)</f>
        <v>1416194</v>
      </c>
      <c r="CI7" s="140">
        <f t="shared" ref="CI7:DJ7" si="5">SUM(AE7,+BG7)</f>
        <v>1504120</v>
      </c>
      <c r="CJ7" s="140">
        <f t="shared" si="5"/>
        <v>1496800</v>
      </c>
      <c r="CK7" s="140">
        <f t="shared" si="5"/>
        <v>931</v>
      </c>
      <c r="CL7" s="140">
        <f t="shared" si="5"/>
        <v>1328368</v>
      </c>
      <c r="CM7" s="140">
        <f t="shared" si="5"/>
        <v>157651</v>
      </c>
      <c r="CN7" s="140">
        <f t="shared" si="5"/>
        <v>9850</v>
      </c>
      <c r="CO7" s="140">
        <f t="shared" si="5"/>
        <v>7320</v>
      </c>
      <c r="CP7" s="140">
        <f t="shared" si="5"/>
        <v>21876</v>
      </c>
      <c r="CQ7" s="140">
        <f t="shared" si="5"/>
        <v>10463561</v>
      </c>
      <c r="CR7" s="140">
        <f t="shared" si="5"/>
        <v>1560824</v>
      </c>
      <c r="CS7" s="140">
        <f t="shared" si="5"/>
        <v>806935</v>
      </c>
      <c r="CT7" s="140">
        <f t="shared" si="5"/>
        <v>154693</v>
      </c>
      <c r="CU7" s="140">
        <f t="shared" si="5"/>
        <v>530202</v>
      </c>
      <c r="CV7" s="140">
        <f t="shared" si="5"/>
        <v>68994</v>
      </c>
      <c r="CW7" s="140">
        <f t="shared" si="5"/>
        <v>2047025</v>
      </c>
      <c r="CX7" s="140">
        <f t="shared" si="5"/>
        <v>134109</v>
      </c>
      <c r="CY7" s="140">
        <f t="shared" si="5"/>
        <v>1731263</v>
      </c>
      <c r="CZ7" s="140">
        <f t="shared" si="5"/>
        <v>181653</v>
      </c>
      <c r="DA7" s="140">
        <f t="shared" si="5"/>
        <v>8019</v>
      </c>
      <c r="DB7" s="140">
        <f t="shared" si="5"/>
        <v>6840079</v>
      </c>
      <c r="DC7" s="140">
        <f t="shared" si="5"/>
        <v>3351178</v>
      </c>
      <c r="DD7" s="140">
        <f t="shared" si="5"/>
        <v>3059332</v>
      </c>
      <c r="DE7" s="140">
        <f t="shared" si="5"/>
        <v>201314</v>
      </c>
      <c r="DF7" s="140">
        <f t="shared" si="5"/>
        <v>228255</v>
      </c>
      <c r="DG7" s="140">
        <f t="shared" si="5"/>
        <v>4066075</v>
      </c>
      <c r="DH7" s="140">
        <f t="shared" si="5"/>
        <v>7614</v>
      </c>
      <c r="DI7" s="140">
        <f t="shared" si="5"/>
        <v>585117</v>
      </c>
      <c r="DJ7" s="140">
        <f t="shared" si="5"/>
        <v>12552798</v>
      </c>
    </row>
    <row r="8" spans="1:114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4040895</v>
      </c>
      <c r="E8" s="121">
        <f>SUM(F8:I8,K8)</f>
        <v>1336524</v>
      </c>
      <c r="F8" s="121">
        <v>781</v>
      </c>
      <c r="G8" s="121">
        <v>0</v>
      </c>
      <c r="H8" s="121">
        <v>0</v>
      </c>
      <c r="I8" s="121">
        <v>958305</v>
      </c>
      <c r="J8" s="122" t="s">
        <v>398</v>
      </c>
      <c r="K8" s="121">
        <v>377438</v>
      </c>
      <c r="L8" s="121">
        <v>2704371</v>
      </c>
      <c r="M8" s="121">
        <f>SUM(N8,+U8)</f>
        <v>200751</v>
      </c>
      <c r="N8" s="121">
        <f>SUM(O8:R8,T8)</f>
        <v>660</v>
      </c>
      <c r="O8" s="121">
        <v>0</v>
      </c>
      <c r="P8" s="121">
        <v>0</v>
      </c>
      <c r="Q8" s="121">
        <v>0</v>
      </c>
      <c r="R8" s="121">
        <v>0</v>
      </c>
      <c r="S8" s="122" t="s">
        <v>398</v>
      </c>
      <c r="T8" s="121">
        <v>660</v>
      </c>
      <c r="U8" s="121">
        <v>200091</v>
      </c>
      <c r="V8" s="121">
        <f>+SUM(D8,M8)</f>
        <v>4241646</v>
      </c>
      <c r="W8" s="121">
        <f>+SUM(E8,N8)</f>
        <v>1337184</v>
      </c>
      <c r="X8" s="121">
        <f>+SUM(F8,O8)</f>
        <v>781</v>
      </c>
      <c r="Y8" s="121">
        <f>+SUM(G8,P8)</f>
        <v>0</v>
      </c>
      <c r="Z8" s="121">
        <f>+SUM(H8,Q8)</f>
        <v>0</v>
      </c>
      <c r="AA8" s="121">
        <f>+SUM(I8,R8)</f>
        <v>958305</v>
      </c>
      <c r="AB8" s="122" t="str">
        <f>IF(+SUM(J8,S8)=0,"-",+SUM(J8,S8))</f>
        <v>-</v>
      </c>
      <c r="AC8" s="121">
        <f>+SUM(K8,T8)</f>
        <v>378098</v>
      </c>
      <c r="AD8" s="121">
        <f>+SUM(L8,U8)</f>
        <v>2904462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3546511</v>
      </c>
      <c r="AN8" s="121">
        <f>SUM(AO8:AR8)</f>
        <v>729541</v>
      </c>
      <c r="AO8" s="121">
        <v>267580</v>
      </c>
      <c r="AP8" s="121">
        <v>154619</v>
      </c>
      <c r="AQ8" s="121">
        <v>279958</v>
      </c>
      <c r="AR8" s="121">
        <v>27384</v>
      </c>
      <c r="AS8" s="121">
        <f>SUM(AT8:AV8)</f>
        <v>725231</v>
      </c>
      <c r="AT8" s="121">
        <v>18056</v>
      </c>
      <c r="AU8" s="121">
        <v>682006</v>
      </c>
      <c r="AV8" s="121">
        <v>25169</v>
      </c>
      <c r="AW8" s="121">
        <v>0</v>
      </c>
      <c r="AX8" s="121">
        <f>SUM(AY8:BB8)</f>
        <v>2091739</v>
      </c>
      <c r="AY8" s="121">
        <v>1120210</v>
      </c>
      <c r="AZ8" s="121">
        <v>938576</v>
      </c>
      <c r="BA8" s="121">
        <v>19832</v>
      </c>
      <c r="BB8" s="121">
        <v>13121</v>
      </c>
      <c r="BC8" s="121">
        <v>0</v>
      </c>
      <c r="BD8" s="121">
        <v>0</v>
      </c>
      <c r="BE8" s="121">
        <v>494384</v>
      </c>
      <c r="BF8" s="121">
        <f>SUM(AE8,+AM8,+BE8)</f>
        <v>4040895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200559</v>
      </c>
      <c r="BP8" s="121">
        <f>SUM(BQ8:BT8)</f>
        <v>37038</v>
      </c>
      <c r="BQ8" s="121">
        <v>37038</v>
      </c>
      <c r="BR8" s="121">
        <v>0</v>
      </c>
      <c r="BS8" s="121">
        <v>0</v>
      </c>
      <c r="BT8" s="121">
        <v>0</v>
      </c>
      <c r="BU8" s="121">
        <f>SUM(BV8:BX8)</f>
        <v>83033</v>
      </c>
      <c r="BV8" s="121">
        <v>0</v>
      </c>
      <c r="BW8" s="121">
        <v>83033</v>
      </c>
      <c r="BX8" s="121">
        <v>0</v>
      </c>
      <c r="BY8" s="121">
        <v>0</v>
      </c>
      <c r="BZ8" s="121">
        <f>SUM(CA8:CD8)</f>
        <v>80488</v>
      </c>
      <c r="CA8" s="121">
        <v>0</v>
      </c>
      <c r="CB8" s="121">
        <v>0</v>
      </c>
      <c r="CC8" s="121">
        <v>0</v>
      </c>
      <c r="CD8" s="121">
        <v>80488</v>
      </c>
      <c r="CE8" s="121">
        <v>0</v>
      </c>
      <c r="CF8" s="121">
        <v>0</v>
      </c>
      <c r="CG8" s="121">
        <v>192</v>
      </c>
      <c r="CH8" s="121">
        <f>SUM(BG8,+BO8,+CG8)</f>
        <v>200751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3747070</v>
      </c>
      <c r="CR8" s="121">
        <f>SUM(AN8,+BP8)</f>
        <v>766579</v>
      </c>
      <c r="CS8" s="121">
        <f>SUM(AO8,+BQ8)</f>
        <v>304618</v>
      </c>
      <c r="CT8" s="121">
        <f>SUM(AP8,+BR8)</f>
        <v>154619</v>
      </c>
      <c r="CU8" s="121">
        <f>SUM(AQ8,+BS8)</f>
        <v>279958</v>
      </c>
      <c r="CV8" s="121">
        <f>SUM(AR8,+BT8)</f>
        <v>27384</v>
      </c>
      <c r="CW8" s="121">
        <f>SUM(AS8,+BU8)</f>
        <v>808264</v>
      </c>
      <c r="CX8" s="121">
        <f>SUM(AT8,+BV8)</f>
        <v>18056</v>
      </c>
      <c r="CY8" s="121">
        <f>SUM(AU8,+BW8)</f>
        <v>765039</v>
      </c>
      <c r="CZ8" s="121">
        <f>SUM(AV8,+BX8)</f>
        <v>25169</v>
      </c>
      <c r="DA8" s="121">
        <f>SUM(AW8,+BY8)</f>
        <v>0</v>
      </c>
      <c r="DB8" s="121">
        <f>SUM(AX8,+BZ8)</f>
        <v>2172227</v>
      </c>
      <c r="DC8" s="121">
        <f>SUM(AY8,+CA8)</f>
        <v>1120210</v>
      </c>
      <c r="DD8" s="121">
        <f>SUM(AZ8,+CB8)</f>
        <v>938576</v>
      </c>
      <c r="DE8" s="121">
        <f>SUM(BA8,+CC8)</f>
        <v>19832</v>
      </c>
      <c r="DF8" s="121">
        <f>SUM(BB8,+CD8)</f>
        <v>93609</v>
      </c>
      <c r="DG8" s="121">
        <f>SUM(BC8,+CE8)</f>
        <v>0</v>
      </c>
      <c r="DH8" s="121">
        <f>SUM(BD8,+CF8)</f>
        <v>0</v>
      </c>
      <c r="DI8" s="121">
        <f>SUM(BE8,+CG8)</f>
        <v>494576</v>
      </c>
      <c r="DJ8" s="121">
        <f>SUM(BF8,+CH8)</f>
        <v>4241646</v>
      </c>
    </row>
    <row r="9" spans="1:114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650172</v>
      </c>
      <c r="E9" s="121">
        <f>SUM(F9:I9,K9)</f>
        <v>122687</v>
      </c>
      <c r="F9" s="121">
        <v>0</v>
      </c>
      <c r="G9" s="121">
        <v>198</v>
      </c>
      <c r="H9" s="121">
        <v>0</v>
      </c>
      <c r="I9" s="121">
        <v>103942</v>
      </c>
      <c r="J9" s="122" t="s">
        <v>398</v>
      </c>
      <c r="K9" s="121">
        <v>18547</v>
      </c>
      <c r="L9" s="121">
        <v>527485</v>
      </c>
      <c r="M9" s="121">
        <f>SUM(N9,+U9)</f>
        <v>249853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398</v>
      </c>
      <c r="T9" s="121">
        <v>0</v>
      </c>
      <c r="U9" s="121">
        <v>249853</v>
      </c>
      <c r="V9" s="121">
        <f>+SUM(D9,M9)</f>
        <v>900025</v>
      </c>
      <c r="W9" s="121">
        <f>+SUM(E9,N9)</f>
        <v>122687</v>
      </c>
      <c r="X9" s="121">
        <f>+SUM(F9,O9)</f>
        <v>0</v>
      </c>
      <c r="Y9" s="121">
        <f>+SUM(G9,P9)</f>
        <v>198</v>
      </c>
      <c r="Z9" s="121">
        <f>+SUM(H9,Q9)</f>
        <v>0</v>
      </c>
      <c r="AA9" s="121">
        <f>+SUM(I9,R9)</f>
        <v>103942</v>
      </c>
      <c r="AB9" s="122" t="str">
        <f>IF(+SUM(J9,S9)=0,"-",+SUM(J9,S9))</f>
        <v>-</v>
      </c>
      <c r="AC9" s="121">
        <f>+SUM(K9,T9)</f>
        <v>18547</v>
      </c>
      <c r="AD9" s="121">
        <f>+SUM(L9,U9)</f>
        <v>777338</v>
      </c>
      <c r="AE9" s="121">
        <f>SUM(AF9,+AK9)</f>
        <v>16316</v>
      </c>
      <c r="AF9" s="121">
        <f>SUM(AG9:AJ9)</f>
        <v>16316</v>
      </c>
      <c r="AG9" s="121">
        <v>0</v>
      </c>
      <c r="AH9" s="121">
        <v>0</v>
      </c>
      <c r="AI9" s="121">
        <v>16316</v>
      </c>
      <c r="AJ9" s="121">
        <v>0</v>
      </c>
      <c r="AK9" s="121">
        <v>0</v>
      </c>
      <c r="AL9" s="121">
        <v>0</v>
      </c>
      <c r="AM9" s="121">
        <f>SUM(AN9,AS9,AW9,AX9,BD9)</f>
        <v>318210</v>
      </c>
      <c r="AN9" s="121">
        <f>SUM(AO9:AR9)</f>
        <v>24371</v>
      </c>
      <c r="AO9" s="121">
        <v>22722</v>
      </c>
      <c r="AP9" s="121">
        <v>0</v>
      </c>
      <c r="AQ9" s="121">
        <v>0</v>
      </c>
      <c r="AR9" s="121">
        <v>1649</v>
      </c>
      <c r="AS9" s="121">
        <f>SUM(AT9:AV9)</f>
        <v>69182</v>
      </c>
      <c r="AT9" s="121">
        <v>66198</v>
      </c>
      <c r="AU9" s="121">
        <v>2984</v>
      </c>
      <c r="AV9" s="121">
        <v>0</v>
      </c>
      <c r="AW9" s="121">
        <v>0</v>
      </c>
      <c r="AX9" s="121">
        <f>SUM(AY9:BB9)</f>
        <v>224657</v>
      </c>
      <c r="AY9" s="121">
        <v>183582</v>
      </c>
      <c r="AZ9" s="121">
        <v>25459</v>
      </c>
      <c r="BA9" s="121">
        <v>12612</v>
      </c>
      <c r="BB9" s="121">
        <v>3004</v>
      </c>
      <c r="BC9" s="121">
        <v>315646</v>
      </c>
      <c r="BD9" s="121">
        <v>0</v>
      </c>
      <c r="BE9" s="121">
        <v>0</v>
      </c>
      <c r="BF9" s="121">
        <f>SUM(AE9,+AM9,+BE9)</f>
        <v>334526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249853</v>
      </c>
      <c r="CF9" s="121">
        <v>0</v>
      </c>
      <c r="CG9" s="121">
        <v>0</v>
      </c>
      <c r="CH9" s="121">
        <f>SUM(BG9,+BO9,+CG9)</f>
        <v>0</v>
      </c>
      <c r="CI9" s="121">
        <f>SUM(AE9,+BG9)</f>
        <v>16316</v>
      </c>
      <c r="CJ9" s="121">
        <f>SUM(AF9,+BH9)</f>
        <v>16316</v>
      </c>
      <c r="CK9" s="121">
        <f>SUM(AG9,+BI9)</f>
        <v>0</v>
      </c>
      <c r="CL9" s="121">
        <f>SUM(AH9,+BJ9)</f>
        <v>0</v>
      </c>
      <c r="CM9" s="121">
        <f>SUM(AI9,+BK9)</f>
        <v>16316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318210</v>
      </c>
      <c r="CR9" s="121">
        <f>SUM(AN9,+BP9)</f>
        <v>24371</v>
      </c>
      <c r="CS9" s="121">
        <f>SUM(AO9,+BQ9)</f>
        <v>22722</v>
      </c>
      <c r="CT9" s="121">
        <f>SUM(AP9,+BR9)</f>
        <v>0</v>
      </c>
      <c r="CU9" s="121">
        <f>SUM(AQ9,+BS9)</f>
        <v>0</v>
      </c>
      <c r="CV9" s="121">
        <f>SUM(AR9,+BT9)</f>
        <v>1649</v>
      </c>
      <c r="CW9" s="121">
        <f>SUM(AS9,+BU9)</f>
        <v>69182</v>
      </c>
      <c r="CX9" s="121">
        <f>SUM(AT9,+BV9)</f>
        <v>66198</v>
      </c>
      <c r="CY9" s="121">
        <f>SUM(AU9,+BW9)</f>
        <v>2984</v>
      </c>
      <c r="CZ9" s="121">
        <f>SUM(AV9,+BX9)</f>
        <v>0</v>
      </c>
      <c r="DA9" s="121">
        <f>SUM(AW9,+BY9)</f>
        <v>0</v>
      </c>
      <c r="DB9" s="121">
        <f>SUM(AX9,+BZ9)</f>
        <v>224657</v>
      </c>
      <c r="DC9" s="121">
        <f>SUM(AY9,+CA9)</f>
        <v>183582</v>
      </c>
      <c r="DD9" s="121">
        <f>SUM(AZ9,+CB9)</f>
        <v>25459</v>
      </c>
      <c r="DE9" s="121">
        <f>SUM(BA9,+CC9)</f>
        <v>12612</v>
      </c>
      <c r="DF9" s="121">
        <f>SUM(BB9,+CD9)</f>
        <v>3004</v>
      </c>
      <c r="DG9" s="121">
        <f>SUM(BC9,+CE9)</f>
        <v>565499</v>
      </c>
      <c r="DH9" s="121">
        <f>SUM(BD9,+CF9)</f>
        <v>0</v>
      </c>
      <c r="DI9" s="121">
        <f>SUM(BE9,+CG9)</f>
        <v>0</v>
      </c>
      <c r="DJ9" s="121">
        <f>SUM(BF9,+CH9)</f>
        <v>334526</v>
      </c>
    </row>
    <row r="10" spans="1:114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SUM(E10,+L10)</f>
        <v>952153</v>
      </c>
      <c r="E10" s="121">
        <f>SUM(F10:I10,K10)</f>
        <v>264756</v>
      </c>
      <c r="F10" s="121">
        <v>0</v>
      </c>
      <c r="G10" s="121">
        <v>0</v>
      </c>
      <c r="H10" s="121">
        <v>0</v>
      </c>
      <c r="I10" s="121">
        <v>222329</v>
      </c>
      <c r="J10" s="122" t="s">
        <v>398</v>
      </c>
      <c r="K10" s="121">
        <v>42427</v>
      </c>
      <c r="L10" s="121">
        <v>687397</v>
      </c>
      <c r="M10" s="121">
        <f>SUM(N10,+U10)</f>
        <v>231593</v>
      </c>
      <c r="N10" s="121">
        <f>SUM(O10:R10,T10)</f>
        <v>47105</v>
      </c>
      <c r="O10" s="121">
        <v>0</v>
      </c>
      <c r="P10" s="121">
        <v>0</v>
      </c>
      <c r="Q10" s="121">
        <v>34600</v>
      </c>
      <c r="R10" s="121">
        <v>12430</v>
      </c>
      <c r="S10" s="122" t="s">
        <v>398</v>
      </c>
      <c r="T10" s="121">
        <v>75</v>
      </c>
      <c r="U10" s="121">
        <v>184488</v>
      </c>
      <c r="V10" s="121">
        <f>+SUM(D10,M10)</f>
        <v>1183746</v>
      </c>
      <c r="W10" s="121">
        <f>+SUM(E10,N10)</f>
        <v>311861</v>
      </c>
      <c r="X10" s="121">
        <f>+SUM(F10,O10)</f>
        <v>0</v>
      </c>
      <c r="Y10" s="121">
        <f>+SUM(G10,P10)</f>
        <v>0</v>
      </c>
      <c r="Z10" s="121">
        <f>+SUM(H10,Q10)</f>
        <v>34600</v>
      </c>
      <c r="AA10" s="121">
        <f>+SUM(I10,R10)</f>
        <v>234759</v>
      </c>
      <c r="AB10" s="122" t="str">
        <f>IF(+SUM(J10,S10)=0,"-",+SUM(J10,S10))</f>
        <v>-</v>
      </c>
      <c r="AC10" s="121">
        <f>+SUM(K10,T10)</f>
        <v>42502</v>
      </c>
      <c r="AD10" s="121">
        <f>+SUM(L10,U10)</f>
        <v>871885</v>
      </c>
      <c r="AE10" s="121">
        <f>SUM(AF10,+AK10)</f>
        <v>103157</v>
      </c>
      <c r="AF10" s="121">
        <f>SUM(AG10:AJ10)</f>
        <v>103157</v>
      </c>
      <c r="AG10" s="121">
        <v>0</v>
      </c>
      <c r="AH10" s="121">
        <v>99085</v>
      </c>
      <c r="AI10" s="121">
        <v>4072</v>
      </c>
      <c r="AJ10" s="121">
        <v>0</v>
      </c>
      <c r="AK10" s="121">
        <v>0</v>
      </c>
      <c r="AL10" s="121">
        <v>0</v>
      </c>
      <c r="AM10" s="121">
        <f>SUM(AN10,AS10,AW10,AX10,BD10)</f>
        <v>846756</v>
      </c>
      <c r="AN10" s="121">
        <f>SUM(AO10:AR10)</f>
        <v>92670</v>
      </c>
      <c r="AO10" s="121">
        <v>51389</v>
      </c>
      <c r="AP10" s="121">
        <v>0</v>
      </c>
      <c r="AQ10" s="121">
        <v>20479</v>
      </c>
      <c r="AR10" s="121">
        <v>20802</v>
      </c>
      <c r="AS10" s="121">
        <f>SUM(AT10:AV10)</f>
        <v>44317</v>
      </c>
      <c r="AT10" s="121">
        <v>8963</v>
      </c>
      <c r="AU10" s="121">
        <v>4647</v>
      </c>
      <c r="AV10" s="121">
        <v>30707</v>
      </c>
      <c r="AW10" s="121">
        <v>0</v>
      </c>
      <c r="AX10" s="121">
        <f>SUM(AY10:BB10)</f>
        <v>709769</v>
      </c>
      <c r="AY10" s="121">
        <v>356123</v>
      </c>
      <c r="AZ10" s="121">
        <v>353646</v>
      </c>
      <c r="BA10" s="121">
        <v>0</v>
      </c>
      <c r="BB10" s="121">
        <v>0</v>
      </c>
      <c r="BC10" s="121">
        <v>0</v>
      </c>
      <c r="BD10" s="121">
        <v>0</v>
      </c>
      <c r="BE10" s="121">
        <v>2240</v>
      </c>
      <c r="BF10" s="121">
        <f>SUM(AE10,+AM10,+BE10)</f>
        <v>952153</v>
      </c>
      <c r="BG10" s="121">
        <f>SUM(BH10,+BM10)</f>
        <v>22831</v>
      </c>
      <c r="BH10" s="121">
        <f>SUM(BI10:BL10)</f>
        <v>22831</v>
      </c>
      <c r="BI10" s="121">
        <v>0</v>
      </c>
      <c r="BJ10" s="121">
        <v>22831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208762</v>
      </c>
      <c r="BP10" s="121">
        <f>SUM(BQ10:BT10)</f>
        <v>75992</v>
      </c>
      <c r="BQ10" s="121">
        <v>21939</v>
      </c>
      <c r="BR10" s="121">
        <v>0</v>
      </c>
      <c r="BS10" s="121">
        <v>54053</v>
      </c>
      <c r="BT10" s="121">
        <v>0</v>
      </c>
      <c r="BU10" s="121">
        <f>SUM(BV10:BX10)</f>
        <v>132770</v>
      </c>
      <c r="BV10" s="121">
        <v>0</v>
      </c>
      <c r="BW10" s="121">
        <v>132770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231593</v>
      </c>
      <c r="CI10" s="121">
        <f>SUM(AE10,+BG10)</f>
        <v>125988</v>
      </c>
      <c r="CJ10" s="121">
        <f>SUM(AF10,+BH10)</f>
        <v>125988</v>
      </c>
      <c r="CK10" s="121">
        <f>SUM(AG10,+BI10)</f>
        <v>0</v>
      </c>
      <c r="CL10" s="121">
        <f>SUM(AH10,+BJ10)</f>
        <v>121916</v>
      </c>
      <c r="CM10" s="121">
        <f>SUM(AI10,+BK10)</f>
        <v>4072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1055518</v>
      </c>
      <c r="CR10" s="121">
        <f>SUM(AN10,+BP10)</f>
        <v>168662</v>
      </c>
      <c r="CS10" s="121">
        <f>SUM(AO10,+BQ10)</f>
        <v>73328</v>
      </c>
      <c r="CT10" s="121">
        <f>SUM(AP10,+BR10)</f>
        <v>0</v>
      </c>
      <c r="CU10" s="121">
        <f>SUM(AQ10,+BS10)</f>
        <v>74532</v>
      </c>
      <c r="CV10" s="121">
        <f>SUM(AR10,+BT10)</f>
        <v>20802</v>
      </c>
      <c r="CW10" s="121">
        <f>SUM(AS10,+BU10)</f>
        <v>177087</v>
      </c>
      <c r="CX10" s="121">
        <f>SUM(AT10,+BV10)</f>
        <v>8963</v>
      </c>
      <c r="CY10" s="121">
        <f>SUM(AU10,+BW10)</f>
        <v>137417</v>
      </c>
      <c r="CZ10" s="121">
        <f>SUM(AV10,+BX10)</f>
        <v>30707</v>
      </c>
      <c r="DA10" s="121">
        <f>SUM(AW10,+BY10)</f>
        <v>0</v>
      </c>
      <c r="DB10" s="121">
        <f>SUM(AX10,+BZ10)</f>
        <v>709769</v>
      </c>
      <c r="DC10" s="121">
        <f>SUM(AY10,+CA10)</f>
        <v>356123</v>
      </c>
      <c r="DD10" s="121">
        <f>SUM(AZ10,+CB10)</f>
        <v>353646</v>
      </c>
      <c r="DE10" s="121">
        <f>SUM(BA10,+CC10)</f>
        <v>0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2240</v>
      </c>
      <c r="DJ10" s="121">
        <f>SUM(BF10,+CH10)</f>
        <v>1183746</v>
      </c>
    </row>
    <row r="11" spans="1:114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SUM(E11,+L11)</f>
        <v>1247680</v>
      </c>
      <c r="E11" s="121">
        <f>SUM(F11:I11,K11)</f>
        <v>71894</v>
      </c>
      <c r="F11" s="121">
        <v>0</v>
      </c>
      <c r="G11" s="121">
        <v>0</v>
      </c>
      <c r="H11" s="121">
        <v>0</v>
      </c>
      <c r="I11" s="121">
        <v>59789</v>
      </c>
      <c r="J11" s="122" t="s">
        <v>398</v>
      </c>
      <c r="K11" s="121">
        <v>12105</v>
      </c>
      <c r="L11" s="121">
        <v>1175786</v>
      </c>
      <c r="M11" s="121">
        <f>SUM(N11,+U11)</f>
        <v>312783</v>
      </c>
      <c r="N11" s="121">
        <f>SUM(O11:R11,T11)</f>
        <v>5716</v>
      </c>
      <c r="O11" s="121">
        <v>0</v>
      </c>
      <c r="P11" s="121">
        <v>0</v>
      </c>
      <c r="Q11" s="121">
        <v>0</v>
      </c>
      <c r="R11" s="121">
        <v>5716</v>
      </c>
      <c r="S11" s="122" t="s">
        <v>398</v>
      </c>
      <c r="T11" s="121">
        <v>0</v>
      </c>
      <c r="U11" s="121">
        <v>307067</v>
      </c>
      <c r="V11" s="121">
        <f>+SUM(D11,M11)</f>
        <v>1560463</v>
      </c>
      <c r="W11" s="121">
        <f>+SUM(E11,N11)</f>
        <v>77610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65505</v>
      </c>
      <c r="AB11" s="122" t="str">
        <f>IF(+SUM(J11,S11)=0,"-",+SUM(J11,S11))</f>
        <v>-</v>
      </c>
      <c r="AC11" s="121">
        <f>+SUM(K11,T11)</f>
        <v>12105</v>
      </c>
      <c r="AD11" s="121">
        <f>+SUM(L11,U11)</f>
        <v>1482853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1247680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79631</v>
      </c>
      <c r="AT11" s="121">
        <v>0</v>
      </c>
      <c r="AU11" s="121">
        <v>76490</v>
      </c>
      <c r="AV11" s="121">
        <v>3141</v>
      </c>
      <c r="AW11" s="121">
        <v>0</v>
      </c>
      <c r="AX11" s="121">
        <f>SUM(AY11:BB11)</f>
        <v>1168049</v>
      </c>
      <c r="AY11" s="121">
        <v>236470</v>
      </c>
      <c r="AZ11" s="121">
        <v>913057</v>
      </c>
      <c r="BA11" s="121">
        <v>18522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1247680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312783</v>
      </c>
      <c r="BP11" s="121">
        <f>SUM(BQ11:BT11)</f>
        <v>70682</v>
      </c>
      <c r="BQ11" s="121">
        <v>70682</v>
      </c>
      <c r="BR11" s="121">
        <v>0</v>
      </c>
      <c r="BS11" s="121">
        <v>0</v>
      </c>
      <c r="BT11" s="121">
        <v>0</v>
      </c>
      <c r="BU11" s="121">
        <f>SUM(BV11:BX11)</f>
        <v>165939</v>
      </c>
      <c r="BV11" s="121">
        <v>0</v>
      </c>
      <c r="BW11" s="121">
        <v>165939</v>
      </c>
      <c r="BX11" s="121">
        <v>0</v>
      </c>
      <c r="BY11" s="121">
        <v>0</v>
      </c>
      <c r="BZ11" s="121">
        <f>SUM(CA11:CD11)</f>
        <v>76162</v>
      </c>
      <c r="CA11" s="121">
        <v>8174</v>
      </c>
      <c r="CB11" s="121">
        <v>66511</v>
      </c>
      <c r="CC11" s="121">
        <v>1477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312783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1560463</v>
      </c>
      <c r="CR11" s="121">
        <f>SUM(AN11,+BP11)</f>
        <v>70682</v>
      </c>
      <c r="CS11" s="121">
        <f>SUM(AO11,+BQ11)</f>
        <v>70682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245570</v>
      </c>
      <c r="CX11" s="121">
        <f>SUM(AT11,+BV11)</f>
        <v>0</v>
      </c>
      <c r="CY11" s="121">
        <f>SUM(AU11,+BW11)</f>
        <v>242429</v>
      </c>
      <c r="CZ11" s="121">
        <f>SUM(AV11,+BX11)</f>
        <v>3141</v>
      </c>
      <c r="DA11" s="121">
        <f>SUM(AW11,+BY11)</f>
        <v>0</v>
      </c>
      <c r="DB11" s="121">
        <f>SUM(AX11,+BZ11)</f>
        <v>1244211</v>
      </c>
      <c r="DC11" s="121">
        <f>SUM(AY11,+CA11)</f>
        <v>244644</v>
      </c>
      <c r="DD11" s="121">
        <f>SUM(AZ11,+CB11)</f>
        <v>979568</v>
      </c>
      <c r="DE11" s="121">
        <f>SUM(BA11,+CC11)</f>
        <v>19999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1560463</v>
      </c>
    </row>
    <row r="12" spans="1:114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SUM(E12,+L12)</f>
        <v>421950</v>
      </c>
      <c r="E12" s="121">
        <f>SUM(F12:I12,K12)</f>
        <v>5105</v>
      </c>
      <c r="F12" s="121">
        <v>0</v>
      </c>
      <c r="G12" s="121">
        <v>0</v>
      </c>
      <c r="H12" s="121">
        <v>0</v>
      </c>
      <c r="I12" s="121">
        <v>1434</v>
      </c>
      <c r="J12" s="122" t="s">
        <v>398</v>
      </c>
      <c r="K12" s="121">
        <v>3671</v>
      </c>
      <c r="L12" s="121">
        <v>416845</v>
      </c>
      <c r="M12" s="121">
        <f>SUM(N12,+U12)</f>
        <v>136525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398</v>
      </c>
      <c r="T12" s="121">
        <v>0</v>
      </c>
      <c r="U12" s="121">
        <v>136525</v>
      </c>
      <c r="V12" s="121">
        <f>+SUM(D12,M12)</f>
        <v>558475</v>
      </c>
      <c r="W12" s="121">
        <f>+SUM(E12,N12)</f>
        <v>5105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1434</v>
      </c>
      <c r="AB12" s="122" t="str">
        <f>IF(+SUM(J12,S12)=0,"-",+SUM(J12,S12))</f>
        <v>-</v>
      </c>
      <c r="AC12" s="121">
        <f>+SUM(K12,T12)</f>
        <v>3671</v>
      </c>
      <c r="AD12" s="121">
        <f>+SUM(L12,U12)</f>
        <v>553370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212994</v>
      </c>
      <c r="AN12" s="121">
        <f>SUM(AO12:AR12)</f>
        <v>24669</v>
      </c>
      <c r="AO12" s="121">
        <v>24669</v>
      </c>
      <c r="AP12" s="121">
        <v>0</v>
      </c>
      <c r="AQ12" s="121">
        <v>0</v>
      </c>
      <c r="AR12" s="121">
        <v>0</v>
      </c>
      <c r="AS12" s="121">
        <f>SUM(AT12:AV12)</f>
        <v>7765</v>
      </c>
      <c r="AT12" s="121">
        <v>0</v>
      </c>
      <c r="AU12" s="121">
        <v>0</v>
      </c>
      <c r="AV12" s="121">
        <v>7765</v>
      </c>
      <c r="AW12" s="121">
        <v>0</v>
      </c>
      <c r="AX12" s="121">
        <f>SUM(AY12:BB12)</f>
        <v>180560</v>
      </c>
      <c r="AY12" s="121">
        <v>156706</v>
      </c>
      <c r="AZ12" s="121">
        <v>0</v>
      </c>
      <c r="BA12" s="121">
        <v>23854</v>
      </c>
      <c r="BB12" s="121">
        <v>0</v>
      </c>
      <c r="BC12" s="121">
        <v>208956</v>
      </c>
      <c r="BD12" s="121">
        <v>0</v>
      </c>
      <c r="BE12" s="121">
        <v>0</v>
      </c>
      <c r="BF12" s="121">
        <f>SUM(AE12,+AM12,+BE12)</f>
        <v>212994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136525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212994</v>
      </c>
      <c r="CR12" s="121">
        <f>SUM(AN12,+BP12)</f>
        <v>24669</v>
      </c>
      <c r="CS12" s="121">
        <f>SUM(AO12,+BQ12)</f>
        <v>24669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7765</v>
      </c>
      <c r="CX12" s="121">
        <f>SUM(AT12,+BV12)</f>
        <v>0</v>
      </c>
      <c r="CY12" s="121">
        <f>SUM(AU12,+BW12)</f>
        <v>0</v>
      </c>
      <c r="CZ12" s="121">
        <f>SUM(AV12,+BX12)</f>
        <v>7765</v>
      </c>
      <c r="DA12" s="121">
        <f>SUM(AW12,+BY12)</f>
        <v>0</v>
      </c>
      <c r="DB12" s="121">
        <f>SUM(AX12,+BZ12)</f>
        <v>180560</v>
      </c>
      <c r="DC12" s="121">
        <f>SUM(AY12,+CA12)</f>
        <v>156706</v>
      </c>
      <c r="DD12" s="121">
        <f>SUM(AZ12,+CB12)</f>
        <v>0</v>
      </c>
      <c r="DE12" s="121">
        <f>SUM(BA12,+CC12)</f>
        <v>23854</v>
      </c>
      <c r="DF12" s="121">
        <f>SUM(BB12,+CD12)</f>
        <v>0</v>
      </c>
      <c r="DG12" s="121">
        <f>SUM(BC12,+CE12)</f>
        <v>345481</v>
      </c>
      <c r="DH12" s="121">
        <f>SUM(BD12,+CF12)</f>
        <v>0</v>
      </c>
      <c r="DI12" s="121">
        <f>SUM(BE12,+CG12)</f>
        <v>0</v>
      </c>
      <c r="DJ12" s="121">
        <f>SUM(BF12,+CH12)</f>
        <v>212994</v>
      </c>
    </row>
    <row r="13" spans="1:114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SUM(E13,+L13)</f>
        <v>439271</v>
      </c>
      <c r="E13" s="121">
        <f>SUM(F13:I13,K13)</f>
        <v>70340</v>
      </c>
      <c r="F13" s="121">
        <v>0</v>
      </c>
      <c r="G13" s="121">
        <v>0</v>
      </c>
      <c r="H13" s="121">
        <v>0</v>
      </c>
      <c r="I13" s="121">
        <v>70161</v>
      </c>
      <c r="J13" s="122" t="s">
        <v>398</v>
      </c>
      <c r="K13" s="121">
        <v>179</v>
      </c>
      <c r="L13" s="121">
        <v>368931</v>
      </c>
      <c r="M13" s="121">
        <f>SUM(N13,+U13)</f>
        <v>184894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398</v>
      </c>
      <c r="T13" s="121">
        <v>0</v>
      </c>
      <c r="U13" s="121">
        <v>184894</v>
      </c>
      <c r="V13" s="121">
        <f>+SUM(D13,M13)</f>
        <v>624165</v>
      </c>
      <c r="W13" s="121">
        <f>+SUM(E13,N13)</f>
        <v>70340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70161</v>
      </c>
      <c r="AB13" s="122" t="str">
        <f>IF(+SUM(J13,S13)=0,"-",+SUM(J13,S13))</f>
        <v>-</v>
      </c>
      <c r="AC13" s="121">
        <f>+SUM(K13,T13)</f>
        <v>179</v>
      </c>
      <c r="AD13" s="121">
        <f>+SUM(L13,U13)</f>
        <v>553825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3138</v>
      </c>
      <c r="AM13" s="121">
        <f>SUM(AN13,AS13,AW13,AX13,BD13)</f>
        <v>186786</v>
      </c>
      <c r="AN13" s="121">
        <f>SUM(AO13:AR13)</f>
        <v>8427</v>
      </c>
      <c r="AO13" s="121">
        <v>8427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178359</v>
      </c>
      <c r="AY13" s="121">
        <v>172195</v>
      </c>
      <c r="AZ13" s="121">
        <v>6164</v>
      </c>
      <c r="BA13" s="121">
        <v>0</v>
      </c>
      <c r="BB13" s="121">
        <v>0</v>
      </c>
      <c r="BC13" s="121">
        <v>249347</v>
      </c>
      <c r="BD13" s="121">
        <v>0</v>
      </c>
      <c r="BE13" s="121">
        <v>0</v>
      </c>
      <c r="BF13" s="121">
        <f>SUM(AE13,+AM13,+BE13)</f>
        <v>186786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184894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3138</v>
      </c>
      <c r="CQ13" s="121">
        <f>SUM(AM13,+BO13)</f>
        <v>186786</v>
      </c>
      <c r="CR13" s="121">
        <f>SUM(AN13,+BP13)</f>
        <v>8427</v>
      </c>
      <c r="CS13" s="121">
        <f>SUM(AO13,+BQ13)</f>
        <v>8427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178359</v>
      </c>
      <c r="DC13" s="121">
        <f>SUM(AY13,+CA13)</f>
        <v>172195</v>
      </c>
      <c r="DD13" s="121">
        <f>SUM(AZ13,+CB13)</f>
        <v>6164</v>
      </c>
      <c r="DE13" s="121">
        <f>SUM(BA13,+CC13)</f>
        <v>0</v>
      </c>
      <c r="DF13" s="121">
        <f>SUM(BB13,+CD13)</f>
        <v>0</v>
      </c>
      <c r="DG13" s="121">
        <f>SUM(BC13,+CE13)</f>
        <v>434241</v>
      </c>
      <c r="DH13" s="121">
        <f>SUM(BD13,+CF13)</f>
        <v>0</v>
      </c>
      <c r="DI13" s="121">
        <f>SUM(BE13,+CG13)</f>
        <v>0</v>
      </c>
      <c r="DJ13" s="121">
        <f>SUM(BF13,+CH13)</f>
        <v>186786</v>
      </c>
    </row>
    <row r="14" spans="1:114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SUM(E14,+L14)</f>
        <v>465705</v>
      </c>
      <c r="E14" s="121">
        <f>SUM(F14:I14,K14)</f>
        <v>207</v>
      </c>
      <c r="F14" s="121">
        <v>0</v>
      </c>
      <c r="G14" s="121">
        <v>0</v>
      </c>
      <c r="H14" s="121">
        <v>0</v>
      </c>
      <c r="I14" s="121">
        <v>207</v>
      </c>
      <c r="J14" s="122" t="s">
        <v>398</v>
      </c>
      <c r="K14" s="121">
        <v>0</v>
      </c>
      <c r="L14" s="121">
        <v>465498</v>
      </c>
      <c r="M14" s="121">
        <f>SUM(N14,+U14)</f>
        <v>137471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398</v>
      </c>
      <c r="T14" s="121">
        <v>0</v>
      </c>
      <c r="U14" s="121">
        <v>137471</v>
      </c>
      <c r="V14" s="121">
        <f>+SUM(D14,M14)</f>
        <v>603176</v>
      </c>
      <c r="W14" s="121">
        <f>+SUM(E14,N14)</f>
        <v>207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602969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2473</v>
      </c>
      <c r="AM14" s="121">
        <f>SUM(AN14,AS14,AW14,AX14,BD14)</f>
        <v>4238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140</v>
      </c>
      <c r="AT14" s="121">
        <v>0</v>
      </c>
      <c r="AU14" s="121">
        <v>0</v>
      </c>
      <c r="AV14" s="121">
        <v>140</v>
      </c>
      <c r="AW14" s="121">
        <v>0</v>
      </c>
      <c r="AX14" s="121">
        <f>SUM(AY14:BB14)</f>
        <v>4098</v>
      </c>
      <c r="AY14" s="121">
        <v>0</v>
      </c>
      <c r="AZ14" s="121">
        <v>0</v>
      </c>
      <c r="BA14" s="121">
        <v>4098</v>
      </c>
      <c r="BB14" s="121">
        <v>0</v>
      </c>
      <c r="BC14" s="121">
        <v>458947</v>
      </c>
      <c r="BD14" s="121">
        <v>0</v>
      </c>
      <c r="BE14" s="121">
        <v>47</v>
      </c>
      <c r="BF14" s="121">
        <f>SUM(AE14,+AM14,+BE14)</f>
        <v>4285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12514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124957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14987</v>
      </c>
      <c r="CQ14" s="121">
        <f>SUM(AM14,+BO14)</f>
        <v>4238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140</v>
      </c>
      <c r="CX14" s="121">
        <f>SUM(AT14,+BV14)</f>
        <v>0</v>
      </c>
      <c r="CY14" s="121">
        <f>SUM(AU14,+BW14)</f>
        <v>0</v>
      </c>
      <c r="CZ14" s="121">
        <f>SUM(AV14,+BX14)</f>
        <v>140</v>
      </c>
      <c r="DA14" s="121">
        <f>SUM(AW14,+BY14)</f>
        <v>0</v>
      </c>
      <c r="DB14" s="121">
        <f>SUM(AX14,+BZ14)</f>
        <v>4098</v>
      </c>
      <c r="DC14" s="121">
        <f>SUM(AY14,+CA14)</f>
        <v>0</v>
      </c>
      <c r="DD14" s="121">
        <f>SUM(AZ14,+CB14)</f>
        <v>0</v>
      </c>
      <c r="DE14" s="121">
        <f>SUM(BA14,+CC14)</f>
        <v>4098</v>
      </c>
      <c r="DF14" s="121">
        <f>SUM(BB14,+CD14)</f>
        <v>0</v>
      </c>
      <c r="DG14" s="121">
        <f>SUM(BC14,+CE14)</f>
        <v>583904</v>
      </c>
      <c r="DH14" s="121">
        <f>SUM(BD14,+CF14)</f>
        <v>0</v>
      </c>
      <c r="DI14" s="121">
        <f>SUM(BE14,+CG14)</f>
        <v>47</v>
      </c>
      <c r="DJ14" s="121">
        <f>SUM(BF14,+CH14)</f>
        <v>4285</v>
      </c>
    </row>
    <row r="15" spans="1:114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SUM(E15,+L15)</f>
        <v>853055</v>
      </c>
      <c r="E15" s="121">
        <f>SUM(F15:I15,K15)</f>
        <v>251188</v>
      </c>
      <c r="F15" s="121">
        <v>0</v>
      </c>
      <c r="G15" s="121">
        <v>0</v>
      </c>
      <c r="H15" s="121">
        <v>0</v>
      </c>
      <c r="I15" s="121">
        <v>74442</v>
      </c>
      <c r="J15" s="122" t="s">
        <v>398</v>
      </c>
      <c r="K15" s="121">
        <v>176746</v>
      </c>
      <c r="L15" s="121">
        <v>601867</v>
      </c>
      <c r="M15" s="121">
        <f>SUM(N15,+U15)</f>
        <v>308556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398</v>
      </c>
      <c r="T15" s="121">
        <v>0</v>
      </c>
      <c r="U15" s="121">
        <v>308556</v>
      </c>
      <c r="V15" s="121">
        <f>+SUM(D15,M15)</f>
        <v>1161611</v>
      </c>
      <c r="W15" s="121">
        <f>+SUM(E15,N15)</f>
        <v>251188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74442</v>
      </c>
      <c r="AB15" s="122" t="str">
        <f>IF(+SUM(J15,S15)=0,"-",+SUM(J15,S15))</f>
        <v>-</v>
      </c>
      <c r="AC15" s="121">
        <f>+SUM(K15,T15)</f>
        <v>176746</v>
      </c>
      <c r="AD15" s="121">
        <f>+SUM(L15,U15)</f>
        <v>910423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827157</v>
      </c>
      <c r="AN15" s="121">
        <f>SUM(AO15:AR15)</f>
        <v>184847</v>
      </c>
      <c r="AO15" s="121">
        <v>105325</v>
      </c>
      <c r="AP15" s="121">
        <v>74</v>
      </c>
      <c r="AQ15" s="121">
        <v>79278</v>
      </c>
      <c r="AR15" s="121">
        <v>170</v>
      </c>
      <c r="AS15" s="121">
        <f>SUM(AT15:AV15)</f>
        <v>179857</v>
      </c>
      <c r="AT15" s="121">
        <v>326</v>
      </c>
      <c r="AU15" s="121">
        <v>170759</v>
      </c>
      <c r="AV15" s="121">
        <v>8772</v>
      </c>
      <c r="AW15" s="121">
        <v>0</v>
      </c>
      <c r="AX15" s="121">
        <f>SUM(AY15:BB15)</f>
        <v>460887</v>
      </c>
      <c r="AY15" s="121">
        <v>319151</v>
      </c>
      <c r="AZ15" s="121">
        <v>1214</v>
      </c>
      <c r="BA15" s="121">
        <v>27221</v>
      </c>
      <c r="BB15" s="121">
        <v>113301</v>
      </c>
      <c r="BC15" s="121">
        <v>0</v>
      </c>
      <c r="BD15" s="121">
        <v>1566</v>
      </c>
      <c r="BE15" s="121">
        <v>25898</v>
      </c>
      <c r="BF15" s="121">
        <f>SUM(AE15,+AM15,+BE15)</f>
        <v>853055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308556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827157</v>
      </c>
      <c r="CR15" s="121">
        <f>SUM(AN15,+BP15)</f>
        <v>184847</v>
      </c>
      <c r="CS15" s="121">
        <f>SUM(AO15,+BQ15)</f>
        <v>105325</v>
      </c>
      <c r="CT15" s="121">
        <f>SUM(AP15,+BR15)</f>
        <v>74</v>
      </c>
      <c r="CU15" s="121">
        <f>SUM(AQ15,+BS15)</f>
        <v>79278</v>
      </c>
      <c r="CV15" s="121">
        <f>SUM(AR15,+BT15)</f>
        <v>170</v>
      </c>
      <c r="CW15" s="121">
        <f>SUM(AS15,+BU15)</f>
        <v>179857</v>
      </c>
      <c r="CX15" s="121">
        <f>SUM(AT15,+BV15)</f>
        <v>326</v>
      </c>
      <c r="CY15" s="121">
        <f>SUM(AU15,+BW15)</f>
        <v>170759</v>
      </c>
      <c r="CZ15" s="121">
        <f>SUM(AV15,+BX15)</f>
        <v>8772</v>
      </c>
      <c r="DA15" s="121">
        <f>SUM(AW15,+BY15)</f>
        <v>0</v>
      </c>
      <c r="DB15" s="121">
        <f>SUM(AX15,+BZ15)</f>
        <v>460887</v>
      </c>
      <c r="DC15" s="121">
        <f>SUM(AY15,+CA15)</f>
        <v>319151</v>
      </c>
      <c r="DD15" s="121">
        <f>SUM(AZ15,+CB15)</f>
        <v>1214</v>
      </c>
      <c r="DE15" s="121">
        <f>SUM(BA15,+CC15)</f>
        <v>27221</v>
      </c>
      <c r="DF15" s="121">
        <f>SUM(BB15,+CD15)</f>
        <v>113301</v>
      </c>
      <c r="DG15" s="121">
        <f>SUM(BC15,+CE15)</f>
        <v>308556</v>
      </c>
      <c r="DH15" s="121">
        <f>SUM(BD15,+CF15)</f>
        <v>1566</v>
      </c>
      <c r="DI15" s="121">
        <f>SUM(BE15,+CG15)</f>
        <v>25898</v>
      </c>
      <c r="DJ15" s="121">
        <f>SUM(BF15,+CH15)</f>
        <v>853055</v>
      </c>
    </row>
    <row r="16" spans="1:114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SUM(E16,+L16)</f>
        <v>401517</v>
      </c>
      <c r="E16" s="121">
        <f>SUM(F16:I16,K16)</f>
        <v>92132</v>
      </c>
      <c r="F16" s="121">
        <v>0</v>
      </c>
      <c r="G16" s="121">
        <v>0</v>
      </c>
      <c r="H16" s="121">
        <v>0</v>
      </c>
      <c r="I16" s="121">
        <v>79442</v>
      </c>
      <c r="J16" s="122" t="s">
        <v>398</v>
      </c>
      <c r="K16" s="121">
        <v>12690</v>
      </c>
      <c r="L16" s="121">
        <v>309385</v>
      </c>
      <c r="M16" s="121">
        <f>SUM(N16,+U16)</f>
        <v>83231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398</v>
      </c>
      <c r="T16" s="121">
        <v>0</v>
      </c>
      <c r="U16" s="121">
        <v>83231</v>
      </c>
      <c r="V16" s="121">
        <f>+SUM(D16,M16)</f>
        <v>484748</v>
      </c>
      <c r="W16" s="121">
        <f>+SUM(E16,N16)</f>
        <v>92132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79442</v>
      </c>
      <c r="AB16" s="122" t="str">
        <f>IF(+SUM(J16,S16)=0,"-",+SUM(J16,S16))</f>
        <v>-</v>
      </c>
      <c r="AC16" s="121">
        <f>+SUM(K16,T16)</f>
        <v>12690</v>
      </c>
      <c r="AD16" s="121">
        <f>+SUM(L16,U16)</f>
        <v>392616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401517</v>
      </c>
      <c r="AN16" s="121">
        <f>SUM(AO16:AR16)</f>
        <v>86084</v>
      </c>
      <c r="AO16" s="121">
        <v>17619</v>
      </c>
      <c r="AP16" s="121">
        <v>0</v>
      </c>
      <c r="AQ16" s="121">
        <v>68465</v>
      </c>
      <c r="AR16" s="121">
        <v>0</v>
      </c>
      <c r="AS16" s="121">
        <f>SUM(AT16:AV16)</f>
        <v>195169</v>
      </c>
      <c r="AT16" s="121">
        <v>14087</v>
      </c>
      <c r="AU16" s="121">
        <v>156542</v>
      </c>
      <c r="AV16" s="121">
        <v>24540</v>
      </c>
      <c r="AW16" s="121">
        <v>0</v>
      </c>
      <c r="AX16" s="121">
        <f>SUM(AY16:BB16)</f>
        <v>120264</v>
      </c>
      <c r="AY16" s="121">
        <v>81254</v>
      </c>
      <c r="AZ16" s="121">
        <v>39010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401517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600</v>
      </c>
      <c r="BP16" s="121">
        <f>SUM(BQ16:BT16)</f>
        <v>600</v>
      </c>
      <c r="BQ16" s="121">
        <v>600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82631</v>
      </c>
      <c r="CF16" s="121">
        <v>0</v>
      </c>
      <c r="CG16" s="121">
        <v>0</v>
      </c>
      <c r="CH16" s="121">
        <f>SUM(BG16,+BO16,+CG16)</f>
        <v>600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402117</v>
      </c>
      <c r="CR16" s="121">
        <f>SUM(AN16,+BP16)</f>
        <v>86684</v>
      </c>
      <c r="CS16" s="121">
        <f>SUM(AO16,+BQ16)</f>
        <v>18219</v>
      </c>
      <c r="CT16" s="121">
        <f>SUM(AP16,+BR16)</f>
        <v>0</v>
      </c>
      <c r="CU16" s="121">
        <f>SUM(AQ16,+BS16)</f>
        <v>68465</v>
      </c>
      <c r="CV16" s="121">
        <f>SUM(AR16,+BT16)</f>
        <v>0</v>
      </c>
      <c r="CW16" s="121">
        <f>SUM(AS16,+BU16)</f>
        <v>195169</v>
      </c>
      <c r="CX16" s="121">
        <f>SUM(AT16,+BV16)</f>
        <v>14087</v>
      </c>
      <c r="CY16" s="121">
        <f>SUM(AU16,+BW16)</f>
        <v>156542</v>
      </c>
      <c r="CZ16" s="121">
        <f>SUM(AV16,+BX16)</f>
        <v>24540</v>
      </c>
      <c r="DA16" s="121">
        <f>SUM(AW16,+BY16)</f>
        <v>0</v>
      </c>
      <c r="DB16" s="121">
        <f>SUM(AX16,+BZ16)</f>
        <v>120264</v>
      </c>
      <c r="DC16" s="121">
        <f>SUM(AY16,+CA16)</f>
        <v>81254</v>
      </c>
      <c r="DD16" s="121">
        <f>SUM(AZ16,+CB16)</f>
        <v>39010</v>
      </c>
      <c r="DE16" s="121">
        <f>SUM(BA16,+CC16)</f>
        <v>0</v>
      </c>
      <c r="DF16" s="121">
        <f>SUM(BB16,+CD16)</f>
        <v>0</v>
      </c>
      <c r="DG16" s="121">
        <f>SUM(BC16,+CE16)</f>
        <v>82631</v>
      </c>
      <c r="DH16" s="121">
        <f>SUM(BD16,+CF16)</f>
        <v>0</v>
      </c>
      <c r="DI16" s="121">
        <f>SUM(BE16,+CG16)</f>
        <v>0</v>
      </c>
      <c r="DJ16" s="121">
        <f>SUM(BF16,+CH16)</f>
        <v>402117</v>
      </c>
    </row>
    <row r="17" spans="1:114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SUM(E17,+L17)</f>
        <v>675906</v>
      </c>
      <c r="E17" s="121">
        <f>SUM(F17:I17,K17)</f>
        <v>115018</v>
      </c>
      <c r="F17" s="121">
        <v>0</v>
      </c>
      <c r="G17" s="121">
        <v>0</v>
      </c>
      <c r="H17" s="121">
        <v>0</v>
      </c>
      <c r="I17" s="121">
        <v>111830</v>
      </c>
      <c r="J17" s="122" t="s">
        <v>398</v>
      </c>
      <c r="K17" s="121">
        <v>3188</v>
      </c>
      <c r="L17" s="121">
        <v>560888</v>
      </c>
      <c r="M17" s="121">
        <f>SUM(N17,+U17)</f>
        <v>229518</v>
      </c>
      <c r="N17" s="121">
        <f>SUM(O17:R17,T17)</f>
        <v>42</v>
      </c>
      <c r="O17" s="121">
        <v>0</v>
      </c>
      <c r="P17" s="121">
        <v>0</v>
      </c>
      <c r="Q17" s="121">
        <v>0</v>
      </c>
      <c r="R17" s="121">
        <v>0</v>
      </c>
      <c r="S17" s="122" t="s">
        <v>398</v>
      </c>
      <c r="T17" s="121">
        <v>42</v>
      </c>
      <c r="U17" s="121">
        <v>229476</v>
      </c>
      <c r="V17" s="121">
        <f>+SUM(D17,M17)</f>
        <v>905424</v>
      </c>
      <c r="W17" s="121">
        <f>+SUM(E17,N17)</f>
        <v>115060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111830</v>
      </c>
      <c r="AB17" s="122" t="str">
        <f>IF(+SUM(J17,S17)=0,"-",+SUM(J17,S17))</f>
        <v>-</v>
      </c>
      <c r="AC17" s="121">
        <f>+SUM(K17,T17)</f>
        <v>3230</v>
      </c>
      <c r="AD17" s="121">
        <f>+SUM(L17,U17)</f>
        <v>790364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214662</v>
      </c>
      <c r="AN17" s="121">
        <f>SUM(AO17:AR17)</f>
        <v>33474</v>
      </c>
      <c r="AO17" s="121">
        <v>33474</v>
      </c>
      <c r="AP17" s="121">
        <v>0</v>
      </c>
      <c r="AQ17" s="121">
        <v>0</v>
      </c>
      <c r="AR17" s="121">
        <v>0</v>
      </c>
      <c r="AS17" s="121">
        <f>SUM(AT17:AV17)</f>
        <v>8071</v>
      </c>
      <c r="AT17" s="121">
        <v>226</v>
      </c>
      <c r="AU17" s="121">
        <v>0</v>
      </c>
      <c r="AV17" s="121">
        <v>7845</v>
      </c>
      <c r="AW17" s="121">
        <v>0</v>
      </c>
      <c r="AX17" s="121">
        <f>SUM(AY17:BB17)</f>
        <v>173117</v>
      </c>
      <c r="AY17" s="121">
        <v>164888</v>
      </c>
      <c r="AZ17" s="121">
        <v>0</v>
      </c>
      <c r="BA17" s="121">
        <v>8229</v>
      </c>
      <c r="BB17" s="121">
        <v>0</v>
      </c>
      <c r="BC17" s="121">
        <v>453015</v>
      </c>
      <c r="BD17" s="121">
        <v>0</v>
      </c>
      <c r="BE17" s="121">
        <v>8229</v>
      </c>
      <c r="BF17" s="121">
        <f>SUM(AE17,+AM17,+BE17)</f>
        <v>222891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14267</v>
      </c>
      <c r="BP17" s="121">
        <f>SUM(BQ17:BT17)</f>
        <v>13390</v>
      </c>
      <c r="BQ17" s="121">
        <v>13390</v>
      </c>
      <c r="BR17" s="121">
        <v>0</v>
      </c>
      <c r="BS17" s="121">
        <v>0</v>
      </c>
      <c r="BT17" s="121">
        <v>0</v>
      </c>
      <c r="BU17" s="121">
        <f>SUM(BV17:BX17)</f>
        <v>428</v>
      </c>
      <c r="BV17" s="121">
        <v>0</v>
      </c>
      <c r="BW17" s="121">
        <v>0</v>
      </c>
      <c r="BX17" s="121">
        <v>428</v>
      </c>
      <c r="BY17" s="121">
        <v>0</v>
      </c>
      <c r="BZ17" s="121">
        <f>SUM(CA17:CD17)</f>
        <v>449</v>
      </c>
      <c r="CA17" s="121">
        <v>0</v>
      </c>
      <c r="CB17" s="121">
        <v>0</v>
      </c>
      <c r="CC17" s="121">
        <v>449</v>
      </c>
      <c r="CD17" s="121">
        <v>0</v>
      </c>
      <c r="CE17" s="121">
        <v>215251</v>
      </c>
      <c r="CF17" s="121">
        <v>0</v>
      </c>
      <c r="CG17" s="121">
        <v>0</v>
      </c>
      <c r="CH17" s="121">
        <f>SUM(BG17,+BO17,+CG17)</f>
        <v>14267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228929</v>
      </c>
      <c r="CR17" s="121">
        <f>SUM(AN17,+BP17)</f>
        <v>46864</v>
      </c>
      <c r="CS17" s="121">
        <f>SUM(AO17,+BQ17)</f>
        <v>46864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8499</v>
      </c>
      <c r="CX17" s="121">
        <f>SUM(AT17,+BV17)</f>
        <v>226</v>
      </c>
      <c r="CY17" s="121">
        <f>SUM(AU17,+BW17)</f>
        <v>0</v>
      </c>
      <c r="CZ17" s="121">
        <f>SUM(AV17,+BX17)</f>
        <v>8273</v>
      </c>
      <c r="DA17" s="121">
        <f>SUM(AW17,+BY17)</f>
        <v>0</v>
      </c>
      <c r="DB17" s="121">
        <f>SUM(AX17,+BZ17)</f>
        <v>173566</v>
      </c>
      <c r="DC17" s="121">
        <f>SUM(AY17,+CA17)</f>
        <v>164888</v>
      </c>
      <c r="DD17" s="121">
        <f>SUM(AZ17,+CB17)</f>
        <v>0</v>
      </c>
      <c r="DE17" s="121">
        <f>SUM(BA17,+CC17)</f>
        <v>8678</v>
      </c>
      <c r="DF17" s="121">
        <f>SUM(BB17,+CD17)</f>
        <v>0</v>
      </c>
      <c r="DG17" s="121">
        <f>SUM(BC17,+CE17)</f>
        <v>668266</v>
      </c>
      <c r="DH17" s="121">
        <f>SUM(BD17,+CF17)</f>
        <v>0</v>
      </c>
      <c r="DI17" s="121">
        <f>SUM(BE17,+CG17)</f>
        <v>8229</v>
      </c>
      <c r="DJ17" s="121">
        <f>SUM(BF17,+CH17)</f>
        <v>237158</v>
      </c>
    </row>
    <row r="18" spans="1:114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SUM(E18,+L18)</f>
        <v>619641</v>
      </c>
      <c r="E18" s="121">
        <f>SUM(F18:I18,K18)</f>
        <v>62552</v>
      </c>
      <c r="F18" s="121">
        <v>0</v>
      </c>
      <c r="G18" s="121">
        <v>0</v>
      </c>
      <c r="H18" s="121">
        <v>0</v>
      </c>
      <c r="I18" s="121">
        <v>41663</v>
      </c>
      <c r="J18" s="122" t="s">
        <v>398</v>
      </c>
      <c r="K18" s="121">
        <v>20889</v>
      </c>
      <c r="L18" s="121">
        <v>557089</v>
      </c>
      <c r="M18" s="121">
        <f>SUM(N18,+U18)</f>
        <v>480041</v>
      </c>
      <c r="N18" s="121">
        <f>SUM(O18:R18,T18)</f>
        <v>325510</v>
      </c>
      <c r="O18" s="121">
        <v>0</v>
      </c>
      <c r="P18" s="121">
        <v>0</v>
      </c>
      <c r="Q18" s="121">
        <v>325500</v>
      </c>
      <c r="R18" s="121">
        <v>10</v>
      </c>
      <c r="S18" s="122" t="s">
        <v>398</v>
      </c>
      <c r="T18" s="121">
        <v>0</v>
      </c>
      <c r="U18" s="121">
        <v>154531</v>
      </c>
      <c r="V18" s="121">
        <f>+SUM(D18,M18)</f>
        <v>1099682</v>
      </c>
      <c r="W18" s="121">
        <f>+SUM(E18,N18)</f>
        <v>388062</v>
      </c>
      <c r="X18" s="121">
        <f>+SUM(F18,O18)</f>
        <v>0</v>
      </c>
      <c r="Y18" s="121">
        <f>+SUM(G18,P18)</f>
        <v>0</v>
      </c>
      <c r="Z18" s="121">
        <f>+SUM(H18,Q18)</f>
        <v>325500</v>
      </c>
      <c r="AA18" s="121">
        <f>+SUM(I18,R18)</f>
        <v>41673</v>
      </c>
      <c r="AB18" s="122" t="str">
        <f>IF(+SUM(J18,S18)=0,"-",+SUM(J18,S18))</f>
        <v>-</v>
      </c>
      <c r="AC18" s="121">
        <f>+SUM(K18,T18)</f>
        <v>20889</v>
      </c>
      <c r="AD18" s="121">
        <f>+SUM(L18,U18)</f>
        <v>711620</v>
      </c>
      <c r="AE18" s="121">
        <f>SUM(AF18,+AK18)</f>
        <v>104027</v>
      </c>
      <c r="AF18" s="121">
        <f>SUM(AG18:AJ18)</f>
        <v>104027</v>
      </c>
      <c r="AG18" s="121">
        <v>931</v>
      </c>
      <c r="AH18" s="121">
        <v>0</v>
      </c>
      <c r="AI18" s="121">
        <v>103096</v>
      </c>
      <c r="AJ18" s="121">
        <v>0</v>
      </c>
      <c r="AK18" s="121">
        <v>0</v>
      </c>
      <c r="AL18" s="121">
        <v>0</v>
      </c>
      <c r="AM18" s="121">
        <f>SUM(AN18,AS18,AW18,AX18,BD18)</f>
        <v>469429</v>
      </c>
      <c r="AN18" s="121">
        <f>SUM(AO18:AR18)</f>
        <v>41702</v>
      </c>
      <c r="AO18" s="121">
        <v>41702</v>
      </c>
      <c r="AP18" s="121">
        <v>0</v>
      </c>
      <c r="AQ18" s="121">
        <v>0</v>
      </c>
      <c r="AR18" s="121">
        <v>0</v>
      </c>
      <c r="AS18" s="121">
        <f>SUM(AT18:AV18)</f>
        <v>6625</v>
      </c>
      <c r="AT18" s="121">
        <v>361</v>
      </c>
      <c r="AU18" s="121">
        <v>745</v>
      </c>
      <c r="AV18" s="121">
        <v>5519</v>
      </c>
      <c r="AW18" s="121">
        <v>855</v>
      </c>
      <c r="AX18" s="121">
        <f>SUM(AY18:BB18)</f>
        <v>420247</v>
      </c>
      <c r="AY18" s="121">
        <v>123404</v>
      </c>
      <c r="AZ18" s="121">
        <v>291510</v>
      </c>
      <c r="BA18" s="121">
        <v>5285</v>
      </c>
      <c r="BB18" s="121">
        <v>48</v>
      </c>
      <c r="BC18" s="121">
        <v>45722</v>
      </c>
      <c r="BD18" s="121">
        <v>0</v>
      </c>
      <c r="BE18" s="121">
        <v>463</v>
      </c>
      <c r="BF18" s="121">
        <f>SUM(AE18,+AM18,+BE18)</f>
        <v>573919</v>
      </c>
      <c r="BG18" s="121">
        <f>SUM(BH18,+BM18)</f>
        <v>345028</v>
      </c>
      <c r="BH18" s="121">
        <f>SUM(BI18:BL18)</f>
        <v>345028</v>
      </c>
      <c r="BI18" s="121">
        <v>0</v>
      </c>
      <c r="BJ18" s="121">
        <v>345028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15947</v>
      </c>
      <c r="BP18" s="121">
        <f>SUM(BQ18:BT18)</f>
        <v>892</v>
      </c>
      <c r="BQ18" s="121">
        <v>892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7164</v>
      </c>
      <c r="BZ18" s="121">
        <f>SUM(CA18:CD18)</f>
        <v>7891</v>
      </c>
      <c r="CA18" s="121">
        <v>0</v>
      </c>
      <c r="CB18" s="121">
        <v>7891</v>
      </c>
      <c r="CC18" s="121">
        <v>0</v>
      </c>
      <c r="CD18" s="121">
        <v>0</v>
      </c>
      <c r="CE18" s="121">
        <v>119066</v>
      </c>
      <c r="CF18" s="121">
        <v>0</v>
      </c>
      <c r="CG18" s="121">
        <v>0</v>
      </c>
      <c r="CH18" s="121">
        <f>SUM(BG18,+BO18,+CG18)</f>
        <v>360975</v>
      </c>
      <c r="CI18" s="121">
        <f>SUM(AE18,+BG18)</f>
        <v>449055</v>
      </c>
      <c r="CJ18" s="121">
        <f>SUM(AF18,+BH18)</f>
        <v>449055</v>
      </c>
      <c r="CK18" s="121">
        <f>SUM(AG18,+BI18)</f>
        <v>931</v>
      </c>
      <c r="CL18" s="121">
        <f>SUM(AH18,+BJ18)</f>
        <v>345028</v>
      </c>
      <c r="CM18" s="121">
        <f>SUM(AI18,+BK18)</f>
        <v>103096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485376</v>
      </c>
      <c r="CR18" s="121">
        <f>SUM(AN18,+BP18)</f>
        <v>42594</v>
      </c>
      <c r="CS18" s="121">
        <f>SUM(AO18,+BQ18)</f>
        <v>42594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6625</v>
      </c>
      <c r="CX18" s="121">
        <f>SUM(AT18,+BV18)</f>
        <v>361</v>
      </c>
      <c r="CY18" s="121">
        <f>SUM(AU18,+BW18)</f>
        <v>745</v>
      </c>
      <c r="CZ18" s="121">
        <f>SUM(AV18,+BX18)</f>
        <v>5519</v>
      </c>
      <c r="DA18" s="121">
        <f>SUM(AW18,+BY18)</f>
        <v>8019</v>
      </c>
      <c r="DB18" s="121">
        <f>SUM(AX18,+BZ18)</f>
        <v>428138</v>
      </c>
      <c r="DC18" s="121">
        <f>SUM(AY18,+CA18)</f>
        <v>123404</v>
      </c>
      <c r="DD18" s="121">
        <f>SUM(AZ18,+CB18)</f>
        <v>299401</v>
      </c>
      <c r="DE18" s="121">
        <f>SUM(BA18,+CC18)</f>
        <v>5285</v>
      </c>
      <c r="DF18" s="121">
        <f>SUM(BB18,+CD18)</f>
        <v>48</v>
      </c>
      <c r="DG18" s="121">
        <f>SUM(BC18,+CE18)</f>
        <v>164788</v>
      </c>
      <c r="DH18" s="121">
        <f>SUM(BD18,+CF18)</f>
        <v>0</v>
      </c>
      <c r="DI18" s="121">
        <f>SUM(BE18,+CG18)</f>
        <v>463</v>
      </c>
      <c r="DJ18" s="121">
        <f>SUM(BF18,+CH18)</f>
        <v>934894</v>
      </c>
    </row>
    <row r="19" spans="1:114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SUM(E19,+L19)</f>
        <v>316682</v>
      </c>
      <c r="E19" s="121">
        <f>SUM(F19:I19,K19)</f>
        <v>48300</v>
      </c>
      <c r="F19" s="121">
        <v>0</v>
      </c>
      <c r="G19" s="121">
        <v>0</v>
      </c>
      <c r="H19" s="121">
        <v>0</v>
      </c>
      <c r="I19" s="121">
        <v>13646</v>
      </c>
      <c r="J19" s="122" t="s">
        <v>398</v>
      </c>
      <c r="K19" s="121">
        <v>34654</v>
      </c>
      <c r="L19" s="121">
        <v>268382</v>
      </c>
      <c r="M19" s="121">
        <f>SUM(N19,+U19)</f>
        <v>83530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398</v>
      </c>
      <c r="T19" s="121">
        <v>0</v>
      </c>
      <c r="U19" s="121">
        <v>83530</v>
      </c>
      <c r="V19" s="121">
        <f>+SUM(D19,M19)</f>
        <v>400212</v>
      </c>
      <c r="W19" s="121">
        <f>+SUM(E19,N19)</f>
        <v>48300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13646</v>
      </c>
      <c r="AB19" s="122" t="str">
        <f>IF(+SUM(J19,S19)=0,"-",+SUM(J19,S19))</f>
        <v>-</v>
      </c>
      <c r="AC19" s="121">
        <f>+SUM(K19,T19)</f>
        <v>34654</v>
      </c>
      <c r="AD19" s="121">
        <f>+SUM(L19,U19)</f>
        <v>351912</v>
      </c>
      <c r="AE19" s="121">
        <f>SUM(AF19,+AK19)</f>
        <v>28861</v>
      </c>
      <c r="AF19" s="121">
        <f>SUM(AG19:AJ19)</f>
        <v>28861</v>
      </c>
      <c r="AG19" s="121">
        <v>0</v>
      </c>
      <c r="AH19" s="121">
        <v>1717</v>
      </c>
      <c r="AI19" s="121">
        <v>27144</v>
      </c>
      <c r="AJ19" s="121">
        <v>0</v>
      </c>
      <c r="AK19" s="121">
        <v>0</v>
      </c>
      <c r="AL19" s="121">
        <v>0</v>
      </c>
      <c r="AM19" s="121">
        <f>SUM(AN19,AS19,AW19,AX19,BD19)</f>
        <v>285061</v>
      </c>
      <c r="AN19" s="121">
        <f>SUM(AO19:AR19)</f>
        <v>28877</v>
      </c>
      <c r="AO19" s="121">
        <v>28877</v>
      </c>
      <c r="AP19" s="121">
        <v>0</v>
      </c>
      <c r="AQ19" s="121">
        <v>0</v>
      </c>
      <c r="AR19" s="121">
        <v>0</v>
      </c>
      <c r="AS19" s="121">
        <f>SUM(AT19:AV19)</f>
        <v>78713</v>
      </c>
      <c r="AT19" s="121">
        <v>1692</v>
      </c>
      <c r="AU19" s="121">
        <v>68568</v>
      </c>
      <c r="AV19" s="121">
        <v>8453</v>
      </c>
      <c r="AW19" s="121">
        <v>0</v>
      </c>
      <c r="AX19" s="121">
        <f>SUM(AY19:BB19)</f>
        <v>177471</v>
      </c>
      <c r="AY19" s="121">
        <v>84189</v>
      </c>
      <c r="AZ19" s="121">
        <v>57912</v>
      </c>
      <c r="BA19" s="121">
        <v>18546</v>
      </c>
      <c r="BB19" s="121">
        <v>16824</v>
      </c>
      <c r="BC19" s="121">
        <v>0</v>
      </c>
      <c r="BD19" s="121">
        <v>0</v>
      </c>
      <c r="BE19" s="121">
        <v>2760</v>
      </c>
      <c r="BF19" s="121">
        <f>SUM(AE19,+AM19,+BE19)</f>
        <v>316682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811</v>
      </c>
      <c r="BP19" s="121">
        <f>SUM(BQ19:BT19)</f>
        <v>811</v>
      </c>
      <c r="BQ19" s="121">
        <v>811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82719</v>
      </c>
      <c r="CF19" s="121">
        <v>0</v>
      </c>
      <c r="CG19" s="121">
        <v>0</v>
      </c>
      <c r="CH19" s="121">
        <f>SUM(BG19,+BO19,+CG19)</f>
        <v>811</v>
      </c>
      <c r="CI19" s="121">
        <f>SUM(AE19,+BG19)</f>
        <v>28861</v>
      </c>
      <c r="CJ19" s="121">
        <f>SUM(AF19,+BH19)</f>
        <v>28861</v>
      </c>
      <c r="CK19" s="121">
        <f>SUM(AG19,+BI19)</f>
        <v>0</v>
      </c>
      <c r="CL19" s="121">
        <f>SUM(AH19,+BJ19)</f>
        <v>1717</v>
      </c>
      <c r="CM19" s="121">
        <f>SUM(AI19,+BK19)</f>
        <v>27144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285872</v>
      </c>
      <c r="CR19" s="121">
        <f>SUM(AN19,+BP19)</f>
        <v>29688</v>
      </c>
      <c r="CS19" s="121">
        <f>SUM(AO19,+BQ19)</f>
        <v>29688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78713</v>
      </c>
      <c r="CX19" s="121">
        <f>SUM(AT19,+BV19)</f>
        <v>1692</v>
      </c>
      <c r="CY19" s="121">
        <f>SUM(AU19,+BW19)</f>
        <v>68568</v>
      </c>
      <c r="CZ19" s="121">
        <f>SUM(AV19,+BX19)</f>
        <v>8453</v>
      </c>
      <c r="DA19" s="121">
        <f>SUM(AW19,+BY19)</f>
        <v>0</v>
      </c>
      <c r="DB19" s="121">
        <f>SUM(AX19,+BZ19)</f>
        <v>177471</v>
      </c>
      <c r="DC19" s="121">
        <f>SUM(AY19,+CA19)</f>
        <v>84189</v>
      </c>
      <c r="DD19" s="121">
        <f>SUM(AZ19,+CB19)</f>
        <v>57912</v>
      </c>
      <c r="DE19" s="121">
        <f>SUM(BA19,+CC19)</f>
        <v>18546</v>
      </c>
      <c r="DF19" s="121">
        <f>SUM(BB19,+CD19)</f>
        <v>16824</v>
      </c>
      <c r="DG19" s="121">
        <f>SUM(BC19,+CE19)</f>
        <v>82719</v>
      </c>
      <c r="DH19" s="121">
        <f>SUM(BD19,+CF19)</f>
        <v>0</v>
      </c>
      <c r="DI19" s="121">
        <f>SUM(BE19,+CG19)</f>
        <v>2760</v>
      </c>
      <c r="DJ19" s="121">
        <f>SUM(BF19,+CH19)</f>
        <v>317493</v>
      </c>
    </row>
    <row r="20" spans="1:114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SUM(E20,+L20)</f>
        <v>1330561</v>
      </c>
      <c r="E20" s="121">
        <f>SUM(F20:I20,K20)</f>
        <v>843026</v>
      </c>
      <c r="F20" s="121">
        <v>347931</v>
      </c>
      <c r="G20" s="121">
        <v>0</v>
      </c>
      <c r="H20" s="121">
        <v>469300</v>
      </c>
      <c r="I20" s="121">
        <v>20555</v>
      </c>
      <c r="J20" s="122" t="s">
        <v>398</v>
      </c>
      <c r="K20" s="121">
        <v>5240</v>
      </c>
      <c r="L20" s="121">
        <v>487535</v>
      </c>
      <c r="M20" s="121">
        <f>SUM(N20,+U20)</f>
        <v>188409</v>
      </c>
      <c r="N20" s="121">
        <f>SUM(O20:R20,T20)</f>
        <v>4331</v>
      </c>
      <c r="O20" s="121">
        <v>0</v>
      </c>
      <c r="P20" s="121">
        <v>0</v>
      </c>
      <c r="Q20" s="121">
        <v>0</v>
      </c>
      <c r="R20" s="121">
        <v>4117</v>
      </c>
      <c r="S20" s="122" t="s">
        <v>398</v>
      </c>
      <c r="T20" s="121">
        <v>214</v>
      </c>
      <c r="U20" s="121">
        <v>184078</v>
      </c>
      <c r="V20" s="121">
        <f>+SUM(D20,M20)</f>
        <v>1518970</v>
      </c>
      <c r="W20" s="121">
        <f>+SUM(E20,N20)</f>
        <v>847357</v>
      </c>
      <c r="X20" s="121">
        <f>+SUM(F20,O20)</f>
        <v>347931</v>
      </c>
      <c r="Y20" s="121">
        <f>+SUM(G20,P20)</f>
        <v>0</v>
      </c>
      <c r="Z20" s="121">
        <f>+SUM(H20,Q20)</f>
        <v>469300</v>
      </c>
      <c r="AA20" s="121">
        <f>+SUM(I20,R20)</f>
        <v>24672</v>
      </c>
      <c r="AB20" s="122" t="str">
        <f>IF(+SUM(J20,S20)=0,"-",+SUM(J20,S20))</f>
        <v>-</v>
      </c>
      <c r="AC20" s="121">
        <f>+SUM(K20,T20)</f>
        <v>5454</v>
      </c>
      <c r="AD20" s="121">
        <f>+SUM(L20,U20)</f>
        <v>671613</v>
      </c>
      <c r="AE20" s="121">
        <f>SUM(AF20,+AK20)</f>
        <v>825221</v>
      </c>
      <c r="AF20" s="121">
        <f>SUM(AG20:AJ20)</f>
        <v>825221</v>
      </c>
      <c r="AG20" s="121">
        <v>0</v>
      </c>
      <c r="AH20" s="121">
        <v>820383</v>
      </c>
      <c r="AI20" s="121">
        <v>4838</v>
      </c>
      <c r="AJ20" s="121">
        <v>0</v>
      </c>
      <c r="AK20" s="121">
        <v>0</v>
      </c>
      <c r="AL20" s="121">
        <v>0</v>
      </c>
      <c r="AM20" s="121">
        <f>SUM(AN20,AS20,AW20,AX20,BD20)</f>
        <v>501235</v>
      </c>
      <c r="AN20" s="121">
        <f>SUM(AO20:AR20)</f>
        <v>30834</v>
      </c>
      <c r="AO20" s="121">
        <v>0</v>
      </c>
      <c r="AP20" s="121">
        <v>0</v>
      </c>
      <c r="AQ20" s="121">
        <v>12520</v>
      </c>
      <c r="AR20" s="121">
        <v>18314</v>
      </c>
      <c r="AS20" s="121">
        <f>SUM(AT20:AV20)</f>
        <v>133017</v>
      </c>
      <c r="AT20" s="121">
        <v>0</v>
      </c>
      <c r="AU20" s="121">
        <v>90367</v>
      </c>
      <c r="AV20" s="121">
        <v>42650</v>
      </c>
      <c r="AW20" s="121">
        <v>0</v>
      </c>
      <c r="AX20" s="121">
        <f>SUM(AY20:BB20)</f>
        <v>337384</v>
      </c>
      <c r="AY20" s="121">
        <v>68386</v>
      </c>
      <c r="AZ20" s="121">
        <v>224291</v>
      </c>
      <c r="BA20" s="121">
        <v>44237</v>
      </c>
      <c r="BB20" s="121">
        <v>470</v>
      </c>
      <c r="BC20" s="121">
        <v>0</v>
      </c>
      <c r="BD20" s="121">
        <v>0</v>
      </c>
      <c r="BE20" s="121">
        <v>4105</v>
      </c>
      <c r="BF20" s="121">
        <f>SUM(AE20,+AM20,+BE20)</f>
        <v>1330561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188375</v>
      </c>
      <c r="BP20" s="121">
        <f>SUM(BQ20:BT20)</f>
        <v>15044</v>
      </c>
      <c r="BQ20" s="121">
        <v>0</v>
      </c>
      <c r="BR20" s="121">
        <v>0</v>
      </c>
      <c r="BS20" s="121">
        <v>15044</v>
      </c>
      <c r="BT20" s="121">
        <v>0</v>
      </c>
      <c r="BU20" s="121">
        <f>SUM(BV20:BX20)</f>
        <v>93528</v>
      </c>
      <c r="BV20" s="121">
        <v>0</v>
      </c>
      <c r="BW20" s="121">
        <v>93528</v>
      </c>
      <c r="BX20" s="121">
        <v>0</v>
      </c>
      <c r="BY20" s="121">
        <v>0</v>
      </c>
      <c r="BZ20" s="121">
        <f>SUM(CA20:CD20)</f>
        <v>79803</v>
      </c>
      <c r="CA20" s="121">
        <v>0</v>
      </c>
      <c r="CB20" s="121">
        <v>79803</v>
      </c>
      <c r="CC20" s="121">
        <v>0</v>
      </c>
      <c r="CD20" s="121">
        <v>0</v>
      </c>
      <c r="CE20" s="121">
        <v>0</v>
      </c>
      <c r="CF20" s="121">
        <v>0</v>
      </c>
      <c r="CG20" s="121">
        <v>34</v>
      </c>
      <c r="CH20" s="121">
        <f>SUM(BG20,+BO20,+CG20)</f>
        <v>188409</v>
      </c>
      <c r="CI20" s="121">
        <f>SUM(AE20,+BG20)</f>
        <v>825221</v>
      </c>
      <c r="CJ20" s="121">
        <f>SUM(AF20,+BH20)</f>
        <v>825221</v>
      </c>
      <c r="CK20" s="121">
        <f>SUM(AG20,+BI20)</f>
        <v>0</v>
      </c>
      <c r="CL20" s="121">
        <f>SUM(AH20,+BJ20)</f>
        <v>820383</v>
      </c>
      <c r="CM20" s="121">
        <f>SUM(AI20,+BK20)</f>
        <v>4838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689610</v>
      </c>
      <c r="CR20" s="121">
        <f>SUM(AN20,+BP20)</f>
        <v>45878</v>
      </c>
      <c r="CS20" s="121">
        <f>SUM(AO20,+BQ20)</f>
        <v>0</v>
      </c>
      <c r="CT20" s="121">
        <f>SUM(AP20,+BR20)</f>
        <v>0</v>
      </c>
      <c r="CU20" s="121">
        <f>SUM(AQ20,+BS20)</f>
        <v>27564</v>
      </c>
      <c r="CV20" s="121">
        <f>SUM(AR20,+BT20)</f>
        <v>18314</v>
      </c>
      <c r="CW20" s="121">
        <f>SUM(AS20,+BU20)</f>
        <v>226545</v>
      </c>
      <c r="CX20" s="121">
        <f>SUM(AT20,+BV20)</f>
        <v>0</v>
      </c>
      <c r="CY20" s="121">
        <f>SUM(AU20,+BW20)</f>
        <v>183895</v>
      </c>
      <c r="CZ20" s="121">
        <f>SUM(AV20,+BX20)</f>
        <v>42650</v>
      </c>
      <c r="DA20" s="121">
        <f>SUM(AW20,+BY20)</f>
        <v>0</v>
      </c>
      <c r="DB20" s="121">
        <f>SUM(AX20,+BZ20)</f>
        <v>417187</v>
      </c>
      <c r="DC20" s="121">
        <f>SUM(AY20,+CA20)</f>
        <v>68386</v>
      </c>
      <c r="DD20" s="121">
        <f>SUM(AZ20,+CB20)</f>
        <v>304094</v>
      </c>
      <c r="DE20" s="121">
        <f>SUM(BA20,+CC20)</f>
        <v>44237</v>
      </c>
      <c r="DF20" s="121">
        <f>SUM(BB20,+CD20)</f>
        <v>470</v>
      </c>
      <c r="DG20" s="121">
        <f>SUM(BC20,+CE20)</f>
        <v>0</v>
      </c>
      <c r="DH20" s="121">
        <f>SUM(BD20,+CF20)</f>
        <v>0</v>
      </c>
      <c r="DI20" s="121">
        <f>SUM(BE20,+CG20)</f>
        <v>4139</v>
      </c>
      <c r="DJ20" s="121">
        <f>SUM(BF20,+CH20)</f>
        <v>1518970</v>
      </c>
    </row>
    <row r="21" spans="1:114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SUM(E21,+L21)</f>
        <v>92820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398</v>
      </c>
      <c r="K21" s="121">
        <v>0</v>
      </c>
      <c r="L21" s="121">
        <v>92820</v>
      </c>
      <c r="M21" s="121">
        <f>SUM(N21,+U21)</f>
        <v>22884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398</v>
      </c>
      <c r="T21" s="121">
        <v>0</v>
      </c>
      <c r="U21" s="121">
        <v>22884</v>
      </c>
      <c r="V21" s="121">
        <f>+SUM(D21,M21)</f>
        <v>115704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115704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454</v>
      </c>
      <c r="AM21" s="121">
        <f>SUM(AN21,AS21,AW21,AX21,BD21)</f>
        <v>8099</v>
      </c>
      <c r="AN21" s="121">
        <f>SUM(AO21:AR21)</f>
        <v>6976</v>
      </c>
      <c r="AO21" s="121">
        <v>6976</v>
      </c>
      <c r="AP21" s="121">
        <v>0</v>
      </c>
      <c r="AQ21" s="121">
        <v>0</v>
      </c>
      <c r="AR21" s="121">
        <v>0</v>
      </c>
      <c r="AS21" s="121">
        <f>SUM(AT21:AV21)</f>
        <v>1123</v>
      </c>
      <c r="AT21" s="121">
        <v>97</v>
      </c>
      <c r="AU21" s="121">
        <v>0</v>
      </c>
      <c r="AV21" s="121">
        <v>1026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84267</v>
      </c>
      <c r="BD21" s="121">
        <v>0</v>
      </c>
      <c r="BE21" s="121">
        <v>0</v>
      </c>
      <c r="BF21" s="121">
        <f>SUM(AE21,+AM21,+BE21)</f>
        <v>8099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2083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20801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2537</v>
      </c>
      <c r="CQ21" s="121">
        <f>SUM(AM21,+BO21)</f>
        <v>8099</v>
      </c>
      <c r="CR21" s="121">
        <f>SUM(AN21,+BP21)</f>
        <v>6976</v>
      </c>
      <c r="CS21" s="121">
        <f>SUM(AO21,+BQ21)</f>
        <v>6976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1123</v>
      </c>
      <c r="CX21" s="121">
        <f>SUM(AT21,+BV21)</f>
        <v>97</v>
      </c>
      <c r="CY21" s="121">
        <f>SUM(AU21,+BW21)</f>
        <v>0</v>
      </c>
      <c r="CZ21" s="121">
        <f>SUM(AV21,+BX21)</f>
        <v>1026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105068</v>
      </c>
      <c r="DH21" s="121">
        <f>SUM(BD21,+CF21)</f>
        <v>0</v>
      </c>
      <c r="DI21" s="121">
        <f>SUM(BE21,+CG21)</f>
        <v>0</v>
      </c>
      <c r="DJ21" s="121">
        <f>SUM(BF21,+CH21)</f>
        <v>8099</v>
      </c>
    </row>
    <row r="22" spans="1:114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SUM(E22,+L22)</f>
        <v>3305</v>
      </c>
      <c r="E22" s="121">
        <f>SUM(F22:I22,K22)</f>
        <v>2044</v>
      </c>
      <c r="F22" s="121">
        <v>0</v>
      </c>
      <c r="G22" s="121">
        <v>0</v>
      </c>
      <c r="H22" s="121">
        <v>0</v>
      </c>
      <c r="I22" s="121">
        <v>0</v>
      </c>
      <c r="J22" s="122" t="s">
        <v>398</v>
      </c>
      <c r="K22" s="121">
        <v>2044</v>
      </c>
      <c r="L22" s="121">
        <v>1261</v>
      </c>
      <c r="M22" s="121">
        <f>SUM(N22,+U22)</f>
        <v>6177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398</v>
      </c>
      <c r="T22" s="121">
        <v>0</v>
      </c>
      <c r="U22" s="121">
        <v>6177</v>
      </c>
      <c r="V22" s="121">
        <f>+SUM(D22,M22)</f>
        <v>9482</v>
      </c>
      <c r="W22" s="121">
        <f>+SUM(E22,N22)</f>
        <v>2044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2044</v>
      </c>
      <c r="AD22" s="121">
        <f>+SUM(L22,U22)</f>
        <v>7438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3305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6177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9482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SUM(E23,+L23)</f>
        <v>29719</v>
      </c>
      <c r="E23" s="121">
        <f>SUM(F23:I23,K23)</f>
        <v>6342</v>
      </c>
      <c r="F23" s="121">
        <v>0</v>
      </c>
      <c r="G23" s="121">
        <v>0</v>
      </c>
      <c r="H23" s="121">
        <v>0</v>
      </c>
      <c r="I23" s="121">
        <v>4959</v>
      </c>
      <c r="J23" s="122" t="s">
        <v>398</v>
      </c>
      <c r="K23" s="121">
        <v>1383</v>
      </c>
      <c r="L23" s="121">
        <v>23377</v>
      </c>
      <c r="M23" s="121">
        <f>SUM(N23,+U23)</f>
        <v>7687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398</v>
      </c>
      <c r="T23" s="121">
        <v>0</v>
      </c>
      <c r="U23" s="121">
        <v>7687</v>
      </c>
      <c r="V23" s="121">
        <f>+SUM(D23,M23)</f>
        <v>37406</v>
      </c>
      <c r="W23" s="121">
        <f>+SUM(E23,N23)</f>
        <v>6342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4959</v>
      </c>
      <c r="AB23" s="122" t="str">
        <f>IF(+SUM(J23,S23)=0,"-",+SUM(J23,S23))</f>
        <v>-</v>
      </c>
      <c r="AC23" s="121">
        <f>+SUM(K23,T23)</f>
        <v>1383</v>
      </c>
      <c r="AD23" s="121">
        <f>+SUM(L23,U23)</f>
        <v>31064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18749</v>
      </c>
      <c r="AN23" s="121">
        <f>SUM(AO23:AR23)</f>
        <v>270</v>
      </c>
      <c r="AO23" s="121">
        <v>0</v>
      </c>
      <c r="AP23" s="121">
        <v>0</v>
      </c>
      <c r="AQ23" s="121">
        <v>0</v>
      </c>
      <c r="AR23" s="121">
        <v>270</v>
      </c>
      <c r="AS23" s="121">
        <f>SUM(AT23:AV23)</f>
        <v>3619</v>
      </c>
      <c r="AT23" s="121">
        <v>2474</v>
      </c>
      <c r="AU23" s="121">
        <v>0</v>
      </c>
      <c r="AV23" s="121">
        <v>1145</v>
      </c>
      <c r="AW23" s="121">
        <v>0</v>
      </c>
      <c r="AX23" s="121">
        <f>SUM(AY23:BB23)</f>
        <v>14860</v>
      </c>
      <c r="AY23" s="121">
        <v>11735</v>
      </c>
      <c r="AZ23" s="121">
        <v>0</v>
      </c>
      <c r="BA23" s="121">
        <v>3125</v>
      </c>
      <c r="BB23" s="121">
        <v>0</v>
      </c>
      <c r="BC23" s="121">
        <v>10970</v>
      </c>
      <c r="BD23" s="121">
        <v>0</v>
      </c>
      <c r="BE23" s="121">
        <v>0</v>
      </c>
      <c r="BF23" s="121">
        <f>SUM(AE23,+AM23,+BE23)</f>
        <v>18749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7687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18749</v>
      </c>
      <c r="CR23" s="121">
        <f>SUM(AN23,+BP23)</f>
        <v>270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270</v>
      </c>
      <c r="CW23" s="121">
        <f>SUM(AS23,+BU23)</f>
        <v>3619</v>
      </c>
      <c r="CX23" s="121">
        <f>SUM(AT23,+BV23)</f>
        <v>2474</v>
      </c>
      <c r="CY23" s="121">
        <f>SUM(AU23,+BW23)</f>
        <v>0</v>
      </c>
      <c r="CZ23" s="121">
        <f>SUM(AV23,+BX23)</f>
        <v>1145</v>
      </c>
      <c r="DA23" s="121">
        <f>SUM(AW23,+BY23)</f>
        <v>0</v>
      </c>
      <c r="DB23" s="121">
        <f>SUM(AX23,+BZ23)</f>
        <v>14860</v>
      </c>
      <c r="DC23" s="121">
        <f>SUM(AY23,+CA23)</f>
        <v>11735</v>
      </c>
      <c r="DD23" s="121">
        <f>SUM(AZ23,+CB23)</f>
        <v>0</v>
      </c>
      <c r="DE23" s="121">
        <f>SUM(BA23,+CC23)</f>
        <v>3125</v>
      </c>
      <c r="DF23" s="121">
        <f>SUM(BB23,+CD23)</f>
        <v>0</v>
      </c>
      <c r="DG23" s="121">
        <f>SUM(BC23,+CE23)</f>
        <v>18657</v>
      </c>
      <c r="DH23" s="121">
        <f>SUM(BD23,+CF23)</f>
        <v>0</v>
      </c>
      <c r="DI23" s="121">
        <f>SUM(BE23,+CG23)</f>
        <v>0</v>
      </c>
      <c r="DJ23" s="121">
        <f>SUM(BF23,+CH23)</f>
        <v>18749</v>
      </c>
    </row>
    <row r="24" spans="1:114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SUM(E24,+L24)</f>
        <v>153304</v>
      </c>
      <c r="E24" s="121">
        <f>SUM(F24:I24,K24)</f>
        <v>22347</v>
      </c>
      <c r="F24" s="121">
        <v>0</v>
      </c>
      <c r="G24" s="121">
        <v>0</v>
      </c>
      <c r="H24" s="121">
        <v>0</v>
      </c>
      <c r="I24" s="121">
        <v>18758</v>
      </c>
      <c r="J24" s="122" t="s">
        <v>398</v>
      </c>
      <c r="K24" s="121">
        <v>3589</v>
      </c>
      <c r="L24" s="121">
        <v>130957</v>
      </c>
      <c r="M24" s="121">
        <f>SUM(N24,+U24)</f>
        <v>53780</v>
      </c>
      <c r="N24" s="121">
        <f>SUM(O24:R24,T24)</f>
        <v>6342</v>
      </c>
      <c r="O24" s="121">
        <v>3207</v>
      </c>
      <c r="P24" s="121">
        <v>3135</v>
      </c>
      <c r="Q24" s="121">
        <v>0</v>
      </c>
      <c r="R24" s="121">
        <v>0</v>
      </c>
      <c r="S24" s="122" t="s">
        <v>398</v>
      </c>
      <c r="T24" s="121">
        <v>0</v>
      </c>
      <c r="U24" s="121">
        <v>47438</v>
      </c>
      <c r="V24" s="121">
        <f>+SUM(D24,M24)</f>
        <v>207084</v>
      </c>
      <c r="W24" s="121">
        <f>+SUM(E24,N24)</f>
        <v>28689</v>
      </c>
      <c r="X24" s="121">
        <f>+SUM(F24,O24)</f>
        <v>3207</v>
      </c>
      <c r="Y24" s="121">
        <f>+SUM(G24,P24)</f>
        <v>3135</v>
      </c>
      <c r="Z24" s="121">
        <f>+SUM(H24,Q24)</f>
        <v>0</v>
      </c>
      <c r="AA24" s="121">
        <f>+SUM(I24,R24)</f>
        <v>18758</v>
      </c>
      <c r="AB24" s="122" t="str">
        <f>IF(+SUM(J24,S24)=0,"-",+SUM(J24,S24))</f>
        <v>-</v>
      </c>
      <c r="AC24" s="121">
        <f>+SUM(K24,T24)</f>
        <v>3589</v>
      </c>
      <c r="AD24" s="121">
        <f>+SUM(L24,U24)</f>
        <v>178395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61889</v>
      </c>
      <c r="AN24" s="121">
        <f>SUM(AO24:AR24)</f>
        <v>20515</v>
      </c>
      <c r="AO24" s="121">
        <v>20515</v>
      </c>
      <c r="AP24" s="121">
        <v>0</v>
      </c>
      <c r="AQ24" s="121">
        <v>0</v>
      </c>
      <c r="AR24" s="121">
        <v>0</v>
      </c>
      <c r="AS24" s="121">
        <f>SUM(AT24:AV24)</f>
        <v>2487</v>
      </c>
      <c r="AT24" s="121">
        <v>0</v>
      </c>
      <c r="AU24" s="121">
        <v>0</v>
      </c>
      <c r="AV24" s="121">
        <v>2487</v>
      </c>
      <c r="AW24" s="121">
        <v>0</v>
      </c>
      <c r="AX24" s="121">
        <f>SUM(AY24:BB24)</f>
        <v>32839</v>
      </c>
      <c r="AY24" s="121">
        <v>26269</v>
      </c>
      <c r="AZ24" s="121">
        <v>1327</v>
      </c>
      <c r="BA24" s="121">
        <v>5047</v>
      </c>
      <c r="BB24" s="121">
        <v>196</v>
      </c>
      <c r="BC24" s="121">
        <v>68874</v>
      </c>
      <c r="BD24" s="121">
        <v>6048</v>
      </c>
      <c r="BE24" s="121">
        <v>22541</v>
      </c>
      <c r="BF24" s="121">
        <f>SUM(AE24,+AM24,+BE24)</f>
        <v>84430</v>
      </c>
      <c r="BG24" s="121">
        <f>SUM(BH24,+BM24)</f>
        <v>9850</v>
      </c>
      <c r="BH24" s="121">
        <f>SUM(BI24:BL24)</f>
        <v>9850</v>
      </c>
      <c r="BI24" s="121">
        <v>0</v>
      </c>
      <c r="BJ24" s="121">
        <v>0</v>
      </c>
      <c r="BK24" s="121">
        <v>0</v>
      </c>
      <c r="BL24" s="121">
        <v>9850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43908</v>
      </c>
      <c r="CF24" s="121">
        <v>0</v>
      </c>
      <c r="CG24" s="121">
        <v>22</v>
      </c>
      <c r="CH24" s="121">
        <f>SUM(BG24,+BO24,+CG24)</f>
        <v>9872</v>
      </c>
      <c r="CI24" s="121">
        <f>SUM(AE24,+BG24)</f>
        <v>9850</v>
      </c>
      <c r="CJ24" s="121">
        <f>SUM(AF24,+BH24)</f>
        <v>9850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9850</v>
      </c>
      <c r="CO24" s="121">
        <f>SUM(AK24,+BM24)</f>
        <v>0</v>
      </c>
      <c r="CP24" s="121">
        <f>SUM(AL24,+BN24)</f>
        <v>0</v>
      </c>
      <c r="CQ24" s="121">
        <f>SUM(AM24,+BO24)</f>
        <v>61889</v>
      </c>
      <c r="CR24" s="121">
        <f>SUM(AN24,+BP24)</f>
        <v>20515</v>
      </c>
      <c r="CS24" s="121">
        <f>SUM(AO24,+BQ24)</f>
        <v>20515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2487</v>
      </c>
      <c r="CX24" s="121">
        <f>SUM(AT24,+BV24)</f>
        <v>0</v>
      </c>
      <c r="CY24" s="121">
        <f>SUM(AU24,+BW24)</f>
        <v>0</v>
      </c>
      <c r="CZ24" s="121">
        <f>SUM(AV24,+BX24)</f>
        <v>2487</v>
      </c>
      <c r="DA24" s="121">
        <f>SUM(AW24,+BY24)</f>
        <v>0</v>
      </c>
      <c r="DB24" s="121">
        <f>SUM(AX24,+BZ24)</f>
        <v>32839</v>
      </c>
      <c r="DC24" s="121">
        <f>SUM(AY24,+CA24)</f>
        <v>26269</v>
      </c>
      <c r="DD24" s="121">
        <f>SUM(AZ24,+CB24)</f>
        <v>1327</v>
      </c>
      <c r="DE24" s="121">
        <f>SUM(BA24,+CC24)</f>
        <v>5047</v>
      </c>
      <c r="DF24" s="121">
        <f>SUM(BB24,+CD24)</f>
        <v>196</v>
      </c>
      <c r="DG24" s="121">
        <f>SUM(BC24,+CE24)</f>
        <v>112782</v>
      </c>
      <c r="DH24" s="121">
        <f>SUM(BD24,+CF24)</f>
        <v>6048</v>
      </c>
      <c r="DI24" s="121">
        <f>SUM(BE24,+CG24)</f>
        <v>22563</v>
      </c>
      <c r="DJ24" s="121">
        <f>SUM(BF24,+CH24)</f>
        <v>94302</v>
      </c>
    </row>
    <row r="25" spans="1:114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SUM(E25,+L25)</f>
        <v>51884</v>
      </c>
      <c r="E25" s="121">
        <f>SUM(F25:I25,K25)</f>
        <v>9554</v>
      </c>
      <c r="F25" s="121">
        <v>0</v>
      </c>
      <c r="G25" s="121">
        <v>0</v>
      </c>
      <c r="H25" s="121">
        <v>0</v>
      </c>
      <c r="I25" s="121">
        <v>9518</v>
      </c>
      <c r="J25" s="122" t="s">
        <v>398</v>
      </c>
      <c r="K25" s="121">
        <v>36</v>
      </c>
      <c r="L25" s="121">
        <v>42330</v>
      </c>
      <c r="M25" s="121">
        <f>SUM(N25,+U25)</f>
        <v>22580</v>
      </c>
      <c r="N25" s="121">
        <f>SUM(O25:R25,T25)</f>
        <v>8</v>
      </c>
      <c r="O25" s="121">
        <v>0</v>
      </c>
      <c r="P25" s="121">
        <v>0</v>
      </c>
      <c r="Q25" s="121">
        <v>0</v>
      </c>
      <c r="R25" s="121">
        <v>0</v>
      </c>
      <c r="S25" s="122" t="s">
        <v>398</v>
      </c>
      <c r="T25" s="121">
        <v>8</v>
      </c>
      <c r="U25" s="121">
        <v>22572</v>
      </c>
      <c r="V25" s="121">
        <f>+SUM(D25,M25)</f>
        <v>74464</v>
      </c>
      <c r="W25" s="121">
        <f>+SUM(E25,N25)</f>
        <v>9562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9518</v>
      </c>
      <c r="AB25" s="122" t="str">
        <f>IF(+SUM(J25,S25)=0,"-",+SUM(J25,S25))</f>
        <v>-</v>
      </c>
      <c r="AC25" s="121">
        <f>+SUM(K25,T25)</f>
        <v>44</v>
      </c>
      <c r="AD25" s="121">
        <f>+SUM(L25,U25)</f>
        <v>64902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17701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17701</v>
      </c>
      <c r="AY25" s="121">
        <v>12495</v>
      </c>
      <c r="AZ25" s="121">
        <v>5206</v>
      </c>
      <c r="BA25" s="121">
        <v>0</v>
      </c>
      <c r="BB25" s="121">
        <v>0</v>
      </c>
      <c r="BC25" s="121">
        <v>34183</v>
      </c>
      <c r="BD25" s="121">
        <v>0</v>
      </c>
      <c r="BE25" s="121">
        <v>0</v>
      </c>
      <c r="BF25" s="121">
        <f>SUM(AE25,+AM25,+BE25)</f>
        <v>17701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22580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17701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17701</v>
      </c>
      <c r="DC25" s="121">
        <f>SUM(AY25,+CA25)</f>
        <v>12495</v>
      </c>
      <c r="DD25" s="121">
        <f>SUM(AZ25,+CB25)</f>
        <v>5206</v>
      </c>
      <c r="DE25" s="121">
        <f>SUM(BA25,+CC25)</f>
        <v>0</v>
      </c>
      <c r="DF25" s="121">
        <f>SUM(BB25,+CD25)</f>
        <v>0</v>
      </c>
      <c r="DG25" s="121">
        <f>SUM(BC25,+CE25)</f>
        <v>56763</v>
      </c>
      <c r="DH25" s="121">
        <f>SUM(BD25,+CF25)</f>
        <v>0</v>
      </c>
      <c r="DI25" s="121">
        <f>SUM(BE25,+CG25)</f>
        <v>0</v>
      </c>
      <c r="DJ25" s="121">
        <f>SUM(BF25,+CH25)</f>
        <v>17701</v>
      </c>
    </row>
    <row r="26" spans="1:114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SUM(E26,+L26)</f>
        <v>161076</v>
      </c>
      <c r="E26" s="121">
        <f>SUM(F26:I26,K26)</f>
        <v>20436</v>
      </c>
      <c r="F26" s="121">
        <v>0</v>
      </c>
      <c r="G26" s="121">
        <v>0</v>
      </c>
      <c r="H26" s="121">
        <v>0</v>
      </c>
      <c r="I26" s="121">
        <v>20424</v>
      </c>
      <c r="J26" s="122" t="s">
        <v>398</v>
      </c>
      <c r="K26" s="121">
        <v>12</v>
      </c>
      <c r="L26" s="121">
        <v>140640</v>
      </c>
      <c r="M26" s="121">
        <f>SUM(N26,+U26)</f>
        <v>96133</v>
      </c>
      <c r="N26" s="121">
        <f>SUM(O26:R26,T26)</f>
        <v>53193</v>
      </c>
      <c r="O26" s="121">
        <v>0</v>
      </c>
      <c r="P26" s="121">
        <v>0</v>
      </c>
      <c r="Q26" s="121">
        <v>52100</v>
      </c>
      <c r="R26" s="121">
        <v>1093</v>
      </c>
      <c r="S26" s="122" t="s">
        <v>398</v>
      </c>
      <c r="T26" s="121">
        <v>0</v>
      </c>
      <c r="U26" s="121">
        <v>42940</v>
      </c>
      <c r="V26" s="121">
        <f>+SUM(D26,M26)</f>
        <v>257209</v>
      </c>
      <c r="W26" s="121">
        <f>+SUM(E26,N26)</f>
        <v>73629</v>
      </c>
      <c r="X26" s="121">
        <f>+SUM(F26,O26)</f>
        <v>0</v>
      </c>
      <c r="Y26" s="121">
        <f>+SUM(G26,P26)</f>
        <v>0</v>
      </c>
      <c r="Z26" s="121">
        <f>+SUM(H26,Q26)</f>
        <v>52100</v>
      </c>
      <c r="AA26" s="121">
        <f>+SUM(I26,R26)</f>
        <v>21517</v>
      </c>
      <c r="AB26" s="122" t="str">
        <f>IF(+SUM(J26,S26)=0,"-",+SUM(J26,S26))</f>
        <v>-</v>
      </c>
      <c r="AC26" s="121">
        <f>+SUM(K26,T26)</f>
        <v>12</v>
      </c>
      <c r="AD26" s="121">
        <f>+SUM(L26,U26)</f>
        <v>183580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93328</v>
      </c>
      <c r="AN26" s="121">
        <f>SUM(AO26:AR26)</f>
        <v>15634</v>
      </c>
      <c r="AO26" s="121">
        <v>15634</v>
      </c>
      <c r="AP26" s="121">
        <v>0</v>
      </c>
      <c r="AQ26" s="121">
        <v>0</v>
      </c>
      <c r="AR26" s="121">
        <v>0</v>
      </c>
      <c r="AS26" s="121">
        <f>SUM(AT26:AV26)</f>
        <v>31697</v>
      </c>
      <c r="AT26" s="121">
        <v>21629</v>
      </c>
      <c r="AU26" s="121">
        <v>278</v>
      </c>
      <c r="AV26" s="121">
        <v>9790</v>
      </c>
      <c r="AW26" s="121">
        <v>0</v>
      </c>
      <c r="AX26" s="121">
        <f>SUM(AY26:BB26)</f>
        <v>45997</v>
      </c>
      <c r="AY26" s="121">
        <v>45997</v>
      </c>
      <c r="AZ26" s="121">
        <v>0</v>
      </c>
      <c r="BA26" s="121">
        <v>0</v>
      </c>
      <c r="BB26" s="121">
        <v>0</v>
      </c>
      <c r="BC26" s="121">
        <v>67748</v>
      </c>
      <c r="BD26" s="121">
        <v>0</v>
      </c>
      <c r="BE26" s="121">
        <v>0</v>
      </c>
      <c r="BF26" s="121">
        <f>SUM(AE26,+AM26,+BE26)</f>
        <v>93328</v>
      </c>
      <c r="BG26" s="121">
        <f>SUM(BH26,+BM26)</f>
        <v>46644</v>
      </c>
      <c r="BH26" s="121">
        <f>SUM(BI26:BL26)</f>
        <v>39324</v>
      </c>
      <c r="BI26" s="121">
        <v>0</v>
      </c>
      <c r="BJ26" s="121">
        <v>39324</v>
      </c>
      <c r="BK26" s="121">
        <v>0</v>
      </c>
      <c r="BL26" s="121">
        <v>0</v>
      </c>
      <c r="BM26" s="121">
        <v>7320</v>
      </c>
      <c r="BN26" s="121">
        <v>0</v>
      </c>
      <c r="BO26" s="121">
        <f>SUM(BP26,BU26,BY26,BZ26,CF26)</f>
        <v>49489</v>
      </c>
      <c r="BP26" s="121">
        <f>SUM(BQ26:BT26)</f>
        <v>40</v>
      </c>
      <c r="BQ26" s="121">
        <v>40</v>
      </c>
      <c r="BR26" s="121">
        <v>0</v>
      </c>
      <c r="BS26" s="121">
        <v>0</v>
      </c>
      <c r="BT26" s="121">
        <v>0</v>
      </c>
      <c r="BU26" s="121">
        <f>SUM(BV26:BX26)</f>
        <v>1694</v>
      </c>
      <c r="BV26" s="121">
        <v>0</v>
      </c>
      <c r="BW26" s="121">
        <v>1694</v>
      </c>
      <c r="BX26" s="121">
        <v>0</v>
      </c>
      <c r="BY26" s="121">
        <v>0</v>
      </c>
      <c r="BZ26" s="121">
        <f>SUM(CA26:CD26)</f>
        <v>47755</v>
      </c>
      <c r="CA26" s="121">
        <v>0</v>
      </c>
      <c r="CB26" s="121">
        <v>47755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96133</v>
      </c>
      <c r="CI26" s="121">
        <f>SUM(AE26,+BG26)</f>
        <v>46644</v>
      </c>
      <c r="CJ26" s="121">
        <f>SUM(AF26,+BH26)</f>
        <v>39324</v>
      </c>
      <c r="CK26" s="121">
        <f>SUM(AG26,+BI26)</f>
        <v>0</v>
      </c>
      <c r="CL26" s="121">
        <f>SUM(AH26,+BJ26)</f>
        <v>39324</v>
      </c>
      <c r="CM26" s="121">
        <f>SUM(AI26,+BK26)</f>
        <v>0</v>
      </c>
      <c r="CN26" s="121">
        <f>SUM(AJ26,+BL26)</f>
        <v>0</v>
      </c>
      <c r="CO26" s="121">
        <f>SUM(AK26,+BM26)</f>
        <v>7320</v>
      </c>
      <c r="CP26" s="121">
        <f>SUM(AL26,+BN26)</f>
        <v>0</v>
      </c>
      <c r="CQ26" s="121">
        <f>SUM(AM26,+BO26)</f>
        <v>142817</v>
      </c>
      <c r="CR26" s="121">
        <f>SUM(AN26,+BP26)</f>
        <v>15674</v>
      </c>
      <c r="CS26" s="121">
        <f>SUM(AO26,+BQ26)</f>
        <v>15674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33391</v>
      </c>
      <c r="CX26" s="121">
        <f>SUM(AT26,+BV26)</f>
        <v>21629</v>
      </c>
      <c r="CY26" s="121">
        <f>SUM(AU26,+BW26)</f>
        <v>1972</v>
      </c>
      <c r="CZ26" s="121">
        <f>SUM(AV26,+BX26)</f>
        <v>9790</v>
      </c>
      <c r="DA26" s="121">
        <f>SUM(AW26,+BY26)</f>
        <v>0</v>
      </c>
      <c r="DB26" s="121">
        <f>SUM(AX26,+BZ26)</f>
        <v>93752</v>
      </c>
      <c r="DC26" s="121">
        <f>SUM(AY26,+CA26)</f>
        <v>45997</v>
      </c>
      <c r="DD26" s="121">
        <f>SUM(AZ26,+CB26)</f>
        <v>47755</v>
      </c>
      <c r="DE26" s="121">
        <f>SUM(BA26,+CC26)</f>
        <v>0</v>
      </c>
      <c r="DF26" s="121">
        <f>SUM(BB26,+CD26)</f>
        <v>0</v>
      </c>
      <c r="DG26" s="121">
        <f>SUM(BC26,+CE26)</f>
        <v>67748</v>
      </c>
      <c r="DH26" s="121">
        <f>SUM(BD26,+CF26)</f>
        <v>0</v>
      </c>
      <c r="DI26" s="121">
        <f>SUM(BE26,+CG26)</f>
        <v>0</v>
      </c>
      <c r="DJ26" s="121">
        <f>SUM(BF26,+CH26)</f>
        <v>189461</v>
      </c>
    </row>
    <row r="27" spans="1:114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SUM(E27,+L27)</f>
        <v>74819</v>
      </c>
      <c r="E27" s="121">
        <f>SUM(F27:I27,K27)</f>
        <v>13802</v>
      </c>
      <c r="F27" s="121">
        <v>0</v>
      </c>
      <c r="G27" s="121">
        <v>0</v>
      </c>
      <c r="H27" s="121">
        <v>0</v>
      </c>
      <c r="I27" s="121">
        <v>13253</v>
      </c>
      <c r="J27" s="122" t="s">
        <v>398</v>
      </c>
      <c r="K27" s="121">
        <v>549</v>
      </c>
      <c r="L27" s="121">
        <v>61017</v>
      </c>
      <c r="M27" s="121">
        <f>SUM(N27,+U27)</f>
        <v>10794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398</v>
      </c>
      <c r="T27" s="121">
        <v>0</v>
      </c>
      <c r="U27" s="121">
        <v>10794</v>
      </c>
      <c r="V27" s="121">
        <f>+SUM(D27,M27)</f>
        <v>85613</v>
      </c>
      <c r="W27" s="121">
        <f>+SUM(E27,N27)</f>
        <v>13802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13253</v>
      </c>
      <c r="AB27" s="122" t="str">
        <f>IF(+SUM(J27,S27)=0,"-",+SUM(J27,S27))</f>
        <v>-</v>
      </c>
      <c r="AC27" s="121">
        <f>+SUM(K27,T27)</f>
        <v>549</v>
      </c>
      <c r="AD27" s="121">
        <f>+SUM(L27,U27)</f>
        <v>71811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27276</v>
      </c>
      <c r="AN27" s="121">
        <f>SUM(AO27:AR27)</f>
        <v>9526</v>
      </c>
      <c r="AO27" s="121">
        <v>8716</v>
      </c>
      <c r="AP27" s="121">
        <v>0</v>
      </c>
      <c r="AQ27" s="121">
        <v>405</v>
      </c>
      <c r="AR27" s="121">
        <v>405</v>
      </c>
      <c r="AS27" s="121">
        <f>SUM(AT27:AV27)</f>
        <v>2608</v>
      </c>
      <c r="AT27" s="121">
        <v>0</v>
      </c>
      <c r="AU27" s="121">
        <v>532</v>
      </c>
      <c r="AV27" s="121">
        <v>2076</v>
      </c>
      <c r="AW27" s="121">
        <v>0</v>
      </c>
      <c r="AX27" s="121">
        <f>SUM(AY27:BB27)</f>
        <v>15142</v>
      </c>
      <c r="AY27" s="121">
        <v>13630</v>
      </c>
      <c r="AZ27" s="121">
        <v>0</v>
      </c>
      <c r="BA27" s="121">
        <v>1512</v>
      </c>
      <c r="BB27" s="121">
        <v>0</v>
      </c>
      <c r="BC27" s="121">
        <v>47519</v>
      </c>
      <c r="BD27" s="121">
        <v>0</v>
      </c>
      <c r="BE27" s="121">
        <v>24</v>
      </c>
      <c r="BF27" s="121">
        <f>SUM(AE27,+AM27,+BE27)</f>
        <v>27300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10794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27276</v>
      </c>
      <c r="CR27" s="121">
        <f>SUM(AN27,+BP27)</f>
        <v>9526</v>
      </c>
      <c r="CS27" s="121">
        <f>SUM(AO27,+BQ27)</f>
        <v>8716</v>
      </c>
      <c r="CT27" s="121">
        <f>SUM(AP27,+BR27)</f>
        <v>0</v>
      </c>
      <c r="CU27" s="121">
        <f>SUM(AQ27,+BS27)</f>
        <v>405</v>
      </c>
      <c r="CV27" s="121">
        <f>SUM(AR27,+BT27)</f>
        <v>405</v>
      </c>
      <c r="CW27" s="121">
        <f>SUM(AS27,+BU27)</f>
        <v>2608</v>
      </c>
      <c r="CX27" s="121">
        <f>SUM(AT27,+BV27)</f>
        <v>0</v>
      </c>
      <c r="CY27" s="121">
        <f>SUM(AU27,+BW27)</f>
        <v>532</v>
      </c>
      <c r="CZ27" s="121">
        <f>SUM(AV27,+BX27)</f>
        <v>2076</v>
      </c>
      <c r="DA27" s="121">
        <f>SUM(AW27,+BY27)</f>
        <v>0</v>
      </c>
      <c r="DB27" s="121">
        <f>SUM(AX27,+BZ27)</f>
        <v>15142</v>
      </c>
      <c r="DC27" s="121">
        <f>SUM(AY27,+CA27)</f>
        <v>13630</v>
      </c>
      <c r="DD27" s="121">
        <f>SUM(AZ27,+CB27)</f>
        <v>0</v>
      </c>
      <c r="DE27" s="121">
        <f>SUM(BA27,+CC27)</f>
        <v>1512</v>
      </c>
      <c r="DF27" s="121">
        <f>SUM(BB27,+CD27)</f>
        <v>0</v>
      </c>
      <c r="DG27" s="121">
        <f>SUM(BC27,+CE27)</f>
        <v>58313</v>
      </c>
      <c r="DH27" s="121">
        <f>SUM(BD27,+CF27)</f>
        <v>0</v>
      </c>
      <c r="DI27" s="121">
        <f>SUM(BE27,+CG27)</f>
        <v>24</v>
      </c>
      <c r="DJ27" s="121">
        <f>SUM(BF27,+CH27)</f>
        <v>27300</v>
      </c>
    </row>
    <row r="28" spans="1:114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SUM(E28,+L28)</f>
        <v>62451</v>
      </c>
      <c r="E28" s="121">
        <f>SUM(F28:I28,K28)</f>
        <v>3753</v>
      </c>
      <c r="F28" s="121">
        <v>0</v>
      </c>
      <c r="G28" s="121">
        <v>0</v>
      </c>
      <c r="H28" s="121">
        <v>0</v>
      </c>
      <c r="I28" s="121">
        <v>3753</v>
      </c>
      <c r="J28" s="122" t="s">
        <v>398</v>
      </c>
      <c r="K28" s="121">
        <v>0</v>
      </c>
      <c r="L28" s="121">
        <v>58698</v>
      </c>
      <c r="M28" s="121">
        <f>SUM(N28,+U28)</f>
        <v>9121</v>
      </c>
      <c r="N28" s="121">
        <f>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2" t="s">
        <v>398</v>
      </c>
      <c r="T28" s="121">
        <v>0</v>
      </c>
      <c r="U28" s="121">
        <v>9115</v>
      </c>
      <c r="V28" s="121">
        <f>+SUM(D28,M28)</f>
        <v>71572</v>
      </c>
      <c r="W28" s="121">
        <f>+SUM(E28,N28)</f>
        <v>3759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3759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67813</v>
      </c>
      <c r="AE28" s="121">
        <f>SUM(AF28,+AK28)</f>
        <v>2185</v>
      </c>
      <c r="AF28" s="121">
        <f>SUM(AG28:AJ28)</f>
        <v>2185</v>
      </c>
      <c r="AG28" s="121">
        <v>0</v>
      </c>
      <c r="AH28" s="121">
        <v>0</v>
      </c>
      <c r="AI28" s="121">
        <v>2185</v>
      </c>
      <c r="AJ28" s="121">
        <v>0</v>
      </c>
      <c r="AK28" s="121">
        <v>0</v>
      </c>
      <c r="AL28" s="121">
        <v>0</v>
      </c>
      <c r="AM28" s="121">
        <f>SUM(AN28,AS28,AW28,AX28,BD28)</f>
        <v>17665</v>
      </c>
      <c r="AN28" s="121">
        <f>SUM(AO28:AR28)</f>
        <v>4255</v>
      </c>
      <c r="AO28" s="121">
        <v>4255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13410</v>
      </c>
      <c r="AY28" s="121">
        <v>12875</v>
      </c>
      <c r="AZ28" s="121">
        <v>0</v>
      </c>
      <c r="BA28" s="121">
        <v>535</v>
      </c>
      <c r="BB28" s="121">
        <v>0</v>
      </c>
      <c r="BC28" s="121">
        <v>42601</v>
      </c>
      <c r="BD28" s="121">
        <v>0</v>
      </c>
      <c r="BE28" s="121">
        <v>0</v>
      </c>
      <c r="BF28" s="121">
        <f>SUM(AE28,+AM28,+BE28)</f>
        <v>19850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9121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2185</v>
      </c>
      <c r="CJ28" s="121">
        <f>SUM(AF28,+BH28)</f>
        <v>2185</v>
      </c>
      <c r="CK28" s="121">
        <f>SUM(AG28,+BI28)</f>
        <v>0</v>
      </c>
      <c r="CL28" s="121">
        <f>SUM(AH28,+BJ28)</f>
        <v>0</v>
      </c>
      <c r="CM28" s="121">
        <f>SUM(AI28,+BK28)</f>
        <v>2185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17665</v>
      </c>
      <c r="CR28" s="121">
        <f>SUM(AN28,+BP28)</f>
        <v>4255</v>
      </c>
      <c r="CS28" s="121">
        <f>SUM(AO28,+BQ28)</f>
        <v>4255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13410</v>
      </c>
      <c r="DC28" s="121">
        <f>SUM(AY28,+CA28)</f>
        <v>12875</v>
      </c>
      <c r="DD28" s="121">
        <f>SUM(AZ28,+CB28)</f>
        <v>0</v>
      </c>
      <c r="DE28" s="121">
        <f>SUM(BA28,+CC28)</f>
        <v>535</v>
      </c>
      <c r="DF28" s="121">
        <f>SUM(BB28,+CD28)</f>
        <v>0</v>
      </c>
      <c r="DG28" s="121">
        <f>SUM(BC28,+CE28)</f>
        <v>51722</v>
      </c>
      <c r="DH28" s="121">
        <f>SUM(BD28,+CF28)</f>
        <v>0</v>
      </c>
      <c r="DI28" s="121">
        <f>SUM(BE28,+CG28)</f>
        <v>0</v>
      </c>
      <c r="DJ28" s="121">
        <f>SUM(BF28,+CH28)</f>
        <v>19850</v>
      </c>
    </row>
    <row r="29" spans="1:114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SUM(E29,+L29)</f>
        <v>73858</v>
      </c>
      <c r="E29" s="121">
        <f>SUM(F29:I29,K29)</f>
        <v>7308</v>
      </c>
      <c r="F29" s="121">
        <v>0</v>
      </c>
      <c r="G29" s="121">
        <v>0</v>
      </c>
      <c r="H29" s="121">
        <v>0</v>
      </c>
      <c r="I29" s="121">
        <v>7308</v>
      </c>
      <c r="J29" s="122" t="s">
        <v>398</v>
      </c>
      <c r="K29" s="121">
        <v>0</v>
      </c>
      <c r="L29" s="121">
        <v>66550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398</v>
      </c>
      <c r="T29" s="121">
        <v>0</v>
      </c>
      <c r="U29" s="121">
        <v>0</v>
      </c>
      <c r="V29" s="121">
        <f>+SUM(D29,M29)</f>
        <v>73858</v>
      </c>
      <c r="W29" s="121">
        <f>+SUM(E29,N29)</f>
        <v>7308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7308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66550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28006</v>
      </c>
      <c r="AN29" s="121">
        <f>SUM(AO29:AR29)</f>
        <v>2943</v>
      </c>
      <c r="AO29" s="121">
        <v>2943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25063</v>
      </c>
      <c r="AY29" s="121">
        <v>17754</v>
      </c>
      <c r="AZ29" s="121">
        <v>0</v>
      </c>
      <c r="BA29" s="121">
        <v>6506</v>
      </c>
      <c r="BB29" s="121">
        <v>803</v>
      </c>
      <c r="BC29" s="121">
        <v>32618</v>
      </c>
      <c r="BD29" s="121">
        <v>0</v>
      </c>
      <c r="BE29" s="121">
        <v>13234</v>
      </c>
      <c r="BF29" s="121">
        <f>SUM(AE29,+AM29,+BE29)</f>
        <v>41240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28006</v>
      </c>
      <c r="CR29" s="121">
        <f>SUM(AN29,+BP29)</f>
        <v>2943</v>
      </c>
      <c r="CS29" s="121">
        <f>SUM(AO29,+BQ29)</f>
        <v>2943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25063</v>
      </c>
      <c r="DC29" s="121">
        <f>SUM(AY29,+CA29)</f>
        <v>17754</v>
      </c>
      <c r="DD29" s="121">
        <f>SUM(AZ29,+CB29)</f>
        <v>0</v>
      </c>
      <c r="DE29" s="121">
        <f>SUM(BA29,+CC29)</f>
        <v>6506</v>
      </c>
      <c r="DF29" s="121">
        <f>SUM(BB29,+CD29)</f>
        <v>803</v>
      </c>
      <c r="DG29" s="121">
        <f>SUM(BC29,+CE29)</f>
        <v>32618</v>
      </c>
      <c r="DH29" s="121">
        <f>SUM(BD29,+CF29)</f>
        <v>0</v>
      </c>
      <c r="DI29" s="121">
        <f>SUM(BE29,+CG29)</f>
        <v>13234</v>
      </c>
      <c r="DJ29" s="121">
        <f>SUM(BF29,+CH29)</f>
        <v>41240</v>
      </c>
    </row>
    <row r="30" spans="1:114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SUM(E30,+L30)</f>
        <v>187801</v>
      </c>
      <c r="E30" s="121">
        <f>SUM(F30:I30,K30)</f>
        <v>30657</v>
      </c>
      <c r="F30" s="121">
        <v>0</v>
      </c>
      <c r="G30" s="121">
        <v>0</v>
      </c>
      <c r="H30" s="121">
        <v>0</v>
      </c>
      <c r="I30" s="121">
        <v>30657</v>
      </c>
      <c r="J30" s="122" t="s">
        <v>398</v>
      </c>
      <c r="K30" s="121">
        <v>0</v>
      </c>
      <c r="L30" s="121">
        <v>157144</v>
      </c>
      <c r="M30" s="121">
        <f>SUM(N30,+U30)</f>
        <v>55847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398</v>
      </c>
      <c r="T30" s="121">
        <v>0</v>
      </c>
      <c r="U30" s="121">
        <v>55847</v>
      </c>
      <c r="V30" s="121">
        <f>+SUM(D30,M30)</f>
        <v>243648</v>
      </c>
      <c r="W30" s="121">
        <f>+SUM(E30,N30)</f>
        <v>30657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30657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212991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65520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65520</v>
      </c>
      <c r="AY30" s="121">
        <v>65293</v>
      </c>
      <c r="AZ30" s="121">
        <v>0</v>
      </c>
      <c r="BA30" s="121">
        <v>227</v>
      </c>
      <c r="BB30" s="121">
        <v>0</v>
      </c>
      <c r="BC30" s="121">
        <v>111337</v>
      </c>
      <c r="BD30" s="121">
        <v>0</v>
      </c>
      <c r="BE30" s="121">
        <v>10944</v>
      </c>
      <c r="BF30" s="121">
        <f>SUM(AE30,+AM30,+BE30)</f>
        <v>76464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55847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65520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65520</v>
      </c>
      <c r="DC30" s="121">
        <f>SUM(AY30,+CA30)</f>
        <v>65293</v>
      </c>
      <c r="DD30" s="121">
        <f>SUM(AZ30,+CB30)</f>
        <v>0</v>
      </c>
      <c r="DE30" s="121">
        <f>SUM(BA30,+CC30)</f>
        <v>227</v>
      </c>
      <c r="DF30" s="121">
        <f>SUM(BB30,+CD30)</f>
        <v>0</v>
      </c>
      <c r="DG30" s="121">
        <f>SUM(BC30,+CE30)</f>
        <v>167184</v>
      </c>
      <c r="DH30" s="121">
        <f>SUM(BD30,+CF30)</f>
        <v>0</v>
      </c>
      <c r="DI30" s="121">
        <f>SUM(BE30,+CG30)</f>
        <v>10944</v>
      </c>
      <c r="DJ30" s="121">
        <f>SUM(BF30,+CH30)</f>
        <v>76464</v>
      </c>
    </row>
    <row r="31" spans="1:114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SUM(E31,+L31)</f>
        <v>132978</v>
      </c>
      <c r="E31" s="121">
        <f>SUM(F31:I31,K31)</f>
        <v>19961</v>
      </c>
      <c r="F31" s="121">
        <v>0</v>
      </c>
      <c r="G31" s="121">
        <v>0</v>
      </c>
      <c r="H31" s="121">
        <v>0</v>
      </c>
      <c r="I31" s="121">
        <v>19923</v>
      </c>
      <c r="J31" s="122" t="s">
        <v>398</v>
      </c>
      <c r="K31" s="121">
        <v>38</v>
      </c>
      <c r="L31" s="121">
        <v>113017</v>
      </c>
      <c r="M31" s="121">
        <f>SUM(N31,+U31)</f>
        <v>49817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398</v>
      </c>
      <c r="T31" s="121">
        <v>0</v>
      </c>
      <c r="U31" s="121">
        <v>49817</v>
      </c>
      <c r="V31" s="121">
        <f>+SUM(D31,M31)</f>
        <v>182795</v>
      </c>
      <c r="W31" s="121">
        <f>+SUM(E31,N31)</f>
        <v>19961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19923</v>
      </c>
      <c r="AB31" s="122" t="str">
        <f>IF(+SUM(J31,S31)=0,"-",+SUM(J31,S31))</f>
        <v>-</v>
      </c>
      <c r="AC31" s="121">
        <f>+SUM(K31,T31)</f>
        <v>38</v>
      </c>
      <c r="AD31" s="121">
        <f>+SUM(L31,U31)</f>
        <v>162834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1040</v>
      </c>
      <c r="AM31" s="121">
        <f>SUM(AN31,AS31,AW31,AX31,BD31)</f>
        <v>56664</v>
      </c>
      <c r="AN31" s="121">
        <f>SUM(AO31:AR31)</f>
        <v>720</v>
      </c>
      <c r="AO31" s="121">
        <v>720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55944</v>
      </c>
      <c r="AY31" s="121">
        <v>55944</v>
      </c>
      <c r="AZ31" s="121">
        <v>0</v>
      </c>
      <c r="BA31" s="121">
        <v>0</v>
      </c>
      <c r="BB31" s="121">
        <v>0</v>
      </c>
      <c r="BC31" s="121">
        <v>75274</v>
      </c>
      <c r="BD31" s="121">
        <v>0</v>
      </c>
      <c r="BE31" s="121">
        <v>0</v>
      </c>
      <c r="BF31" s="121">
        <f>SUM(AE31,+AM31,+BE31)</f>
        <v>56664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49817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1040</v>
      </c>
      <c r="CQ31" s="121">
        <f>SUM(AM31,+BO31)</f>
        <v>56664</v>
      </c>
      <c r="CR31" s="121">
        <f>SUM(AN31,+BP31)</f>
        <v>720</v>
      </c>
      <c r="CS31" s="121">
        <f>SUM(AO31,+BQ31)</f>
        <v>720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55944</v>
      </c>
      <c r="DC31" s="121">
        <f>SUM(AY31,+CA31)</f>
        <v>55944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125091</v>
      </c>
      <c r="DH31" s="121">
        <f>SUM(BD31,+CF31)</f>
        <v>0</v>
      </c>
      <c r="DI31" s="121">
        <f>SUM(BE31,+CG31)</f>
        <v>0</v>
      </c>
      <c r="DJ31" s="121">
        <f>SUM(BF31,+CH31)</f>
        <v>56664</v>
      </c>
    </row>
    <row r="32" spans="1:114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SUM(E32,+L32)</f>
        <v>26435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398</v>
      </c>
      <c r="K32" s="121">
        <v>0</v>
      </c>
      <c r="L32" s="121">
        <v>26435</v>
      </c>
      <c r="M32" s="121">
        <f>SUM(N32,+U32)</f>
        <v>13136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398</v>
      </c>
      <c r="T32" s="121">
        <v>0</v>
      </c>
      <c r="U32" s="121">
        <v>13136</v>
      </c>
      <c r="V32" s="121">
        <f>+SUM(D32,M32)</f>
        <v>39571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39571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174</v>
      </c>
      <c r="AM32" s="121">
        <f>SUM(AN32,AS32,AW32,AX32,BD32)</f>
        <v>14835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381</v>
      </c>
      <c r="AT32" s="121">
        <v>0</v>
      </c>
      <c r="AU32" s="121">
        <v>381</v>
      </c>
      <c r="AV32" s="121">
        <v>0</v>
      </c>
      <c r="AW32" s="121">
        <v>0</v>
      </c>
      <c r="AX32" s="121">
        <f>SUM(AY32:BB32)</f>
        <v>14454</v>
      </c>
      <c r="AY32" s="121">
        <v>14454</v>
      </c>
      <c r="AZ32" s="121">
        <v>0</v>
      </c>
      <c r="BA32" s="121">
        <v>0</v>
      </c>
      <c r="BB32" s="121">
        <v>0</v>
      </c>
      <c r="BC32" s="121">
        <v>11426</v>
      </c>
      <c r="BD32" s="121">
        <v>0</v>
      </c>
      <c r="BE32" s="121">
        <v>0</v>
      </c>
      <c r="BF32" s="121">
        <f>SUM(AE32,+AM32,+BE32)</f>
        <v>14835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13136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174</v>
      </c>
      <c r="CQ32" s="121">
        <f>SUM(AM32,+BO32)</f>
        <v>14835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381</v>
      </c>
      <c r="CX32" s="121">
        <f>SUM(AT32,+BV32)</f>
        <v>0</v>
      </c>
      <c r="CY32" s="121">
        <f>SUM(AU32,+BW32)</f>
        <v>381</v>
      </c>
      <c r="CZ32" s="121">
        <f>SUM(AV32,+BX32)</f>
        <v>0</v>
      </c>
      <c r="DA32" s="121">
        <f>SUM(AW32,+BY32)</f>
        <v>0</v>
      </c>
      <c r="DB32" s="121">
        <f>SUM(AX32,+BZ32)</f>
        <v>14454</v>
      </c>
      <c r="DC32" s="121">
        <f>SUM(AY32,+CA32)</f>
        <v>14454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24562</v>
      </c>
      <c r="DH32" s="121">
        <f>SUM(BD32,+CF32)</f>
        <v>0</v>
      </c>
      <c r="DI32" s="121">
        <f>SUM(BE32,+CG32)</f>
        <v>0</v>
      </c>
      <c r="DJ32" s="121">
        <f>SUM(BF32,+CH32)</f>
        <v>14835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372792</v>
      </c>
      <c r="E7" s="140">
        <f>SUM(F7:I7)+K7</f>
        <v>356166</v>
      </c>
      <c r="F7" s="140">
        <f t="shared" ref="F7:L7" si="0">SUM(F$8:F$57)</f>
        <v>975</v>
      </c>
      <c r="G7" s="140">
        <f t="shared" si="0"/>
        <v>0</v>
      </c>
      <c r="H7" s="140">
        <f t="shared" si="0"/>
        <v>0</v>
      </c>
      <c r="I7" s="140">
        <f t="shared" si="0"/>
        <v>313693</v>
      </c>
      <c r="J7" s="140">
        <f t="shared" si="0"/>
        <v>2329034</v>
      </c>
      <c r="K7" s="140">
        <f t="shared" si="0"/>
        <v>41498</v>
      </c>
      <c r="L7" s="140">
        <f t="shared" si="0"/>
        <v>16626</v>
      </c>
      <c r="M7" s="140">
        <f>SUM(N7,+U7)</f>
        <v>136203</v>
      </c>
      <c r="N7" s="140">
        <f>SUM(O7:R7,T7)</f>
        <v>129559</v>
      </c>
      <c r="O7" s="140">
        <f t="shared" ref="O7:U7" si="1">SUM(O$8:O$57)</f>
        <v>4865</v>
      </c>
      <c r="P7" s="140">
        <f t="shared" si="1"/>
        <v>0</v>
      </c>
      <c r="Q7" s="140">
        <f t="shared" si="1"/>
        <v>8700</v>
      </c>
      <c r="R7" s="140">
        <f t="shared" si="1"/>
        <v>72350</v>
      </c>
      <c r="S7" s="140">
        <f t="shared" si="1"/>
        <v>1758917</v>
      </c>
      <c r="T7" s="140">
        <f t="shared" si="1"/>
        <v>43644</v>
      </c>
      <c r="U7" s="140">
        <f t="shared" si="1"/>
        <v>6644</v>
      </c>
      <c r="V7" s="140">
        <f t="shared" ref="V7:AD7" si="2">+SUM(D7,M7)</f>
        <v>508995</v>
      </c>
      <c r="W7" s="140">
        <f t="shared" si="2"/>
        <v>485725</v>
      </c>
      <c r="X7" s="140">
        <f t="shared" si="2"/>
        <v>5840</v>
      </c>
      <c r="Y7" s="140">
        <f t="shared" si="2"/>
        <v>0</v>
      </c>
      <c r="Z7" s="140">
        <f t="shared" si="2"/>
        <v>8700</v>
      </c>
      <c r="AA7" s="140">
        <f t="shared" si="2"/>
        <v>386043</v>
      </c>
      <c r="AB7" s="140">
        <f t="shared" si="2"/>
        <v>4087951</v>
      </c>
      <c r="AC7" s="140">
        <f t="shared" si="2"/>
        <v>85142</v>
      </c>
      <c r="AD7" s="140">
        <f t="shared" si="2"/>
        <v>23270</v>
      </c>
      <c r="AE7" s="140">
        <f>SUM(AF7,+AK7)</f>
        <v>10596</v>
      </c>
      <c r="AF7" s="140">
        <f>SUM(AG7:AJ7)</f>
        <v>10596</v>
      </c>
      <c r="AG7" s="140">
        <f>SUM(AG$8:AG$57)</f>
        <v>0</v>
      </c>
      <c r="AH7" s="140">
        <f>SUM(AH$8:AH$57)</f>
        <v>0</v>
      </c>
      <c r="AI7" s="140">
        <f>SUM(AI$8:AI$57)</f>
        <v>7669</v>
      </c>
      <c r="AJ7" s="140">
        <f>SUM(AJ$8:AJ$57)</f>
        <v>2927</v>
      </c>
      <c r="AK7" s="140">
        <f>SUM(AK$8:AK$57)</f>
        <v>0</v>
      </c>
      <c r="AL7" s="143" t="s">
        <v>314</v>
      </c>
      <c r="AM7" s="140">
        <f>SUM(AN7,AS7,AW7,AX7,BD7)</f>
        <v>2679686</v>
      </c>
      <c r="AN7" s="140">
        <f>SUM(AO7:AR7)</f>
        <v>177269</v>
      </c>
      <c r="AO7" s="140">
        <f>SUM(AO$8:AO$57)</f>
        <v>122559</v>
      </c>
      <c r="AP7" s="140">
        <f>SUM(AP$8:AP$57)</f>
        <v>28986</v>
      </c>
      <c r="AQ7" s="140">
        <f>SUM(AQ$8:AQ$57)</f>
        <v>22692</v>
      </c>
      <c r="AR7" s="140">
        <f>SUM(AR$8:AR$57)</f>
        <v>3032</v>
      </c>
      <c r="AS7" s="140">
        <f>SUM(AT7:AV7)</f>
        <v>1196347</v>
      </c>
      <c r="AT7" s="140">
        <f>SUM(AT$8:AT$57)</f>
        <v>0</v>
      </c>
      <c r="AU7" s="140">
        <f>SUM(AU$8:AU$57)</f>
        <v>1131490</v>
      </c>
      <c r="AV7" s="140">
        <f>SUM(AV$8:AV$57)</f>
        <v>64857</v>
      </c>
      <c r="AW7" s="140">
        <f>SUM(AW$8:AW$57)</f>
        <v>0</v>
      </c>
      <c r="AX7" s="140">
        <f>SUM(AY7:BB7)</f>
        <v>1306070</v>
      </c>
      <c r="AY7" s="140">
        <f>SUM(AY$8:AY$57)</f>
        <v>110726</v>
      </c>
      <c r="AZ7" s="140">
        <f>SUM(AZ$8:AZ$57)</f>
        <v>1159251</v>
      </c>
      <c r="BA7" s="140">
        <f>SUM(BA$8:BA$57)</f>
        <v>36093</v>
      </c>
      <c r="BB7" s="140">
        <f>SUM(BB$8:BB$57)</f>
        <v>0</v>
      </c>
      <c r="BC7" s="143" t="s">
        <v>315</v>
      </c>
      <c r="BD7" s="140">
        <f>SUM(BD$8:BD$57)</f>
        <v>0</v>
      </c>
      <c r="BE7" s="140">
        <f>SUM(BE$8:BE$57)</f>
        <v>11544</v>
      </c>
      <c r="BF7" s="140">
        <f>SUM(AE7,+AM7,+BE7)</f>
        <v>2701826</v>
      </c>
      <c r="BG7" s="140">
        <f>SUM(BH7,+BM7)</f>
        <v>14597</v>
      </c>
      <c r="BH7" s="140">
        <f>SUM(BI7:BL7)</f>
        <v>14597</v>
      </c>
      <c r="BI7" s="140">
        <f>SUM(BI$8:BI$57)</f>
        <v>0</v>
      </c>
      <c r="BJ7" s="140">
        <f>SUM(BJ$8:BJ$57)</f>
        <v>14597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1837482</v>
      </c>
      <c r="BP7" s="140">
        <f>SUM(BQ7:BT7)</f>
        <v>262678</v>
      </c>
      <c r="BQ7" s="140">
        <f>SUM(BQ$8:BQ$57)</f>
        <v>261081</v>
      </c>
      <c r="BR7" s="140">
        <f>SUM(BR$8:BR$57)</f>
        <v>0</v>
      </c>
      <c r="BS7" s="140">
        <f>SUM(BS$8:BS$57)</f>
        <v>1597</v>
      </c>
      <c r="BT7" s="140">
        <f>SUM(BT$8:BT$57)</f>
        <v>0</v>
      </c>
      <c r="BU7" s="140">
        <f>SUM(BV7:BX7)</f>
        <v>1090337</v>
      </c>
      <c r="BV7" s="140">
        <f>SUM(BV$8:BV$57)</f>
        <v>0</v>
      </c>
      <c r="BW7" s="140">
        <f>SUM(BW$8:BW$57)</f>
        <v>1084411</v>
      </c>
      <c r="BX7" s="140">
        <f>SUM(BX$8:BX$57)</f>
        <v>5926</v>
      </c>
      <c r="BY7" s="140">
        <f>SUM(BY$8:BY$57)</f>
        <v>0</v>
      </c>
      <c r="BZ7" s="140">
        <f>SUM(CA7:CD7)</f>
        <v>484467</v>
      </c>
      <c r="CA7" s="140">
        <f>SUM(CA$8:CA$57)</f>
        <v>0</v>
      </c>
      <c r="CB7" s="140">
        <f>SUM(CB$8:CB$57)</f>
        <v>481661</v>
      </c>
      <c r="CC7" s="140">
        <f>SUM(CC$8:CC$57)</f>
        <v>2806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43041</v>
      </c>
      <c r="CH7" s="140">
        <f>SUM(BG7,+BO7,+CG7)</f>
        <v>1895120</v>
      </c>
      <c r="CI7" s="140">
        <f t="shared" ref="CI7:CO7" si="3">SUM(AE7,+BG7)</f>
        <v>25193</v>
      </c>
      <c r="CJ7" s="140">
        <f t="shared" si="3"/>
        <v>25193</v>
      </c>
      <c r="CK7" s="140">
        <f t="shared" si="3"/>
        <v>0</v>
      </c>
      <c r="CL7" s="140">
        <f t="shared" si="3"/>
        <v>14597</v>
      </c>
      <c r="CM7" s="140">
        <f t="shared" si="3"/>
        <v>7669</v>
      </c>
      <c r="CN7" s="140">
        <f t="shared" si="3"/>
        <v>2927</v>
      </c>
      <c r="CO7" s="140">
        <f t="shared" si="3"/>
        <v>0</v>
      </c>
      <c r="CP7" s="143" t="s">
        <v>314</v>
      </c>
      <c r="CQ7" s="140">
        <f t="shared" ref="CQ7:DF7" si="4">SUM(AM7,+BO7)</f>
        <v>4517168</v>
      </c>
      <c r="CR7" s="140">
        <f t="shared" si="4"/>
        <v>439947</v>
      </c>
      <c r="CS7" s="140">
        <f t="shared" si="4"/>
        <v>383640</v>
      </c>
      <c r="CT7" s="140">
        <f t="shared" si="4"/>
        <v>28986</v>
      </c>
      <c r="CU7" s="140">
        <f t="shared" si="4"/>
        <v>24289</v>
      </c>
      <c r="CV7" s="140">
        <f t="shared" si="4"/>
        <v>3032</v>
      </c>
      <c r="CW7" s="140">
        <f t="shared" si="4"/>
        <v>2286684</v>
      </c>
      <c r="CX7" s="140">
        <f t="shared" si="4"/>
        <v>0</v>
      </c>
      <c r="CY7" s="140">
        <f t="shared" si="4"/>
        <v>2215901</v>
      </c>
      <c r="CZ7" s="140">
        <f t="shared" si="4"/>
        <v>70783</v>
      </c>
      <c r="DA7" s="140">
        <f t="shared" si="4"/>
        <v>0</v>
      </c>
      <c r="DB7" s="140">
        <f t="shared" si="4"/>
        <v>1790537</v>
      </c>
      <c r="DC7" s="140">
        <f t="shared" si="4"/>
        <v>110726</v>
      </c>
      <c r="DD7" s="140">
        <f t="shared" si="4"/>
        <v>1640912</v>
      </c>
      <c r="DE7" s="140">
        <f t="shared" si="4"/>
        <v>38899</v>
      </c>
      <c r="DF7" s="140">
        <f t="shared" si="4"/>
        <v>0</v>
      </c>
      <c r="DG7" s="143" t="s">
        <v>314</v>
      </c>
      <c r="DH7" s="140">
        <f>SUM(BD7,+CF7)</f>
        <v>0</v>
      </c>
      <c r="DI7" s="140">
        <f>SUM(BE7,+CG7)</f>
        <v>54585</v>
      </c>
      <c r="DJ7" s="140">
        <f>SUM(BF7,+CH7)</f>
        <v>4596946</v>
      </c>
    </row>
    <row r="8" spans="1:114" s="136" customFormat="1" ht="13.5" customHeight="1" x14ac:dyDescent="0.15">
      <c r="A8" s="119" t="s">
        <v>7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6594</v>
      </c>
      <c r="N8" s="121">
        <f>SUM(O8:R8,T8)</f>
        <v>6594</v>
      </c>
      <c r="O8" s="121">
        <v>0</v>
      </c>
      <c r="P8" s="121">
        <v>0</v>
      </c>
      <c r="Q8" s="121">
        <v>0</v>
      </c>
      <c r="R8" s="121">
        <v>6594</v>
      </c>
      <c r="S8" s="121">
        <v>187494</v>
      </c>
      <c r="T8" s="121">
        <v>0</v>
      </c>
      <c r="U8" s="121">
        <v>0</v>
      </c>
      <c r="V8" s="121">
        <f>+SUM(D8,M8)</f>
        <v>6594</v>
      </c>
      <c r="W8" s="121">
        <f>+SUM(E8,N8)</f>
        <v>6594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6594</v>
      </c>
      <c r="AB8" s="121">
        <f>+SUM(J8,S8)</f>
        <v>187494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398</v>
      </c>
      <c r="BO8" s="121">
        <f>SUM(BP8,BU8,BY8,BZ8,CF8)</f>
        <v>194088</v>
      </c>
      <c r="BP8" s="121">
        <f>SUM(BQ8:BT8)</f>
        <v>27577</v>
      </c>
      <c r="BQ8" s="121">
        <v>27577</v>
      </c>
      <c r="BR8" s="121">
        <v>0</v>
      </c>
      <c r="BS8" s="121">
        <v>0</v>
      </c>
      <c r="BT8" s="121">
        <v>0</v>
      </c>
      <c r="BU8" s="121">
        <f>SUM(BV8:BX8)</f>
        <v>166511</v>
      </c>
      <c r="BV8" s="121">
        <v>0</v>
      </c>
      <c r="BW8" s="121">
        <v>166511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398</v>
      </c>
      <c r="CF8" s="121">
        <v>0</v>
      </c>
      <c r="CG8" s="121">
        <v>0</v>
      </c>
      <c r="CH8" s="121">
        <f>SUM(BG8,+BO8,+CG8)</f>
        <v>194088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398</v>
      </c>
      <c r="CQ8" s="121">
        <f>SUM(AM8,+BO8)</f>
        <v>194088</v>
      </c>
      <c r="CR8" s="121">
        <f>SUM(AN8,+BP8)</f>
        <v>27577</v>
      </c>
      <c r="CS8" s="121">
        <f>SUM(AO8,+BQ8)</f>
        <v>27577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166511</v>
      </c>
      <c r="CX8" s="121">
        <f>SUM(AT8,+BV8)</f>
        <v>0</v>
      </c>
      <c r="CY8" s="121">
        <f>SUM(AU8,+BW8)</f>
        <v>166511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398</v>
      </c>
      <c r="DH8" s="121">
        <f>SUM(BD8,+CF8)</f>
        <v>0</v>
      </c>
      <c r="DI8" s="121">
        <f>SUM(BE8,+CG8)</f>
        <v>0</v>
      </c>
      <c r="DJ8" s="121">
        <f>SUM(BF8,+CH8)</f>
        <v>194088</v>
      </c>
    </row>
    <row r="9" spans="1:114" s="136" customFormat="1" ht="13.5" customHeight="1" x14ac:dyDescent="0.15">
      <c r="A9" s="119" t="s">
        <v>7</v>
      </c>
      <c r="B9" s="120" t="s">
        <v>364</v>
      </c>
      <c r="C9" s="119" t="s">
        <v>365</v>
      </c>
      <c r="D9" s="121">
        <f>SUM(E9,+L9)</f>
        <v>820</v>
      </c>
      <c r="E9" s="121">
        <f>SUM(F9:I9)+K9</f>
        <v>820</v>
      </c>
      <c r="F9" s="121">
        <v>0</v>
      </c>
      <c r="G9" s="121">
        <v>0</v>
      </c>
      <c r="H9" s="121">
        <v>0</v>
      </c>
      <c r="I9" s="121">
        <v>820</v>
      </c>
      <c r="J9" s="121">
        <v>49027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820</v>
      </c>
      <c r="W9" s="121">
        <f>+SUM(E9,N9)</f>
        <v>820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820</v>
      </c>
      <c r="AB9" s="121">
        <f>+SUM(J9,S9)</f>
        <v>49027</v>
      </c>
      <c r="AC9" s="121">
        <f>+SUM(K9,T9)</f>
        <v>0</v>
      </c>
      <c r="AD9" s="121">
        <f>+SUM(L9,U9)</f>
        <v>0</v>
      </c>
      <c r="AE9" s="121">
        <f>SUM(AF9,+AK9)</f>
        <v>3317</v>
      </c>
      <c r="AF9" s="121">
        <f>SUM(AG9:AJ9)</f>
        <v>3317</v>
      </c>
      <c r="AG9" s="121">
        <v>0</v>
      </c>
      <c r="AH9" s="121">
        <v>0</v>
      </c>
      <c r="AI9" s="121">
        <v>3317</v>
      </c>
      <c r="AJ9" s="121">
        <v>0</v>
      </c>
      <c r="AK9" s="121">
        <v>0</v>
      </c>
      <c r="AL9" s="122" t="s">
        <v>398</v>
      </c>
      <c r="AM9" s="121">
        <f>SUM(AN9,AS9,AW9,AX9,BD9)</f>
        <v>46530</v>
      </c>
      <c r="AN9" s="121">
        <f>SUM(AO9:AR9)</f>
        <v>28986</v>
      </c>
      <c r="AO9" s="121">
        <v>0</v>
      </c>
      <c r="AP9" s="121">
        <v>28986</v>
      </c>
      <c r="AQ9" s="121">
        <v>0</v>
      </c>
      <c r="AR9" s="121">
        <v>0</v>
      </c>
      <c r="AS9" s="121">
        <f>SUM(AT9:AV9)</f>
        <v>9580</v>
      </c>
      <c r="AT9" s="121">
        <v>0</v>
      </c>
      <c r="AU9" s="121">
        <v>0</v>
      </c>
      <c r="AV9" s="121">
        <v>9580</v>
      </c>
      <c r="AW9" s="121">
        <v>0</v>
      </c>
      <c r="AX9" s="121">
        <f>SUM(AY9:BB9)</f>
        <v>7964</v>
      </c>
      <c r="AY9" s="121">
        <v>0</v>
      </c>
      <c r="AZ9" s="121">
        <v>0</v>
      </c>
      <c r="BA9" s="121">
        <v>7964</v>
      </c>
      <c r="BB9" s="121">
        <v>0</v>
      </c>
      <c r="BC9" s="122" t="s">
        <v>398</v>
      </c>
      <c r="BD9" s="121">
        <v>0</v>
      </c>
      <c r="BE9" s="121">
        <v>0</v>
      </c>
      <c r="BF9" s="121">
        <f>SUM(AE9,+AM9,+BE9)</f>
        <v>49847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398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398</v>
      </c>
      <c r="CF9" s="121">
        <v>0</v>
      </c>
      <c r="CG9" s="121">
        <v>0</v>
      </c>
      <c r="CH9" s="121">
        <f>SUM(BG9,+BO9,+CG9)</f>
        <v>0</v>
      </c>
      <c r="CI9" s="121">
        <f>SUM(AE9,+BG9)</f>
        <v>3317</v>
      </c>
      <c r="CJ9" s="121">
        <f>SUM(AF9,+BH9)</f>
        <v>3317</v>
      </c>
      <c r="CK9" s="121">
        <f>SUM(AG9,+BI9)</f>
        <v>0</v>
      </c>
      <c r="CL9" s="121">
        <f>SUM(AH9,+BJ9)</f>
        <v>0</v>
      </c>
      <c r="CM9" s="121">
        <f>SUM(AI9,+BK9)</f>
        <v>3317</v>
      </c>
      <c r="CN9" s="121">
        <f>SUM(AJ9,+BL9)</f>
        <v>0</v>
      </c>
      <c r="CO9" s="121">
        <f>SUM(AK9,+BM9)</f>
        <v>0</v>
      </c>
      <c r="CP9" s="122" t="s">
        <v>398</v>
      </c>
      <c r="CQ9" s="121">
        <f>SUM(AM9,+BO9)</f>
        <v>46530</v>
      </c>
      <c r="CR9" s="121">
        <f>SUM(AN9,+BP9)</f>
        <v>28986</v>
      </c>
      <c r="CS9" s="121">
        <f>SUM(AO9,+BQ9)</f>
        <v>0</v>
      </c>
      <c r="CT9" s="121">
        <f>SUM(AP9,+BR9)</f>
        <v>28986</v>
      </c>
      <c r="CU9" s="121">
        <f>SUM(AQ9,+BS9)</f>
        <v>0</v>
      </c>
      <c r="CV9" s="121">
        <f>SUM(AR9,+BT9)</f>
        <v>0</v>
      </c>
      <c r="CW9" s="121">
        <f>SUM(AS9,+BU9)</f>
        <v>9580</v>
      </c>
      <c r="CX9" s="121">
        <f>SUM(AT9,+BV9)</f>
        <v>0</v>
      </c>
      <c r="CY9" s="121">
        <f>SUM(AU9,+BW9)</f>
        <v>0</v>
      </c>
      <c r="CZ9" s="121">
        <f>SUM(AV9,+BX9)</f>
        <v>9580</v>
      </c>
      <c r="DA9" s="121">
        <f>SUM(AW9,+BY9)</f>
        <v>0</v>
      </c>
      <c r="DB9" s="121">
        <f>SUM(AX9,+BZ9)</f>
        <v>7964</v>
      </c>
      <c r="DC9" s="121">
        <f>SUM(AY9,+CA9)</f>
        <v>0</v>
      </c>
      <c r="DD9" s="121">
        <f>SUM(AZ9,+CB9)</f>
        <v>0</v>
      </c>
      <c r="DE9" s="121">
        <f>SUM(BA9,+CC9)</f>
        <v>7964</v>
      </c>
      <c r="DF9" s="121">
        <f>SUM(BB9,+CD9)</f>
        <v>0</v>
      </c>
      <c r="DG9" s="122" t="s">
        <v>398</v>
      </c>
      <c r="DH9" s="121">
        <f>SUM(BD9,+CF9)</f>
        <v>0</v>
      </c>
      <c r="DI9" s="121">
        <f>SUM(BE9,+CG9)</f>
        <v>0</v>
      </c>
      <c r="DJ9" s="121">
        <f>SUM(BF9,+CH9)</f>
        <v>49847</v>
      </c>
    </row>
    <row r="10" spans="1:114" s="136" customFormat="1" ht="13.5" customHeight="1" x14ac:dyDescent="0.15">
      <c r="A10" s="119" t="s">
        <v>7</v>
      </c>
      <c r="B10" s="120" t="s">
        <v>345</v>
      </c>
      <c r="C10" s="119" t="s">
        <v>346</v>
      </c>
      <c r="D10" s="121">
        <f>SUM(E10,+L10)</f>
        <v>86305</v>
      </c>
      <c r="E10" s="121">
        <f>SUM(F10:I10)+K10</f>
        <v>86305</v>
      </c>
      <c r="F10" s="121">
        <v>0</v>
      </c>
      <c r="G10" s="121">
        <v>0</v>
      </c>
      <c r="H10" s="121">
        <v>0</v>
      </c>
      <c r="I10" s="121">
        <v>83422</v>
      </c>
      <c r="J10" s="121">
        <v>340399</v>
      </c>
      <c r="K10" s="121">
        <v>2883</v>
      </c>
      <c r="L10" s="121">
        <v>0</v>
      </c>
      <c r="M10" s="121">
        <f>SUM(N10,+U10)</f>
        <v>11320</v>
      </c>
      <c r="N10" s="121">
        <f>SUM(O10:R10,T10)</f>
        <v>11320</v>
      </c>
      <c r="O10" s="121">
        <v>0</v>
      </c>
      <c r="P10" s="121">
        <v>0</v>
      </c>
      <c r="Q10" s="121">
        <v>0</v>
      </c>
      <c r="R10" s="121">
        <v>11320</v>
      </c>
      <c r="S10" s="121">
        <v>247847</v>
      </c>
      <c r="T10" s="121">
        <v>0</v>
      </c>
      <c r="U10" s="121">
        <v>0</v>
      </c>
      <c r="V10" s="121">
        <f>+SUM(D10,M10)</f>
        <v>97625</v>
      </c>
      <c r="W10" s="121">
        <f>+SUM(E10,N10)</f>
        <v>97625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94742</v>
      </c>
      <c r="AB10" s="121">
        <f>+SUM(J10,S10)</f>
        <v>588246</v>
      </c>
      <c r="AC10" s="121">
        <f>+SUM(K10,T10)</f>
        <v>2883</v>
      </c>
      <c r="AD10" s="121">
        <f>+SUM(L10,U10)</f>
        <v>0</v>
      </c>
      <c r="AE10" s="121">
        <f>SUM(AF10,+AK10)</f>
        <v>4352</v>
      </c>
      <c r="AF10" s="121">
        <f>SUM(AG10:AJ10)</f>
        <v>4352</v>
      </c>
      <c r="AG10" s="121">
        <v>0</v>
      </c>
      <c r="AH10" s="121">
        <v>0</v>
      </c>
      <c r="AI10" s="121">
        <v>4352</v>
      </c>
      <c r="AJ10" s="121">
        <v>0</v>
      </c>
      <c r="AK10" s="121">
        <v>0</v>
      </c>
      <c r="AL10" s="122" t="s">
        <v>398</v>
      </c>
      <c r="AM10" s="121">
        <f>SUM(AN10,AS10,AW10,AX10,BD10)</f>
        <v>422352</v>
      </c>
      <c r="AN10" s="121">
        <f>SUM(AO10:AR10)</f>
        <v>109693</v>
      </c>
      <c r="AO10" s="121">
        <v>92565</v>
      </c>
      <c r="AP10" s="121">
        <v>0</v>
      </c>
      <c r="AQ10" s="121">
        <v>14096</v>
      </c>
      <c r="AR10" s="121">
        <v>3032</v>
      </c>
      <c r="AS10" s="121">
        <f>SUM(AT10:AV10)</f>
        <v>192006</v>
      </c>
      <c r="AT10" s="121">
        <v>0</v>
      </c>
      <c r="AU10" s="121">
        <v>136729</v>
      </c>
      <c r="AV10" s="121">
        <v>55277</v>
      </c>
      <c r="AW10" s="121">
        <v>0</v>
      </c>
      <c r="AX10" s="121">
        <f>SUM(AY10:BB10)</f>
        <v>120653</v>
      </c>
      <c r="AY10" s="121">
        <v>0</v>
      </c>
      <c r="AZ10" s="121">
        <v>113373</v>
      </c>
      <c r="BA10" s="121">
        <v>7280</v>
      </c>
      <c r="BB10" s="121">
        <v>0</v>
      </c>
      <c r="BC10" s="122" t="s">
        <v>398</v>
      </c>
      <c r="BD10" s="121">
        <v>0</v>
      </c>
      <c r="BE10" s="121">
        <v>0</v>
      </c>
      <c r="BF10" s="121">
        <f>SUM(AE10,+AM10,+BE10)</f>
        <v>426704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398</v>
      </c>
      <c r="BO10" s="121">
        <f>SUM(BP10,BU10,BY10,BZ10,CF10)</f>
        <v>259167</v>
      </c>
      <c r="BP10" s="121">
        <f>SUM(BQ10:BT10)</f>
        <v>57174</v>
      </c>
      <c r="BQ10" s="121">
        <v>55681</v>
      </c>
      <c r="BR10" s="121">
        <v>0</v>
      </c>
      <c r="BS10" s="121">
        <v>1493</v>
      </c>
      <c r="BT10" s="121">
        <v>0</v>
      </c>
      <c r="BU10" s="121">
        <f>SUM(BV10:BX10)</f>
        <v>189243</v>
      </c>
      <c r="BV10" s="121">
        <v>0</v>
      </c>
      <c r="BW10" s="121">
        <v>189243</v>
      </c>
      <c r="BX10" s="121">
        <v>0</v>
      </c>
      <c r="BY10" s="121">
        <v>0</v>
      </c>
      <c r="BZ10" s="121">
        <f>SUM(CA10:CD10)</f>
        <v>12750</v>
      </c>
      <c r="CA10" s="121">
        <v>0</v>
      </c>
      <c r="CB10" s="121">
        <v>12750</v>
      </c>
      <c r="CC10" s="121">
        <v>0</v>
      </c>
      <c r="CD10" s="121">
        <v>0</v>
      </c>
      <c r="CE10" s="122" t="s">
        <v>398</v>
      </c>
      <c r="CF10" s="121">
        <v>0</v>
      </c>
      <c r="CG10" s="121">
        <v>0</v>
      </c>
      <c r="CH10" s="121">
        <f>SUM(BG10,+BO10,+CG10)</f>
        <v>259167</v>
      </c>
      <c r="CI10" s="121">
        <f>SUM(AE10,+BG10)</f>
        <v>4352</v>
      </c>
      <c r="CJ10" s="121">
        <f>SUM(AF10,+BH10)</f>
        <v>4352</v>
      </c>
      <c r="CK10" s="121">
        <f>SUM(AG10,+BI10)</f>
        <v>0</v>
      </c>
      <c r="CL10" s="121">
        <f>SUM(AH10,+BJ10)</f>
        <v>0</v>
      </c>
      <c r="CM10" s="121">
        <f>SUM(AI10,+BK10)</f>
        <v>4352</v>
      </c>
      <c r="CN10" s="121">
        <f>SUM(AJ10,+BL10)</f>
        <v>0</v>
      </c>
      <c r="CO10" s="121">
        <f>SUM(AK10,+BM10)</f>
        <v>0</v>
      </c>
      <c r="CP10" s="122" t="s">
        <v>398</v>
      </c>
      <c r="CQ10" s="121">
        <f>SUM(AM10,+BO10)</f>
        <v>681519</v>
      </c>
      <c r="CR10" s="121">
        <f>SUM(AN10,+BP10)</f>
        <v>166867</v>
      </c>
      <c r="CS10" s="121">
        <f>SUM(AO10,+BQ10)</f>
        <v>148246</v>
      </c>
      <c r="CT10" s="121">
        <f>SUM(AP10,+BR10)</f>
        <v>0</v>
      </c>
      <c r="CU10" s="121">
        <f>SUM(AQ10,+BS10)</f>
        <v>15589</v>
      </c>
      <c r="CV10" s="121">
        <f>SUM(AR10,+BT10)</f>
        <v>3032</v>
      </c>
      <c r="CW10" s="121">
        <f>SUM(AS10,+BU10)</f>
        <v>381249</v>
      </c>
      <c r="CX10" s="121">
        <f>SUM(AT10,+BV10)</f>
        <v>0</v>
      </c>
      <c r="CY10" s="121">
        <f>SUM(AU10,+BW10)</f>
        <v>325972</v>
      </c>
      <c r="CZ10" s="121">
        <f>SUM(AV10,+BX10)</f>
        <v>55277</v>
      </c>
      <c r="DA10" s="121">
        <f>SUM(AW10,+BY10)</f>
        <v>0</v>
      </c>
      <c r="DB10" s="121">
        <f>SUM(AX10,+BZ10)</f>
        <v>133403</v>
      </c>
      <c r="DC10" s="121">
        <f>SUM(AY10,+CA10)</f>
        <v>0</v>
      </c>
      <c r="DD10" s="121">
        <f>SUM(AZ10,+CB10)</f>
        <v>126123</v>
      </c>
      <c r="DE10" s="121">
        <f>SUM(BA10,+CC10)</f>
        <v>7280</v>
      </c>
      <c r="DF10" s="121">
        <f>SUM(BB10,+CD10)</f>
        <v>0</v>
      </c>
      <c r="DG10" s="122" t="s">
        <v>398</v>
      </c>
      <c r="DH10" s="121">
        <f>SUM(BD10,+CF10)</f>
        <v>0</v>
      </c>
      <c r="DI10" s="121">
        <f>SUM(BE10,+CG10)</f>
        <v>0</v>
      </c>
      <c r="DJ10" s="121">
        <f>SUM(BF10,+CH10)</f>
        <v>685871</v>
      </c>
    </row>
    <row r="11" spans="1:114" s="136" customFormat="1" ht="13.5" customHeight="1" x14ac:dyDescent="0.15">
      <c r="A11" s="119" t="s">
        <v>7</v>
      </c>
      <c r="B11" s="120" t="s">
        <v>360</v>
      </c>
      <c r="C11" s="119" t="s">
        <v>397</v>
      </c>
      <c r="D11" s="121">
        <f>SUM(E11,+L11)</f>
        <v>114478</v>
      </c>
      <c r="E11" s="121">
        <f>SUM(F11:I11)+K11</f>
        <v>114478</v>
      </c>
      <c r="F11" s="121">
        <v>0</v>
      </c>
      <c r="G11" s="121">
        <v>0</v>
      </c>
      <c r="H11" s="121">
        <v>0</v>
      </c>
      <c r="I11" s="121">
        <v>106162</v>
      </c>
      <c r="J11" s="121">
        <v>564352</v>
      </c>
      <c r="K11" s="121">
        <v>8316</v>
      </c>
      <c r="L11" s="121">
        <v>0</v>
      </c>
      <c r="M11" s="121">
        <f>SUM(N11,+U11)</f>
        <v>111</v>
      </c>
      <c r="N11" s="121">
        <f>SUM(O11:R11,T11)</f>
        <v>111</v>
      </c>
      <c r="O11" s="121">
        <v>0</v>
      </c>
      <c r="P11" s="121">
        <v>0</v>
      </c>
      <c r="Q11" s="121">
        <v>0</v>
      </c>
      <c r="R11" s="121">
        <v>111</v>
      </c>
      <c r="S11" s="121">
        <v>271098</v>
      </c>
      <c r="T11" s="121">
        <v>0</v>
      </c>
      <c r="U11" s="121">
        <v>0</v>
      </c>
      <c r="V11" s="121">
        <f>+SUM(D11,M11)</f>
        <v>114589</v>
      </c>
      <c r="W11" s="121">
        <f>+SUM(E11,N11)</f>
        <v>114589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106273</v>
      </c>
      <c r="AB11" s="121">
        <f>+SUM(J11,S11)</f>
        <v>835450</v>
      </c>
      <c r="AC11" s="121">
        <f>+SUM(K11,T11)</f>
        <v>8316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398</v>
      </c>
      <c r="AM11" s="121">
        <f>SUM(AN11,AS11,AW11,AX11,BD11)</f>
        <v>678830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33537</v>
      </c>
      <c r="AT11" s="121">
        <v>0</v>
      </c>
      <c r="AU11" s="121">
        <v>33537</v>
      </c>
      <c r="AV11" s="121">
        <v>0</v>
      </c>
      <c r="AW11" s="121">
        <v>0</v>
      </c>
      <c r="AX11" s="121">
        <f>SUM(AY11:BB11)</f>
        <v>645293</v>
      </c>
      <c r="AY11" s="121">
        <v>0</v>
      </c>
      <c r="AZ11" s="121">
        <v>645293</v>
      </c>
      <c r="BA11" s="121">
        <v>0</v>
      </c>
      <c r="BB11" s="121">
        <v>0</v>
      </c>
      <c r="BC11" s="122" t="s">
        <v>398</v>
      </c>
      <c r="BD11" s="121">
        <v>0</v>
      </c>
      <c r="BE11" s="121">
        <v>0</v>
      </c>
      <c r="BF11" s="121">
        <f>SUM(AE11,+AM11,+BE11)</f>
        <v>678830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398</v>
      </c>
      <c r="BO11" s="121">
        <f>SUM(BP11,BU11,BY11,BZ11,CF11)</f>
        <v>271209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30261</v>
      </c>
      <c r="BV11" s="121">
        <v>0</v>
      </c>
      <c r="BW11" s="121">
        <v>30261</v>
      </c>
      <c r="BX11" s="121">
        <v>0</v>
      </c>
      <c r="BY11" s="121">
        <v>0</v>
      </c>
      <c r="BZ11" s="121">
        <f>SUM(CA11:CD11)</f>
        <v>240948</v>
      </c>
      <c r="CA11" s="121">
        <v>0</v>
      </c>
      <c r="CB11" s="121">
        <v>240948</v>
      </c>
      <c r="CC11" s="121">
        <v>0</v>
      </c>
      <c r="CD11" s="121">
        <v>0</v>
      </c>
      <c r="CE11" s="122" t="s">
        <v>398</v>
      </c>
      <c r="CF11" s="121">
        <v>0</v>
      </c>
      <c r="CG11" s="121">
        <v>0</v>
      </c>
      <c r="CH11" s="121">
        <f>SUM(BG11,+BO11,+CG11)</f>
        <v>271209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398</v>
      </c>
      <c r="CQ11" s="121">
        <f>SUM(AM11,+BO11)</f>
        <v>950039</v>
      </c>
      <c r="CR11" s="121">
        <f>SUM(AN11,+BP11)</f>
        <v>0</v>
      </c>
      <c r="CS11" s="121">
        <f>SUM(AO11,+BQ11)</f>
        <v>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63798</v>
      </c>
      <c r="CX11" s="121">
        <f>SUM(AT11,+BV11)</f>
        <v>0</v>
      </c>
      <c r="CY11" s="121">
        <f>SUM(AU11,+BW11)</f>
        <v>63798</v>
      </c>
      <c r="CZ11" s="121">
        <f>SUM(AV11,+BX11)</f>
        <v>0</v>
      </c>
      <c r="DA11" s="121">
        <f>SUM(AW11,+BY11)</f>
        <v>0</v>
      </c>
      <c r="DB11" s="121">
        <f>SUM(AX11,+BZ11)</f>
        <v>886241</v>
      </c>
      <c r="DC11" s="121">
        <f>SUM(AY11,+CA11)</f>
        <v>0</v>
      </c>
      <c r="DD11" s="121">
        <f>SUM(AZ11,+CB11)</f>
        <v>886241</v>
      </c>
      <c r="DE11" s="121">
        <f>SUM(BA11,+CC11)</f>
        <v>0</v>
      </c>
      <c r="DF11" s="121">
        <f>SUM(BB11,+CD11)</f>
        <v>0</v>
      </c>
      <c r="DG11" s="122" t="s">
        <v>398</v>
      </c>
      <c r="DH11" s="121">
        <f>SUM(BD11,+CF11)</f>
        <v>0</v>
      </c>
      <c r="DI11" s="121">
        <f>SUM(BE11,+CG11)</f>
        <v>0</v>
      </c>
      <c r="DJ11" s="121">
        <f>SUM(BF11,+CH11)</f>
        <v>950039</v>
      </c>
    </row>
    <row r="12" spans="1:114" s="136" customFormat="1" ht="13.5" customHeight="1" x14ac:dyDescent="0.15">
      <c r="A12" s="119" t="s">
        <v>7</v>
      </c>
      <c r="B12" s="120" t="s">
        <v>353</v>
      </c>
      <c r="C12" s="119" t="s">
        <v>354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39485</v>
      </c>
      <c r="N12" s="121">
        <f>SUM(O12:R12,T12)</f>
        <v>39485</v>
      </c>
      <c r="O12" s="121">
        <v>0</v>
      </c>
      <c r="P12" s="121">
        <v>0</v>
      </c>
      <c r="Q12" s="121">
        <v>0</v>
      </c>
      <c r="R12" s="121">
        <v>39485</v>
      </c>
      <c r="S12" s="121">
        <v>391275</v>
      </c>
      <c r="T12" s="121">
        <v>0</v>
      </c>
      <c r="U12" s="121">
        <v>0</v>
      </c>
      <c r="V12" s="121">
        <f>+SUM(D12,M12)</f>
        <v>39485</v>
      </c>
      <c r="W12" s="121">
        <f>+SUM(E12,N12)</f>
        <v>39485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39485</v>
      </c>
      <c r="AB12" s="121">
        <f>+SUM(J12,S12)</f>
        <v>391275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398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398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398</v>
      </c>
      <c r="BO12" s="121">
        <f>SUM(BP12,BU12,BY12,BZ12,CF12)</f>
        <v>430760</v>
      </c>
      <c r="BP12" s="121">
        <f>SUM(BQ12:BT12)</f>
        <v>92463</v>
      </c>
      <c r="BQ12" s="121">
        <v>92463</v>
      </c>
      <c r="BR12" s="121">
        <v>0</v>
      </c>
      <c r="BS12" s="121">
        <v>0</v>
      </c>
      <c r="BT12" s="121">
        <v>0</v>
      </c>
      <c r="BU12" s="121">
        <f>SUM(BV12:BX12)</f>
        <v>322672</v>
      </c>
      <c r="BV12" s="121">
        <v>0</v>
      </c>
      <c r="BW12" s="121">
        <v>316746</v>
      </c>
      <c r="BX12" s="121">
        <v>5926</v>
      </c>
      <c r="BY12" s="121">
        <v>0</v>
      </c>
      <c r="BZ12" s="121">
        <f>SUM(CA12:CD12)</f>
        <v>15625</v>
      </c>
      <c r="CA12" s="121">
        <v>0</v>
      </c>
      <c r="CB12" s="121">
        <v>13802</v>
      </c>
      <c r="CC12" s="121">
        <v>1823</v>
      </c>
      <c r="CD12" s="121">
        <v>0</v>
      </c>
      <c r="CE12" s="122" t="s">
        <v>398</v>
      </c>
      <c r="CF12" s="121">
        <v>0</v>
      </c>
      <c r="CG12" s="121">
        <v>0</v>
      </c>
      <c r="CH12" s="121">
        <f>SUM(BG12,+BO12,+CG12)</f>
        <v>430760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398</v>
      </c>
      <c r="CQ12" s="121">
        <f>SUM(AM12,+BO12)</f>
        <v>430760</v>
      </c>
      <c r="CR12" s="121">
        <f>SUM(AN12,+BP12)</f>
        <v>92463</v>
      </c>
      <c r="CS12" s="121">
        <f>SUM(AO12,+BQ12)</f>
        <v>92463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322672</v>
      </c>
      <c r="CX12" s="121">
        <f>SUM(AT12,+BV12)</f>
        <v>0</v>
      </c>
      <c r="CY12" s="121">
        <f>SUM(AU12,+BW12)</f>
        <v>316746</v>
      </c>
      <c r="CZ12" s="121">
        <f>SUM(AV12,+BX12)</f>
        <v>5926</v>
      </c>
      <c r="DA12" s="121">
        <f>SUM(AW12,+BY12)</f>
        <v>0</v>
      </c>
      <c r="DB12" s="121">
        <f>SUM(AX12,+BZ12)</f>
        <v>15625</v>
      </c>
      <c r="DC12" s="121">
        <f>SUM(AY12,+CA12)</f>
        <v>0</v>
      </c>
      <c r="DD12" s="121">
        <f>SUM(AZ12,+CB12)</f>
        <v>13802</v>
      </c>
      <c r="DE12" s="121">
        <f>SUM(BA12,+CC12)</f>
        <v>1823</v>
      </c>
      <c r="DF12" s="121">
        <f>SUM(BB12,+CD12)</f>
        <v>0</v>
      </c>
      <c r="DG12" s="122" t="s">
        <v>398</v>
      </c>
      <c r="DH12" s="121">
        <f>SUM(BD12,+CF12)</f>
        <v>0</v>
      </c>
      <c r="DI12" s="121">
        <f>SUM(BE12,+CG12)</f>
        <v>0</v>
      </c>
      <c r="DJ12" s="121">
        <f>SUM(BF12,+CH12)</f>
        <v>430760</v>
      </c>
    </row>
    <row r="13" spans="1:114" s="136" customFormat="1" ht="13.5" customHeight="1" x14ac:dyDescent="0.15">
      <c r="A13" s="119" t="s">
        <v>7</v>
      </c>
      <c r="B13" s="120" t="s">
        <v>331</v>
      </c>
      <c r="C13" s="119" t="s">
        <v>332</v>
      </c>
      <c r="D13" s="121">
        <f>SUM(E13,+L13)</f>
        <v>75806</v>
      </c>
      <c r="E13" s="121">
        <f>SUM(F13:I13)+K13</f>
        <v>75806</v>
      </c>
      <c r="F13" s="121">
        <v>0</v>
      </c>
      <c r="G13" s="121">
        <v>0</v>
      </c>
      <c r="H13" s="121">
        <v>0</v>
      </c>
      <c r="I13" s="121">
        <v>69701</v>
      </c>
      <c r="J13" s="121">
        <v>429673</v>
      </c>
      <c r="K13" s="121">
        <v>6105</v>
      </c>
      <c r="L13" s="121">
        <v>0</v>
      </c>
      <c r="M13" s="121">
        <f>SUM(N13,+U13)</f>
        <v>3844</v>
      </c>
      <c r="N13" s="121">
        <f>SUM(O13:R13,T13)</f>
        <v>3844</v>
      </c>
      <c r="O13" s="121">
        <v>0</v>
      </c>
      <c r="P13" s="121">
        <v>0</v>
      </c>
      <c r="Q13" s="121">
        <v>0</v>
      </c>
      <c r="R13" s="121">
        <v>3602</v>
      </c>
      <c r="S13" s="121">
        <v>261777</v>
      </c>
      <c r="T13" s="121">
        <v>242</v>
      </c>
      <c r="U13" s="121">
        <v>0</v>
      </c>
      <c r="V13" s="121">
        <f>+SUM(D13,M13)</f>
        <v>79650</v>
      </c>
      <c r="W13" s="121">
        <f>+SUM(E13,N13)</f>
        <v>79650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73303</v>
      </c>
      <c r="AB13" s="121">
        <f>+SUM(J13,S13)</f>
        <v>691450</v>
      </c>
      <c r="AC13" s="121">
        <f>+SUM(K13,T13)</f>
        <v>6347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398</v>
      </c>
      <c r="AM13" s="121">
        <f>SUM(AN13,AS13,AW13,AX13,BD13)</f>
        <v>494860</v>
      </c>
      <c r="AN13" s="121">
        <f>SUM(AO13:AR13)</f>
        <v>8596</v>
      </c>
      <c r="AO13" s="121">
        <v>0</v>
      </c>
      <c r="AP13" s="121">
        <v>0</v>
      </c>
      <c r="AQ13" s="121">
        <v>8596</v>
      </c>
      <c r="AR13" s="121">
        <v>0</v>
      </c>
      <c r="AS13" s="121">
        <f>SUM(AT13:AV13)</f>
        <v>264849</v>
      </c>
      <c r="AT13" s="121">
        <v>0</v>
      </c>
      <c r="AU13" s="121">
        <v>264849</v>
      </c>
      <c r="AV13" s="121">
        <v>0</v>
      </c>
      <c r="AW13" s="121">
        <v>0</v>
      </c>
      <c r="AX13" s="121">
        <f>SUM(AY13:BB13)</f>
        <v>221415</v>
      </c>
      <c r="AY13" s="121">
        <v>0</v>
      </c>
      <c r="AZ13" s="121">
        <v>221415</v>
      </c>
      <c r="BA13" s="121">
        <v>0</v>
      </c>
      <c r="BB13" s="121">
        <v>0</v>
      </c>
      <c r="BC13" s="122" t="s">
        <v>398</v>
      </c>
      <c r="BD13" s="121">
        <v>0</v>
      </c>
      <c r="BE13" s="121">
        <v>10619</v>
      </c>
      <c r="BF13" s="121">
        <f>SUM(AE13,+AM13,+BE13)</f>
        <v>505479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398</v>
      </c>
      <c r="BO13" s="121">
        <f>SUM(BP13,BU13,BY13,BZ13,CF13)</f>
        <v>251678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143425</v>
      </c>
      <c r="BV13" s="121">
        <v>0</v>
      </c>
      <c r="BW13" s="121">
        <v>143425</v>
      </c>
      <c r="BX13" s="121">
        <v>0</v>
      </c>
      <c r="BY13" s="121">
        <v>0</v>
      </c>
      <c r="BZ13" s="121">
        <f>SUM(CA13:CD13)</f>
        <v>108253</v>
      </c>
      <c r="CA13" s="121">
        <v>0</v>
      </c>
      <c r="CB13" s="121">
        <v>108253</v>
      </c>
      <c r="CC13" s="121">
        <v>0</v>
      </c>
      <c r="CD13" s="121">
        <v>0</v>
      </c>
      <c r="CE13" s="122" t="s">
        <v>398</v>
      </c>
      <c r="CF13" s="121">
        <v>0</v>
      </c>
      <c r="CG13" s="121">
        <v>13943</v>
      </c>
      <c r="CH13" s="121">
        <f>SUM(BG13,+BO13,+CG13)</f>
        <v>265621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398</v>
      </c>
      <c r="CQ13" s="121">
        <f>SUM(AM13,+BO13)</f>
        <v>746538</v>
      </c>
      <c r="CR13" s="121">
        <f>SUM(AN13,+BP13)</f>
        <v>8596</v>
      </c>
      <c r="CS13" s="121">
        <f>SUM(AO13,+BQ13)</f>
        <v>0</v>
      </c>
      <c r="CT13" s="121">
        <f>SUM(AP13,+BR13)</f>
        <v>0</v>
      </c>
      <c r="CU13" s="121">
        <f>SUM(AQ13,+BS13)</f>
        <v>8596</v>
      </c>
      <c r="CV13" s="121">
        <f>SUM(AR13,+BT13)</f>
        <v>0</v>
      </c>
      <c r="CW13" s="121">
        <f>SUM(AS13,+BU13)</f>
        <v>408274</v>
      </c>
      <c r="CX13" s="121">
        <f>SUM(AT13,+BV13)</f>
        <v>0</v>
      </c>
      <c r="CY13" s="121">
        <f>SUM(AU13,+BW13)</f>
        <v>408274</v>
      </c>
      <c r="CZ13" s="121">
        <f>SUM(AV13,+BX13)</f>
        <v>0</v>
      </c>
      <c r="DA13" s="121">
        <f>SUM(AW13,+BY13)</f>
        <v>0</v>
      </c>
      <c r="DB13" s="121">
        <f>SUM(AX13,+BZ13)</f>
        <v>329668</v>
      </c>
      <c r="DC13" s="121">
        <f>SUM(AY13,+CA13)</f>
        <v>0</v>
      </c>
      <c r="DD13" s="121">
        <f>SUM(AZ13,+CB13)</f>
        <v>329668</v>
      </c>
      <c r="DE13" s="121">
        <f>SUM(BA13,+CC13)</f>
        <v>0</v>
      </c>
      <c r="DF13" s="121">
        <f>SUM(BB13,+CD13)</f>
        <v>0</v>
      </c>
      <c r="DG13" s="122" t="s">
        <v>398</v>
      </c>
      <c r="DH13" s="121">
        <f>SUM(BD13,+CF13)</f>
        <v>0</v>
      </c>
      <c r="DI13" s="121">
        <f>SUM(BE13,+CG13)</f>
        <v>24562</v>
      </c>
      <c r="DJ13" s="121">
        <f>SUM(BF13,+CH13)</f>
        <v>771100</v>
      </c>
    </row>
    <row r="14" spans="1:114" s="136" customFormat="1" ht="13.5" customHeight="1" x14ac:dyDescent="0.15">
      <c r="A14" s="119" t="s">
        <v>7</v>
      </c>
      <c r="B14" s="120" t="s">
        <v>349</v>
      </c>
      <c r="C14" s="119" t="s">
        <v>350</v>
      </c>
      <c r="D14" s="121">
        <f>SUM(E14,+L14)</f>
        <v>44020</v>
      </c>
      <c r="E14" s="121">
        <f>SUM(F14:I14)+K14</f>
        <v>44020</v>
      </c>
      <c r="F14" s="121">
        <v>975</v>
      </c>
      <c r="G14" s="121">
        <v>0</v>
      </c>
      <c r="H14" s="121">
        <v>0</v>
      </c>
      <c r="I14" s="121">
        <v>18851</v>
      </c>
      <c r="J14" s="121">
        <v>546141</v>
      </c>
      <c r="K14" s="121">
        <v>24194</v>
      </c>
      <c r="L14" s="121">
        <v>0</v>
      </c>
      <c r="M14" s="121">
        <f>SUM(N14,+U14)</f>
        <v>19810</v>
      </c>
      <c r="N14" s="121">
        <f>SUM(O14:R14,T14)</f>
        <v>19810</v>
      </c>
      <c r="O14" s="121">
        <v>4865</v>
      </c>
      <c r="P14" s="121">
        <v>0</v>
      </c>
      <c r="Q14" s="121">
        <v>8700</v>
      </c>
      <c r="R14" s="121">
        <v>6245</v>
      </c>
      <c r="S14" s="121">
        <v>160355</v>
      </c>
      <c r="T14" s="121">
        <v>0</v>
      </c>
      <c r="U14" s="121">
        <v>0</v>
      </c>
      <c r="V14" s="121">
        <f>+SUM(D14,M14)</f>
        <v>63830</v>
      </c>
      <c r="W14" s="121">
        <f>+SUM(E14,N14)</f>
        <v>63830</v>
      </c>
      <c r="X14" s="121">
        <f>+SUM(F14,O14)</f>
        <v>5840</v>
      </c>
      <c r="Y14" s="121">
        <f>+SUM(G14,P14)</f>
        <v>0</v>
      </c>
      <c r="Z14" s="121">
        <f>+SUM(H14,Q14)</f>
        <v>8700</v>
      </c>
      <c r="AA14" s="121">
        <f>+SUM(I14,R14)</f>
        <v>25096</v>
      </c>
      <c r="AB14" s="121">
        <f>+SUM(J14,S14)</f>
        <v>706496</v>
      </c>
      <c r="AC14" s="121">
        <f>+SUM(K14,T14)</f>
        <v>24194</v>
      </c>
      <c r="AD14" s="121">
        <f>+SUM(L14,U14)</f>
        <v>0</v>
      </c>
      <c r="AE14" s="121">
        <f>SUM(AF14,+AK14)</f>
        <v>2927</v>
      </c>
      <c r="AF14" s="121">
        <f>SUM(AG14:AJ14)</f>
        <v>2927</v>
      </c>
      <c r="AG14" s="121">
        <v>0</v>
      </c>
      <c r="AH14" s="121">
        <v>0</v>
      </c>
      <c r="AI14" s="121">
        <v>0</v>
      </c>
      <c r="AJ14" s="121">
        <v>2927</v>
      </c>
      <c r="AK14" s="121">
        <v>0</v>
      </c>
      <c r="AL14" s="122" t="s">
        <v>398</v>
      </c>
      <c r="AM14" s="121">
        <f>SUM(AN14,AS14,AW14,AX14,BD14)</f>
        <v>587234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432527</v>
      </c>
      <c r="AT14" s="121">
        <v>0</v>
      </c>
      <c r="AU14" s="121">
        <v>432527</v>
      </c>
      <c r="AV14" s="121">
        <v>0</v>
      </c>
      <c r="AW14" s="121">
        <v>0</v>
      </c>
      <c r="AX14" s="121">
        <f>SUM(AY14:BB14)</f>
        <v>154707</v>
      </c>
      <c r="AY14" s="121">
        <v>110726</v>
      </c>
      <c r="AZ14" s="121">
        <v>23132</v>
      </c>
      <c r="BA14" s="121">
        <v>20849</v>
      </c>
      <c r="BB14" s="121">
        <v>0</v>
      </c>
      <c r="BC14" s="122" t="s">
        <v>398</v>
      </c>
      <c r="BD14" s="121">
        <v>0</v>
      </c>
      <c r="BE14" s="121">
        <v>0</v>
      </c>
      <c r="BF14" s="121">
        <f>SUM(AE14,+AM14,+BE14)</f>
        <v>590161</v>
      </c>
      <c r="BG14" s="121">
        <f>SUM(BH14,+BM14)</f>
        <v>14597</v>
      </c>
      <c r="BH14" s="121">
        <f>SUM(BI14:BL14)</f>
        <v>14597</v>
      </c>
      <c r="BI14" s="121">
        <v>0</v>
      </c>
      <c r="BJ14" s="121">
        <v>14597</v>
      </c>
      <c r="BK14" s="121">
        <v>0</v>
      </c>
      <c r="BL14" s="121">
        <v>0</v>
      </c>
      <c r="BM14" s="121">
        <v>0</v>
      </c>
      <c r="BN14" s="122" t="s">
        <v>398</v>
      </c>
      <c r="BO14" s="121">
        <f>SUM(BP14,BU14,BY14,BZ14,CF14)</f>
        <v>165568</v>
      </c>
      <c r="BP14" s="121">
        <f>SUM(BQ14:BT14)</f>
        <v>21826</v>
      </c>
      <c r="BQ14" s="121">
        <v>21826</v>
      </c>
      <c r="BR14" s="121">
        <v>0</v>
      </c>
      <c r="BS14" s="121">
        <v>0</v>
      </c>
      <c r="BT14" s="121">
        <v>0</v>
      </c>
      <c r="BU14" s="121">
        <f>SUM(BV14:BX14)</f>
        <v>118126</v>
      </c>
      <c r="BV14" s="121">
        <v>0</v>
      </c>
      <c r="BW14" s="121">
        <v>118126</v>
      </c>
      <c r="BX14" s="121">
        <v>0</v>
      </c>
      <c r="BY14" s="121">
        <v>0</v>
      </c>
      <c r="BZ14" s="121">
        <f>SUM(CA14:CD14)</f>
        <v>25616</v>
      </c>
      <c r="CA14" s="121">
        <v>0</v>
      </c>
      <c r="CB14" s="121">
        <v>24633</v>
      </c>
      <c r="CC14" s="121">
        <v>983</v>
      </c>
      <c r="CD14" s="121">
        <v>0</v>
      </c>
      <c r="CE14" s="122" t="s">
        <v>398</v>
      </c>
      <c r="CF14" s="121">
        <v>0</v>
      </c>
      <c r="CG14" s="121">
        <v>0</v>
      </c>
      <c r="CH14" s="121">
        <f>SUM(BG14,+BO14,+CG14)</f>
        <v>180165</v>
      </c>
      <c r="CI14" s="121">
        <f>SUM(AE14,+BG14)</f>
        <v>17524</v>
      </c>
      <c r="CJ14" s="121">
        <f>SUM(AF14,+BH14)</f>
        <v>17524</v>
      </c>
      <c r="CK14" s="121">
        <f>SUM(AG14,+BI14)</f>
        <v>0</v>
      </c>
      <c r="CL14" s="121">
        <f>SUM(AH14,+BJ14)</f>
        <v>14597</v>
      </c>
      <c r="CM14" s="121">
        <f>SUM(AI14,+BK14)</f>
        <v>0</v>
      </c>
      <c r="CN14" s="121">
        <f>SUM(AJ14,+BL14)</f>
        <v>2927</v>
      </c>
      <c r="CO14" s="121">
        <f>SUM(AK14,+BM14)</f>
        <v>0</v>
      </c>
      <c r="CP14" s="122" t="s">
        <v>398</v>
      </c>
      <c r="CQ14" s="121">
        <f>SUM(AM14,+BO14)</f>
        <v>752802</v>
      </c>
      <c r="CR14" s="121">
        <f>SUM(AN14,+BP14)</f>
        <v>21826</v>
      </c>
      <c r="CS14" s="121">
        <f>SUM(AO14,+BQ14)</f>
        <v>21826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550653</v>
      </c>
      <c r="CX14" s="121">
        <f>SUM(AT14,+BV14)</f>
        <v>0</v>
      </c>
      <c r="CY14" s="121">
        <f>SUM(AU14,+BW14)</f>
        <v>550653</v>
      </c>
      <c r="CZ14" s="121">
        <f>SUM(AV14,+BX14)</f>
        <v>0</v>
      </c>
      <c r="DA14" s="121">
        <f>SUM(AW14,+BY14)</f>
        <v>0</v>
      </c>
      <c r="DB14" s="121">
        <f>SUM(AX14,+BZ14)</f>
        <v>180323</v>
      </c>
      <c r="DC14" s="121">
        <f>SUM(AY14,+CA14)</f>
        <v>110726</v>
      </c>
      <c r="DD14" s="121">
        <f>SUM(AZ14,+CB14)</f>
        <v>47765</v>
      </c>
      <c r="DE14" s="121">
        <f>SUM(BA14,+CC14)</f>
        <v>21832</v>
      </c>
      <c r="DF14" s="121">
        <f>SUM(BB14,+CD14)</f>
        <v>0</v>
      </c>
      <c r="DG14" s="122" t="s">
        <v>398</v>
      </c>
      <c r="DH14" s="121">
        <f>SUM(BD14,+CF14)</f>
        <v>0</v>
      </c>
      <c r="DI14" s="121">
        <f>SUM(BE14,+CG14)</f>
        <v>0</v>
      </c>
      <c r="DJ14" s="121">
        <f>SUM(BF14,+CH14)</f>
        <v>770326</v>
      </c>
    </row>
    <row r="15" spans="1:114" s="136" customFormat="1" ht="13.5" customHeight="1" x14ac:dyDescent="0.15">
      <c r="A15" s="119" t="s">
        <v>7</v>
      </c>
      <c r="B15" s="120" t="s">
        <v>341</v>
      </c>
      <c r="C15" s="119" t="s">
        <v>342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10592</v>
      </c>
      <c r="N15" s="121">
        <f>SUM(O15:R15,T15)</f>
        <v>3948</v>
      </c>
      <c r="O15" s="121">
        <v>0</v>
      </c>
      <c r="P15" s="121">
        <v>0</v>
      </c>
      <c r="Q15" s="121">
        <v>0</v>
      </c>
      <c r="R15" s="121">
        <v>3948</v>
      </c>
      <c r="S15" s="121">
        <v>219156</v>
      </c>
      <c r="T15" s="121">
        <v>0</v>
      </c>
      <c r="U15" s="121">
        <v>6644</v>
      </c>
      <c r="V15" s="121">
        <f>+SUM(D15,M15)</f>
        <v>10592</v>
      </c>
      <c r="W15" s="121">
        <f>+SUM(E15,N15)</f>
        <v>3948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3948</v>
      </c>
      <c r="AB15" s="121">
        <f>+SUM(J15,S15)</f>
        <v>219156</v>
      </c>
      <c r="AC15" s="121">
        <f>+SUM(K15,T15)</f>
        <v>0</v>
      </c>
      <c r="AD15" s="121">
        <f>+SUM(L15,U15)</f>
        <v>6644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398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398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398</v>
      </c>
      <c r="BO15" s="121">
        <f>SUM(BP15,BU15,BY15,BZ15,CF15)</f>
        <v>225363</v>
      </c>
      <c r="BP15" s="121">
        <f>SUM(BQ15:BT15)</f>
        <v>51285</v>
      </c>
      <c r="BQ15" s="121">
        <v>51285</v>
      </c>
      <c r="BR15" s="121">
        <v>0</v>
      </c>
      <c r="BS15" s="121">
        <v>0</v>
      </c>
      <c r="BT15" s="121">
        <v>0</v>
      </c>
      <c r="BU15" s="121">
        <f>SUM(BV15:BX15)</f>
        <v>120099</v>
      </c>
      <c r="BV15" s="121">
        <v>0</v>
      </c>
      <c r="BW15" s="121">
        <v>120099</v>
      </c>
      <c r="BX15" s="121">
        <v>0</v>
      </c>
      <c r="BY15" s="121">
        <v>0</v>
      </c>
      <c r="BZ15" s="121">
        <f>SUM(CA15:CD15)</f>
        <v>53979</v>
      </c>
      <c r="CA15" s="121">
        <v>0</v>
      </c>
      <c r="CB15" s="121">
        <v>53979</v>
      </c>
      <c r="CC15" s="121">
        <v>0</v>
      </c>
      <c r="CD15" s="121">
        <v>0</v>
      </c>
      <c r="CE15" s="122" t="s">
        <v>398</v>
      </c>
      <c r="CF15" s="121">
        <v>0</v>
      </c>
      <c r="CG15" s="121">
        <v>4385</v>
      </c>
      <c r="CH15" s="121">
        <f>SUM(BG15,+BO15,+CG15)</f>
        <v>229748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398</v>
      </c>
      <c r="CQ15" s="121">
        <f>SUM(AM15,+BO15)</f>
        <v>225363</v>
      </c>
      <c r="CR15" s="121">
        <f>SUM(AN15,+BP15)</f>
        <v>51285</v>
      </c>
      <c r="CS15" s="121">
        <f>SUM(AO15,+BQ15)</f>
        <v>51285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120099</v>
      </c>
      <c r="CX15" s="121">
        <f>SUM(AT15,+BV15)</f>
        <v>0</v>
      </c>
      <c r="CY15" s="121">
        <f>SUM(AU15,+BW15)</f>
        <v>120099</v>
      </c>
      <c r="CZ15" s="121">
        <f>SUM(AV15,+BX15)</f>
        <v>0</v>
      </c>
      <c r="DA15" s="121">
        <f>SUM(AW15,+BY15)</f>
        <v>0</v>
      </c>
      <c r="DB15" s="121">
        <f>SUM(AX15,+BZ15)</f>
        <v>53979</v>
      </c>
      <c r="DC15" s="121">
        <f>SUM(AY15,+CA15)</f>
        <v>0</v>
      </c>
      <c r="DD15" s="121">
        <f>SUM(AZ15,+CB15)</f>
        <v>53979</v>
      </c>
      <c r="DE15" s="121">
        <f>SUM(BA15,+CC15)</f>
        <v>0</v>
      </c>
      <c r="DF15" s="121">
        <f>SUM(BB15,+CD15)</f>
        <v>0</v>
      </c>
      <c r="DG15" s="122" t="s">
        <v>398</v>
      </c>
      <c r="DH15" s="121">
        <f>SUM(BD15,+CF15)</f>
        <v>0</v>
      </c>
      <c r="DI15" s="121">
        <f>SUM(BE15,+CG15)</f>
        <v>4385</v>
      </c>
      <c r="DJ15" s="121">
        <f>SUM(BF15,+CH15)</f>
        <v>229748</v>
      </c>
    </row>
    <row r="16" spans="1:114" s="136" customFormat="1" ht="13.5" customHeight="1" x14ac:dyDescent="0.15">
      <c r="A16" s="119" t="s">
        <v>7</v>
      </c>
      <c r="B16" s="120" t="s">
        <v>385</v>
      </c>
      <c r="C16" s="119" t="s">
        <v>386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44447</v>
      </c>
      <c r="N16" s="121">
        <f>SUM(O16:R16,T16)</f>
        <v>44447</v>
      </c>
      <c r="O16" s="121">
        <v>0</v>
      </c>
      <c r="P16" s="121">
        <v>0</v>
      </c>
      <c r="Q16" s="121">
        <v>0</v>
      </c>
      <c r="R16" s="121">
        <v>1045</v>
      </c>
      <c r="S16" s="121">
        <v>19915</v>
      </c>
      <c r="T16" s="121">
        <v>43402</v>
      </c>
      <c r="U16" s="121">
        <v>0</v>
      </c>
      <c r="V16" s="121">
        <f>+SUM(D16,M16)</f>
        <v>44447</v>
      </c>
      <c r="W16" s="121">
        <f>+SUM(E16,N16)</f>
        <v>44447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1045</v>
      </c>
      <c r="AB16" s="121">
        <f>+SUM(J16,S16)</f>
        <v>19915</v>
      </c>
      <c r="AC16" s="121">
        <f>+SUM(K16,T16)</f>
        <v>43402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398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398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398</v>
      </c>
      <c r="BO16" s="121">
        <f>SUM(BP16,BU16,BY16,BZ16,CF16)</f>
        <v>39649</v>
      </c>
      <c r="BP16" s="121">
        <f>SUM(BQ16:BT16)</f>
        <v>12353</v>
      </c>
      <c r="BQ16" s="121">
        <v>12249</v>
      </c>
      <c r="BR16" s="121">
        <v>0</v>
      </c>
      <c r="BS16" s="121">
        <v>104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27296</v>
      </c>
      <c r="CA16" s="121">
        <v>0</v>
      </c>
      <c r="CB16" s="121">
        <v>27296</v>
      </c>
      <c r="CC16" s="121">
        <v>0</v>
      </c>
      <c r="CD16" s="121">
        <v>0</v>
      </c>
      <c r="CE16" s="122" t="s">
        <v>398</v>
      </c>
      <c r="CF16" s="121">
        <v>0</v>
      </c>
      <c r="CG16" s="121">
        <v>24713</v>
      </c>
      <c r="CH16" s="121">
        <f>SUM(BG16,+BO16,+CG16)</f>
        <v>64362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398</v>
      </c>
      <c r="CQ16" s="121">
        <f>SUM(AM16,+BO16)</f>
        <v>39649</v>
      </c>
      <c r="CR16" s="121">
        <f>SUM(AN16,+BP16)</f>
        <v>12353</v>
      </c>
      <c r="CS16" s="121">
        <f>SUM(AO16,+BQ16)</f>
        <v>12249</v>
      </c>
      <c r="CT16" s="121">
        <f>SUM(AP16,+BR16)</f>
        <v>0</v>
      </c>
      <c r="CU16" s="121">
        <f>SUM(AQ16,+BS16)</f>
        <v>104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27296</v>
      </c>
      <c r="DC16" s="121">
        <f>SUM(AY16,+CA16)</f>
        <v>0</v>
      </c>
      <c r="DD16" s="121">
        <f>SUM(AZ16,+CB16)</f>
        <v>27296</v>
      </c>
      <c r="DE16" s="121">
        <f>SUM(BA16,+CC16)</f>
        <v>0</v>
      </c>
      <c r="DF16" s="121">
        <f>SUM(BB16,+CD16)</f>
        <v>0</v>
      </c>
      <c r="DG16" s="122" t="s">
        <v>398</v>
      </c>
      <c r="DH16" s="121">
        <f>SUM(BD16,+CF16)</f>
        <v>0</v>
      </c>
      <c r="DI16" s="121">
        <f>SUM(BE16,+CG16)</f>
        <v>24713</v>
      </c>
      <c r="DJ16" s="121">
        <f>SUM(BF16,+CH16)</f>
        <v>64362</v>
      </c>
    </row>
    <row r="17" spans="1:114" s="136" customFormat="1" ht="13.5" customHeight="1" x14ac:dyDescent="0.15">
      <c r="A17" s="119" t="s">
        <v>7</v>
      </c>
      <c r="B17" s="120" t="s">
        <v>339</v>
      </c>
      <c r="C17" s="119" t="s">
        <v>340</v>
      </c>
      <c r="D17" s="121">
        <f>SUM(E17,+L17)</f>
        <v>51363</v>
      </c>
      <c r="E17" s="121">
        <f>SUM(F17:I17)+K17</f>
        <v>34737</v>
      </c>
      <c r="F17" s="121">
        <v>0</v>
      </c>
      <c r="G17" s="121">
        <v>0</v>
      </c>
      <c r="H17" s="121">
        <v>0</v>
      </c>
      <c r="I17" s="121">
        <v>34737</v>
      </c>
      <c r="J17" s="121">
        <v>399442</v>
      </c>
      <c r="K17" s="121">
        <v>0</v>
      </c>
      <c r="L17" s="121">
        <v>16626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51363</v>
      </c>
      <c r="W17" s="121">
        <f>+SUM(E17,N17)</f>
        <v>34737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34737</v>
      </c>
      <c r="AB17" s="121">
        <f>+SUM(J17,S17)</f>
        <v>399442</v>
      </c>
      <c r="AC17" s="121">
        <f>+SUM(K17,T17)</f>
        <v>0</v>
      </c>
      <c r="AD17" s="121">
        <f>+SUM(L17,U17)</f>
        <v>16626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398</v>
      </c>
      <c r="AM17" s="121">
        <f>SUM(AN17,AS17,AW17,AX17,BD17)</f>
        <v>449880</v>
      </c>
      <c r="AN17" s="121">
        <f>SUM(AO17:AR17)</f>
        <v>29994</v>
      </c>
      <c r="AO17" s="121">
        <v>29994</v>
      </c>
      <c r="AP17" s="121">
        <v>0</v>
      </c>
      <c r="AQ17" s="121">
        <v>0</v>
      </c>
      <c r="AR17" s="121">
        <v>0</v>
      </c>
      <c r="AS17" s="121">
        <f>SUM(AT17:AV17)</f>
        <v>263848</v>
      </c>
      <c r="AT17" s="121">
        <v>0</v>
      </c>
      <c r="AU17" s="121">
        <v>263848</v>
      </c>
      <c r="AV17" s="121">
        <v>0</v>
      </c>
      <c r="AW17" s="121">
        <v>0</v>
      </c>
      <c r="AX17" s="121">
        <f>SUM(AY17:BB17)</f>
        <v>156038</v>
      </c>
      <c r="AY17" s="121">
        <v>0</v>
      </c>
      <c r="AZ17" s="121">
        <v>156038</v>
      </c>
      <c r="BA17" s="121">
        <v>0</v>
      </c>
      <c r="BB17" s="121">
        <v>0</v>
      </c>
      <c r="BC17" s="122" t="s">
        <v>398</v>
      </c>
      <c r="BD17" s="121">
        <v>0</v>
      </c>
      <c r="BE17" s="121">
        <v>925</v>
      </c>
      <c r="BF17" s="121">
        <f>SUM(AE17,+AM17,+BE17)</f>
        <v>450805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398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398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398</v>
      </c>
      <c r="CQ17" s="121">
        <f>SUM(AM17,+BO17)</f>
        <v>449880</v>
      </c>
      <c r="CR17" s="121">
        <f>SUM(AN17,+BP17)</f>
        <v>29994</v>
      </c>
      <c r="CS17" s="121">
        <f>SUM(AO17,+BQ17)</f>
        <v>29994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263848</v>
      </c>
      <c r="CX17" s="121">
        <f>SUM(AT17,+BV17)</f>
        <v>0</v>
      </c>
      <c r="CY17" s="121">
        <f>SUM(AU17,+BW17)</f>
        <v>263848</v>
      </c>
      <c r="CZ17" s="121">
        <f>SUM(AV17,+BX17)</f>
        <v>0</v>
      </c>
      <c r="DA17" s="121">
        <f>SUM(AW17,+BY17)</f>
        <v>0</v>
      </c>
      <c r="DB17" s="121">
        <f>SUM(AX17,+BZ17)</f>
        <v>156038</v>
      </c>
      <c r="DC17" s="121">
        <f>SUM(AY17,+CA17)</f>
        <v>0</v>
      </c>
      <c r="DD17" s="121">
        <f>SUM(AZ17,+CB17)</f>
        <v>156038</v>
      </c>
      <c r="DE17" s="121">
        <f>SUM(BA17,+CC17)</f>
        <v>0</v>
      </c>
      <c r="DF17" s="121">
        <f>SUM(BB17,+CD17)</f>
        <v>0</v>
      </c>
      <c r="DG17" s="122" t="s">
        <v>398</v>
      </c>
      <c r="DH17" s="121">
        <f>SUM(BD17,+CF17)</f>
        <v>0</v>
      </c>
      <c r="DI17" s="121">
        <f>SUM(BE17,+CG17)</f>
        <v>925</v>
      </c>
      <c r="DJ17" s="121">
        <f>SUM(BF17,+CH17)</f>
        <v>450805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13838430</v>
      </c>
      <c r="E7" s="140">
        <f>+SUM(F7:I7,K7)</f>
        <v>3776099</v>
      </c>
      <c r="F7" s="140">
        <f t="shared" ref="F7:L7" si="0">SUM(F$8:F$257)</f>
        <v>349687</v>
      </c>
      <c r="G7" s="140">
        <f t="shared" si="0"/>
        <v>198</v>
      </c>
      <c r="H7" s="140">
        <f t="shared" si="0"/>
        <v>469300</v>
      </c>
      <c r="I7" s="140">
        <f t="shared" si="0"/>
        <v>2199991</v>
      </c>
      <c r="J7" s="140">
        <f t="shared" si="0"/>
        <v>2329034</v>
      </c>
      <c r="K7" s="140">
        <f t="shared" si="0"/>
        <v>756923</v>
      </c>
      <c r="L7" s="140">
        <f t="shared" si="0"/>
        <v>10062331</v>
      </c>
      <c r="M7" s="140">
        <f>SUM(N7,+U7)</f>
        <v>3311314</v>
      </c>
      <c r="N7" s="140">
        <f>+SUM(O7:R7,T7)</f>
        <v>572472</v>
      </c>
      <c r="O7" s="140">
        <f t="shared" ref="O7:U7" si="1">SUM(O$8:O$257)</f>
        <v>8072</v>
      </c>
      <c r="P7" s="140">
        <f t="shared" si="1"/>
        <v>3135</v>
      </c>
      <c r="Q7" s="140">
        <f t="shared" si="1"/>
        <v>420900</v>
      </c>
      <c r="R7" s="140">
        <f t="shared" si="1"/>
        <v>95722</v>
      </c>
      <c r="S7" s="140">
        <f t="shared" si="1"/>
        <v>1758917</v>
      </c>
      <c r="T7" s="140">
        <f t="shared" si="1"/>
        <v>44643</v>
      </c>
      <c r="U7" s="140">
        <f t="shared" si="1"/>
        <v>2738842</v>
      </c>
      <c r="V7" s="140">
        <f t="shared" ref="V7:AB7" si="2">+SUM(D7,M7)</f>
        <v>17149744</v>
      </c>
      <c r="W7" s="140">
        <f t="shared" si="2"/>
        <v>4348571</v>
      </c>
      <c r="X7" s="140">
        <f t="shared" si="2"/>
        <v>357759</v>
      </c>
      <c r="Y7" s="140">
        <f t="shared" si="2"/>
        <v>3333</v>
      </c>
      <c r="Z7" s="140">
        <f t="shared" si="2"/>
        <v>890200</v>
      </c>
      <c r="AA7" s="140">
        <f t="shared" si="2"/>
        <v>2295713</v>
      </c>
      <c r="AB7" s="140">
        <f t="shared" si="2"/>
        <v>4087951</v>
      </c>
      <c r="AC7" s="140">
        <f>+SUM(K7,T7)</f>
        <v>801566</v>
      </c>
      <c r="AD7" s="140">
        <f>+SUM(L7,U7)</f>
        <v>12801173</v>
      </c>
      <c r="AE7" s="208"/>
      <c r="AF7" s="208"/>
    </row>
    <row r="8" spans="1:32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4040895</v>
      </c>
      <c r="E8" s="121">
        <f>+SUM(F8:I8,K8)</f>
        <v>1336524</v>
      </c>
      <c r="F8" s="121">
        <v>781</v>
      </c>
      <c r="G8" s="121">
        <v>0</v>
      </c>
      <c r="H8" s="121">
        <v>0</v>
      </c>
      <c r="I8" s="121">
        <v>958305</v>
      </c>
      <c r="J8" s="121"/>
      <c r="K8" s="121">
        <v>377438</v>
      </c>
      <c r="L8" s="121">
        <v>2704371</v>
      </c>
      <c r="M8" s="121">
        <f>SUM(N8,+U8)</f>
        <v>200751</v>
      </c>
      <c r="N8" s="121">
        <f>+SUM(O8:R8,T8)</f>
        <v>660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660</v>
      </c>
      <c r="U8" s="121">
        <v>200091</v>
      </c>
      <c r="V8" s="121">
        <f>+SUM(D8,M8)</f>
        <v>4241646</v>
      </c>
      <c r="W8" s="121">
        <f>+SUM(E8,N8)</f>
        <v>1337184</v>
      </c>
      <c r="X8" s="121">
        <f>+SUM(F8,O8)</f>
        <v>781</v>
      </c>
      <c r="Y8" s="121">
        <f>+SUM(G8,P8)</f>
        <v>0</v>
      </c>
      <c r="Z8" s="121">
        <f>+SUM(H8,Q8)</f>
        <v>0</v>
      </c>
      <c r="AA8" s="121">
        <f>+SUM(I8,R8)</f>
        <v>958305</v>
      </c>
      <c r="AB8" s="121">
        <f>+SUM(J8,S8)</f>
        <v>0</v>
      </c>
      <c r="AC8" s="121">
        <f>+SUM(K8,T8)</f>
        <v>378098</v>
      </c>
      <c r="AD8" s="121">
        <f>+SUM(L8,U8)</f>
        <v>2904462</v>
      </c>
      <c r="AE8" s="209" t="s">
        <v>326</v>
      </c>
      <c r="AF8" s="208"/>
    </row>
    <row r="9" spans="1:32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650172</v>
      </c>
      <c r="E9" s="121">
        <f>+SUM(F9:I9,K9)</f>
        <v>122687</v>
      </c>
      <c r="F9" s="121">
        <v>0</v>
      </c>
      <c r="G9" s="121">
        <v>198</v>
      </c>
      <c r="H9" s="121">
        <v>0</v>
      </c>
      <c r="I9" s="121">
        <v>103942</v>
      </c>
      <c r="J9" s="121"/>
      <c r="K9" s="121">
        <v>18547</v>
      </c>
      <c r="L9" s="121">
        <v>527485</v>
      </c>
      <c r="M9" s="121">
        <f>SUM(N9,+U9)</f>
        <v>249853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249853</v>
      </c>
      <c r="V9" s="121">
        <f>+SUM(D9,M9)</f>
        <v>900025</v>
      </c>
      <c r="W9" s="121">
        <f>+SUM(E9,N9)</f>
        <v>122687</v>
      </c>
      <c r="X9" s="121">
        <f>+SUM(F9,O9)</f>
        <v>0</v>
      </c>
      <c r="Y9" s="121">
        <f>+SUM(G9,P9)</f>
        <v>198</v>
      </c>
      <c r="Z9" s="121">
        <f>+SUM(H9,Q9)</f>
        <v>0</v>
      </c>
      <c r="AA9" s="121">
        <f>+SUM(I9,R9)</f>
        <v>103942</v>
      </c>
      <c r="AB9" s="121">
        <f>+SUM(J9,S9)</f>
        <v>0</v>
      </c>
      <c r="AC9" s="121">
        <f>+SUM(K9,T9)</f>
        <v>18547</v>
      </c>
      <c r="AD9" s="121">
        <f>+SUM(L9,U9)</f>
        <v>777338</v>
      </c>
      <c r="AE9" s="209" t="s">
        <v>326</v>
      </c>
      <c r="AF9" s="208"/>
    </row>
    <row r="10" spans="1:32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SUM(E10,+L10)</f>
        <v>952153</v>
      </c>
      <c r="E10" s="121">
        <f>+SUM(F10:I10,K10)</f>
        <v>264756</v>
      </c>
      <c r="F10" s="121">
        <v>0</v>
      </c>
      <c r="G10" s="121">
        <v>0</v>
      </c>
      <c r="H10" s="121">
        <v>0</v>
      </c>
      <c r="I10" s="121">
        <v>222329</v>
      </c>
      <c r="J10" s="121"/>
      <c r="K10" s="121">
        <v>42427</v>
      </c>
      <c r="L10" s="121">
        <v>687397</v>
      </c>
      <c r="M10" s="121">
        <f>SUM(N10,+U10)</f>
        <v>231593</v>
      </c>
      <c r="N10" s="121">
        <f>+SUM(O10:R10,T10)</f>
        <v>47105</v>
      </c>
      <c r="O10" s="121">
        <v>0</v>
      </c>
      <c r="P10" s="121">
        <v>0</v>
      </c>
      <c r="Q10" s="121">
        <v>34600</v>
      </c>
      <c r="R10" s="121">
        <v>12430</v>
      </c>
      <c r="S10" s="121"/>
      <c r="T10" s="121">
        <v>75</v>
      </c>
      <c r="U10" s="121">
        <v>184488</v>
      </c>
      <c r="V10" s="121">
        <f>+SUM(D10,M10)</f>
        <v>1183746</v>
      </c>
      <c r="W10" s="121">
        <f>+SUM(E10,N10)</f>
        <v>311861</v>
      </c>
      <c r="X10" s="121">
        <f>+SUM(F10,O10)</f>
        <v>0</v>
      </c>
      <c r="Y10" s="121">
        <f>+SUM(G10,P10)</f>
        <v>0</v>
      </c>
      <c r="Z10" s="121">
        <f>+SUM(H10,Q10)</f>
        <v>34600</v>
      </c>
      <c r="AA10" s="121">
        <f>+SUM(I10,R10)</f>
        <v>234759</v>
      </c>
      <c r="AB10" s="121">
        <f>+SUM(J10,S10)</f>
        <v>0</v>
      </c>
      <c r="AC10" s="121">
        <f>+SUM(K10,T10)</f>
        <v>42502</v>
      </c>
      <c r="AD10" s="121">
        <f>+SUM(L10,U10)</f>
        <v>871885</v>
      </c>
      <c r="AE10" s="209" t="s">
        <v>326</v>
      </c>
      <c r="AF10" s="208"/>
    </row>
    <row r="11" spans="1:32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SUM(E11,+L11)</f>
        <v>1247680</v>
      </c>
      <c r="E11" s="121">
        <f>+SUM(F11:I11,K11)</f>
        <v>71894</v>
      </c>
      <c r="F11" s="121">
        <v>0</v>
      </c>
      <c r="G11" s="121">
        <v>0</v>
      </c>
      <c r="H11" s="121">
        <v>0</v>
      </c>
      <c r="I11" s="121">
        <v>59789</v>
      </c>
      <c r="J11" s="121"/>
      <c r="K11" s="121">
        <v>12105</v>
      </c>
      <c r="L11" s="121">
        <v>1175786</v>
      </c>
      <c r="M11" s="121">
        <f>SUM(N11,+U11)</f>
        <v>312783</v>
      </c>
      <c r="N11" s="121">
        <f>+SUM(O11:R11,T11)</f>
        <v>5716</v>
      </c>
      <c r="O11" s="121">
        <v>0</v>
      </c>
      <c r="P11" s="121">
        <v>0</v>
      </c>
      <c r="Q11" s="121">
        <v>0</v>
      </c>
      <c r="R11" s="121">
        <v>5716</v>
      </c>
      <c r="S11" s="121"/>
      <c r="T11" s="121">
        <v>0</v>
      </c>
      <c r="U11" s="121">
        <v>307067</v>
      </c>
      <c r="V11" s="121">
        <f>+SUM(D11,M11)</f>
        <v>1560463</v>
      </c>
      <c r="W11" s="121">
        <f>+SUM(E11,N11)</f>
        <v>77610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65505</v>
      </c>
      <c r="AB11" s="121">
        <f>+SUM(J11,S11)</f>
        <v>0</v>
      </c>
      <c r="AC11" s="121">
        <f>+SUM(K11,T11)</f>
        <v>12105</v>
      </c>
      <c r="AD11" s="121">
        <f>+SUM(L11,U11)</f>
        <v>1482853</v>
      </c>
      <c r="AE11" s="209" t="s">
        <v>326</v>
      </c>
      <c r="AF11" s="208"/>
    </row>
    <row r="12" spans="1:32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SUM(E12,+L12)</f>
        <v>421950</v>
      </c>
      <c r="E12" s="121">
        <f>+SUM(F12:I12,K12)</f>
        <v>5105</v>
      </c>
      <c r="F12" s="121">
        <v>0</v>
      </c>
      <c r="G12" s="121">
        <v>0</v>
      </c>
      <c r="H12" s="121">
        <v>0</v>
      </c>
      <c r="I12" s="121">
        <v>1434</v>
      </c>
      <c r="J12" s="121"/>
      <c r="K12" s="121">
        <v>3671</v>
      </c>
      <c r="L12" s="121">
        <v>416845</v>
      </c>
      <c r="M12" s="121">
        <f>SUM(N12,+U12)</f>
        <v>136525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136525</v>
      </c>
      <c r="V12" s="121">
        <f>+SUM(D12,M12)</f>
        <v>558475</v>
      </c>
      <c r="W12" s="121">
        <f>+SUM(E12,N12)</f>
        <v>5105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1434</v>
      </c>
      <c r="AB12" s="121">
        <f>+SUM(J12,S12)</f>
        <v>0</v>
      </c>
      <c r="AC12" s="121">
        <f>+SUM(K12,T12)</f>
        <v>3671</v>
      </c>
      <c r="AD12" s="121">
        <f>+SUM(L12,U12)</f>
        <v>553370</v>
      </c>
      <c r="AE12" s="209" t="s">
        <v>326</v>
      </c>
      <c r="AF12" s="208"/>
    </row>
    <row r="13" spans="1:32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SUM(E13,+L13)</f>
        <v>439271</v>
      </c>
      <c r="E13" s="121">
        <f>+SUM(F13:I13,K13)</f>
        <v>70340</v>
      </c>
      <c r="F13" s="121">
        <v>0</v>
      </c>
      <c r="G13" s="121">
        <v>0</v>
      </c>
      <c r="H13" s="121">
        <v>0</v>
      </c>
      <c r="I13" s="121">
        <v>70161</v>
      </c>
      <c r="J13" s="121"/>
      <c r="K13" s="121">
        <v>179</v>
      </c>
      <c r="L13" s="121">
        <v>368931</v>
      </c>
      <c r="M13" s="121">
        <f>SUM(N13,+U13)</f>
        <v>184894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184894</v>
      </c>
      <c r="V13" s="121">
        <f>+SUM(D13,M13)</f>
        <v>624165</v>
      </c>
      <c r="W13" s="121">
        <f>+SUM(E13,N13)</f>
        <v>70340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70161</v>
      </c>
      <c r="AB13" s="121">
        <f>+SUM(J13,S13)</f>
        <v>0</v>
      </c>
      <c r="AC13" s="121">
        <f>+SUM(K13,T13)</f>
        <v>179</v>
      </c>
      <c r="AD13" s="121">
        <f>+SUM(L13,U13)</f>
        <v>553825</v>
      </c>
      <c r="AE13" s="209" t="s">
        <v>326</v>
      </c>
      <c r="AF13" s="208"/>
    </row>
    <row r="14" spans="1:32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SUM(E14,+L14)</f>
        <v>465705</v>
      </c>
      <c r="E14" s="121">
        <f>+SUM(F14:I14,K14)</f>
        <v>207</v>
      </c>
      <c r="F14" s="121">
        <v>0</v>
      </c>
      <c r="G14" s="121">
        <v>0</v>
      </c>
      <c r="H14" s="121">
        <v>0</v>
      </c>
      <c r="I14" s="121">
        <v>207</v>
      </c>
      <c r="J14" s="121"/>
      <c r="K14" s="121">
        <v>0</v>
      </c>
      <c r="L14" s="121">
        <v>465498</v>
      </c>
      <c r="M14" s="121">
        <f>SUM(N14,+U14)</f>
        <v>137471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137471</v>
      </c>
      <c r="V14" s="121">
        <f>+SUM(D14,M14)</f>
        <v>603176</v>
      </c>
      <c r="W14" s="121">
        <f>+SUM(E14,N14)</f>
        <v>207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207</v>
      </c>
      <c r="AB14" s="121">
        <f>+SUM(J14,S14)</f>
        <v>0</v>
      </c>
      <c r="AC14" s="121">
        <f>+SUM(K14,T14)</f>
        <v>0</v>
      </c>
      <c r="AD14" s="121">
        <f>+SUM(L14,U14)</f>
        <v>602969</v>
      </c>
      <c r="AE14" s="209" t="s">
        <v>326</v>
      </c>
      <c r="AF14" s="208"/>
    </row>
    <row r="15" spans="1:32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SUM(E15,+L15)</f>
        <v>853055</v>
      </c>
      <c r="E15" s="121">
        <f>+SUM(F15:I15,K15)</f>
        <v>251188</v>
      </c>
      <c r="F15" s="121">
        <v>0</v>
      </c>
      <c r="G15" s="121">
        <v>0</v>
      </c>
      <c r="H15" s="121">
        <v>0</v>
      </c>
      <c r="I15" s="121">
        <v>74442</v>
      </c>
      <c r="J15" s="121"/>
      <c r="K15" s="121">
        <v>176746</v>
      </c>
      <c r="L15" s="121">
        <v>601867</v>
      </c>
      <c r="M15" s="121">
        <f>SUM(N15,+U15)</f>
        <v>308556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308556</v>
      </c>
      <c r="V15" s="121">
        <f>+SUM(D15,M15)</f>
        <v>1161611</v>
      </c>
      <c r="W15" s="121">
        <f>+SUM(E15,N15)</f>
        <v>251188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74442</v>
      </c>
      <c r="AB15" s="121">
        <f>+SUM(J15,S15)</f>
        <v>0</v>
      </c>
      <c r="AC15" s="121">
        <f>+SUM(K15,T15)</f>
        <v>176746</v>
      </c>
      <c r="AD15" s="121">
        <f>+SUM(L15,U15)</f>
        <v>910423</v>
      </c>
      <c r="AE15" s="209" t="s">
        <v>326</v>
      </c>
      <c r="AF15" s="208"/>
    </row>
    <row r="16" spans="1:32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SUM(E16,+L16)</f>
        <v>401517</v>
      </c>
      <c r="E16" s="121">
        <f>+SUM(F16:I16,K16)</f>
        <v>92132</v>
      </c>
      <c r="F16" s="121">
        <v>0</v>
      </c>
      <c r="G16" s="121">
        <v>0</v>
      </c>
      <c r="H16" s="121">
        <v>0</v>
      </c>
      <c r="I16" s="121">
        <v>79442</v>
      </c>
      <c r="J16" s="121"/>
      <c r="K16" s="121">
        <v>12690</v>
      </c>
      <c r="L16" s="121">
        <v>309385</v>
      </c>
      <c r="M16" s="121">
        <f>SUM(N16,+U16)</f>
        <v>83231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83231</v>
      </c>
      <c r="V16" s="121">
        <f>+SUM(D16,M16)</f>
        <v>484748</v>
      </c>
      <c r="W16" s="121">
        <f>+SUM(E16,N16)</f>
        <v>92132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79442</v>
      </c>
      <c r="AB16" s="121">
        <f>+SUM(J16,S16)</f>
        <v>0</v>
      </c>
      <c r="AC16" s="121">
        <f>+SUM(K16,T16)</f>
        <v>12690</v>
      </c>
      <c r="AD16" s="121">
        <f>+SUM(L16,U16)</f>
        <v>392616</v>
      </c>
      <c r="AE16" s="209" t="s">
        <v>326</v>
      </c>
      <c r="AF16" s="208"/>
    </row>
    <row r="17" spans="1:32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SUM(E17,+L17)</f>
        <v>675906</v>
      </c>
      <c r="E17" s="121">
        <f>+SUM(F17:I17,K17)</f>
        <v>115018</v>
      </c>
      <c r="F17" s="121">
        <v>0</v>
      </c>
      <c r="G17" s="121">
        <v>0</v>
      </c>
      <c r="H17" s="121">
        <v>0</v>
      </c>
      <c r="I17" s="121">
        <v>111830</v>
      </c>
      <c r="J17" s="121"/>
      <c r="K17" s="121">
        <v>3188</v>
      </c>
      <c r="L17" s="121">
        <v>560888</v>
      </c>
      <c r="M17" s="121">
        <f>SUM(N17,+U17)</f>
        <v>229518</v>
      </c>
      <c r="N17" s="121">
        <f>+SUM(O17:R17,T17)</f>
        <v>42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42</v>
      </c>
      <c r="U17" s="121">
        <v>229476</v>
      </c>
      <c r="V17" s="121">
        <f>+SUM(D17,M17)</f>
        <v>905424</v>
      </c>
      <c r="W17" s="121">
        <f>+SUM(E17,N17)</f>
        <v>115060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111830</v>
      </c>
      <c r="AB17" s="121">
        <f>+SUM(J17,S17)</f>
        <v>0</v>
      </c>
      <c r="AC17" s="121">
        <f>+SUM(K17,T17)</f>
        <v>3230</v>
      </c>
      <c r="AD17" s="121">
        <f>+SUM(L17,U17)</f>
        <v>790364</v>
      </c>
      <c r="AE17" s="209" t="s">
        <v>326</v>
      </c>
      <c r="AF17" s="208"/>
    </row>
    <row r="18" spans="1:32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SUM(E18,+L18)</f>
        <v>619641</v>
      </c>
      <c r="E18" s="121">
        <f>+SUM(F18:I18,K18)</f>
        <v>62552</v>
      </c>
      <c r="F18" s="121">
        <v>0</v>
      </c>
      <c r="G18" s="121">
        <v>0</v>
      </c>
      <c r="H18" s="121">
        <v>0</v>
      </c>
      <c r="I18" s="121">
        <v>41663</v>
      </c>
      <c r="J18" s="121"/>
      <c r="K18" s="121">
        <v>20889</v>
      </c>
      <c r="L18" s="121">
        <v>557089</v>
      </c>
      <c r="M18" s="121">
        <f>SUM(N18,+U18)</f>
        <v>480041</v>
      </c>
      <c r="N18" s="121">
        <f>+SUM(O18:R18,T18)</f>
        <v>325510</v>
      </c>
      <c r="O18" s="121">
        <v>0</v>
      </c>
      <c r="P18" s="121">
        <v>0</v>
      </c>
      <c r="Q18" s="121">
        <v>325500</v>
      </c>
      <c r="R18" s="121">
        <v>10</v>
      </c>
      <c r="S18" s="121"/>
      <c r="T18" s="121">
        <v>0</v>
      </c>
      <c r="U18" s="121">
        <v>154531</v>
      </c>
      <c r="V18" s="121">
        <f>+SUM(D18,M18)</f>
        <v>1099682</v>
      </c>
      <c r="W18" s="121">
        <f>+SUM(E18,N18)</f>
        <v>388062</v>
      </c>
      <c r="X18" s="121">
        <f>+SUM(F18,O18)</f>
        <v>0</v>
      </c>
      <c r="Y18" s="121">
        <f>+SUM(G18,P18)</f>
        <v>0</v>
      </c>
      <c r="Z18" s="121">
        <f>+SUM(H18,Q18)</f>
        <v>325500</v>
      </c>
      <c r="AA18" s="121">
        <f>+SUM(I18,R18)</f>
        <v>41673</v>
      </c>
      <c r="AB18" s="121">
        <f>+SUM(J18,S18)</f>
        <v>0</v>
      </c>
      <c r="AC18" s="121">
        <f>+SUM(K18,T18)</f>
        <v>20889</v>
      </c>
      <c r="AD18" s="121">
        <f>+SUM(L18,U18)</f>
        <v>711620</v>
      </c>
      <c r="AE18" s="209" t="s">
        <v>326</v>
      </c>
      <c r="AF18" s="208"/>
    </row>
    <row r="19" spans="1:32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SUM(E19,+L19)</f>
        <v>316682</v>
      </c>
      <c r="E19" s="121">
        <f>+SUM(F19:I19,K19)</f>
        <v>48300</v>
      </c>
      <c r="F19" s="121">
        <v>0</v>
      </c>
      <c r="G19" s="121">
        <v>0</v>
      </c>
      <c r="H19" s="121">
        <v>0</v>
      </c>
      <c r="I19" s="121">
        <v>13646</v>
      </c>
      <c r="J19" s="121"/>
      <c r="K19" s="121">
        <v>34654</v>
      </c>
      <c r="L19" s="121">
        <v>268382</v>
      </c>
      <c r="M19" s="121">
        <f>SUM(N19,+U19)</f>
        <v>83530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83530</v>
      </c>
      <c r="V19" s="121">
        <f>+SUM(D19,M19)</f>
        <v>400212</v>
      </c>
      <c r="W19" s="121">
        <f>+SUM(E19,N19)</f>
        <v>48300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13646</v>
      </c>
      <c r="AB19" s="121">
        <f>+SUM(J19,S19)</f>
        <v>0</v>
      </c>
      <c r="AC19" s="121">
        <f>+SUM(K19,T19)</f>
        <v>34654</v>
      </c>
      <c r="AD19" s="121">
        <f>+SUM(L19,U19)</f>
        <v>351912</v>
      </c>
      <c r="AE19" s="209" t="s">
        <v>326</v>
      </c>
      <c r="AF19" s="208"/>
    </row>
    <row r="20" spans="1:32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SUM(E20,+L20)</f>
        <v>1330561</v>
      </c>
      <c r="E20" s="121">
        <f>+SUM(F20:I20,K20)</f>
        <v>843026</v>
      </c>
      <c r="F20" s="121">
        <v>347931</v>
      </c>
      <c r="G20" s="121">
        <v>0</v>
      </c>
      <c r="H20" s="121">
        <v>469300</v>
      </c>
      <c r="I20" s="121">
        <v>20555</v>
      </c>
      <c r="J20" s="121"/>
      <c r="K20" s="121">
        <v>5240</v>
      </c>
      <c r="L20" s="121">
        <v>487535</v>
      </c>
      <c r="M20" s="121">
        <f>SUM(N20,+U20)</f>
        <v>188409</v>
      </c>
      <c r="N20" s="121">
        <f>+SUM(O20:R20,T20)</f>
        <v>4331</v>
      </c>
      <c r="O20" s="121">
        <v>0</v>
      </c>
      <c r="P20" s="121">
        <v>0</v>
      </c>
      <c r="Q20" s="121">
        <v>0</v>
      </c>
      <c r="R20" s="121">
        <v>4117</v>
      </c>
      <c r="S20" s="121"/>
      <c r="T20" s="121">
        <v>214</v>
      </c>
      <c r="U20" s="121">
        <v>184078</v>
      </c>
      <c r="V20" s="121">
        <f>+SUM(D20,M20)</f>
        <v>1518970</v>
      </c>
      <c r="W20" s="121">
        <f>+SUM(E20,N20)</f>
        <v>847357</v>
      </c>
      <c r="X20" s="121">
        <f>+SUM(F20,O20)</f>
        <v>347931</v>
      </c>
      <c r="Y20" s="121">
        <f>+SUM(G20,P20)</f>
        <v>0</v>
      </c>
      <c r="Z20" s="121">
        <f>+SUM(H20,Q20)</f>
        <v>469300</v>
      </c>
      <c r="AA20" s="121">
        <f>+SUM(I20,R20)</f>
        <v>24672</v>
      </c>
      <c r="AB20" s="121">
        <f>+SUM(J20,S20)</f>
        <v>0</v>
      </c>
      <c r="AC20" s="121">
        <f>+SUM(K20,T20)</f>
        <v>5454</v>
      </c>
      <c r="AD20" s="121">
        <f>+SUM(L20,U20)</f>
        <v>671613</v>
      </c>
      <c r="AE20" s="209" t="s">
        <v>326</v>
      </c>
      <c r="AF20" s="208"/>
    </row>
    <row r="21" spans="1:32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SUM(E21,+L21)</f>
        <v>92820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92820</v>
      </c>
      <c r="M21" s="121">
        <f>SUM(N21,+U21)</f>
        <v>22884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22884</v>
      </c>
      <c r="V21" s="121">
        <f>+SUM(D21,M21)</f>
        <v>115704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115704</v>
      </c>
      <c r="AE21" s="209" t="s">
        <v>326</v>
      </c>
      <c r="AF21" s="208"/>
    </row>
    <row r="22" spans="1:32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SUM(E22,+L22)</f>
        <v>3305</v>
      </c>
      <c r="E22" s="121">
        <f>+SUM(F22:I22,K22)</f>
        <v>2044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2044</v>
      </c>
      <c r="L22" s="121">
        <v>1261</v>
      </c>
      <c r="M22" s="121">
        <f>SUM(N22,+U22)</f>
        <v>6177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6177</v>
      </c>
      <c r="V22" s="121">
        <f>+SUM(D22,M22)</f>
        <v>9482</v>
      </c>
      <c r="W22" s="121">
        <f>+SUM(E22,N22)</f>
        <v>2044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2044</v>
      </c>
      <c r="AD22" s="121">
        <f>+SUM(L22,U22)</f>
        <v>7438</v>
      </c>
      <c r="AE22" s="209" t="s">
        <v>326</v>
      </c>
      <c r="AF22" s="208"/>
    </row>
    <row r="23" spans="1:32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SUM(E23,+L23)</f>
        <v>29719</v>
      </c>
      <c r="E23" s="121">
        <f>+SUM(F23:I23,K23)</f>
        <v>6342</v>
      </c>
      <c r="F23" s="121">
        <v>0</v>
      </c>
      <c r="G23" s="121">
        <v>0</v>
      </c>
      <c r="H23" s="121">
        <v>0</v>
      </c>
      <c r="I23" s="121">
        <v>4959</v>
      </c>
      <c r="J23" s="121"/>
      <c r="K23" s="121">
        <v>1383</v>
      </c>
      <c r="L23" s="121">
        <v>23377</v>
      </c>
      <c r="M23" s="121">
        <f>SUM(N23,+U23)</f>
        <v>7687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7687</v>
      </c>
      <c r="V23" s="121">
        <f>+SUM(D23,M23)</f>
        <v>37406</v>
      </c>
      <c r="W23" s="121">
        <f>+SUM(E23,N23)</f>
        <v>6342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4959</v>
      </c>
      <c r="AB23" s="121">
        <f>+SUM(J23,S23)</f>
        <v>0</v>
      </c>
      <c r="AC23" s="121">
        <f>+SUM(K23,T23)</f>
        <v>1383</v>
      </c>
      <c r="AD23" s="121">
        <f>+SUM(L23,U23)</f>
        <v>31064</v>
      </c>
      <c r="AE23" s="209" t="s">
        <v>326</v>
      </c>
      <c r="AF23" s="208"/>
    </row>
    <row r="24" spans="1:32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SUM(E24,+L24)</f>
        <v>153304</v>
      </c>
      <c r="E24" s="121">
        <f>+SUM(F24:I24,K24)</f>
        <v>22347</v>
      </c>
      <c r="F24" s="121">
        <v>0</v>
      </c>
      <c r="G24" s="121">
        <v>0</v>
      </c>
      <c r="H24" s="121">
        <v>0</v>
      </c>
      <c r="I24" s="121">
        <v>18758</v>
      </c>
      <c r="J24" s="121"/>
      <c r="K24" s="121">
        <v>3589</v>
      </c>
      <c r="L24" s="121">
        <v>130957</v>
      </c>
      <c r="M24" s="121">
        <f>SUM(N24,+U24)</f>
        <v>53780</v>
      </c>
      <c r="N24" s="121">
        <f>+SUM(O24:R24,T24)</f>
        <v>6342</v>
      </c>
      <c r="O24" s="121">
        <v>3207</v>
      </c>
      <c r="P24" s="121">
        <v>3135</v>
      </c>
      <c r="Q24" s="121">
        <v>0</v>
      </c>
      <c r="R24" s="121">
        <v>0</v>
      </c>
      <c r="S24" s="121"/>
      <c r="T24" s="121">
        <v>0</v>
      </c>
      <c r="U24" s="121">
        <v>47438</v>
      </c>
      <c r="V24" s="121">
        <f>+SUM(D24,M24)</f>
        <v>207084</v>
      </c>
      <c r="W24" s="121">
        <f>+SUM(E24,N24)</f>
        <v>28689</v>
      </c>
      <c r="X24" s="121">
        <f>+SUM(F24,O24)</f>
        <v>3207</v>
      </c>
      <c r="Y24" s="121">
        <f>+SUM(G24,P24)</f>
        <v>3135</v>
      </c>
      <c r="Z24" s="121">
        <f>+SUM(H24,Q24)</f>
        <v>0</v>
      </c>
      <c r="AA24" s="121">
        <f>+SUM(I24,R24)</f>
        <v>18758</v>
      </c>
      <c r="AB24" s="121">
        <f>+SUM(J24,S24)</f>
        <v>0</v>
      </c>
      <c r="AC24" s="121">
        <f>+SUM(K24,T24)</f>
        <v>3589</v>
      </c>
      <c r="AD24" s="121">
        <f>+SUM(L24,U24)</f>
        <v>178395</v>
      </c>
      <c r="AE24" s="209" t="s">
        <v>326</v>
      </c>
      <c r="AF24" s="208"/>
    </row>
    <row r="25" spans="1:32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SUM(E25,+L25)</f>
        <v>51884</v>
      </c>
      <c r="E25" s="121">
        <f>+SUM(F25:I25,K25)</f>
        <v>9554</v>
      </c>
      <c r="F25" s="121">
        <v>0</v>
      </c>
      <c r="G25" s="121">
        <v>0</v>
      </c>
      <c r="H25" s="121">
        <v>0</v>
      </c>
      <c r="I25" s="121">
        <v>9518</v>
      </c>
      <c r="J25" s="121"/>
      <c r="K25" s="121">
        <v>36</v>
      </c>
      <c r="L25" s="121">
        <v>42330</v>
      </c>
      <c r="M25" s="121">
        <f>SUM(N25,+U25)</f>
        <v>22580</v>
      </c>
      <c r="N25" s="121">
        <f>+SUM(O25:R25,T25)</f>
        <v>8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8</v>
      </c>
      <c r="U25" s="121">
        <v>22572</v>
      </c>
      <c r="V25" s="121">
        <f>+SUM(D25,M25)</f>
        <v>74464</v>
      </c>
      <c r="W25" s="121">
        <f>+SUM(E25,N25)</f>
        <v>9562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9518</v>
      </c>
      <c r="AB25" s="121">
        <f>+SUM(J25,S25)</f>
        <v>0</v>
      </c>
      <c r="AC25" s="121">
        <f>+SUM(K25,T25)</f>
        <v>44</v>
      </c>
      <c r="AD25" s="121">
        <f>+SUM(L25,U25)</f>
        <v>64902</v>
      </c>
      <c r="AE25" s="209" t="s">
        <v>326</v>
      </c>
      <c r="AF25" s="208"/>
    </row>
    <row r="26" spans="1:32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SUM(E26,+L26)</f>
        <v>161076</v>
      </c>
      <c r="E26" s="121">
        <f>+SUM(F26:I26,K26)</f>
        <v>20436</v>
      </c>
      <c r="F26" s="121">
        <v>0</v>
      </c>
      <c r="G26" s="121">
        <v>0</v>
      </c>
      <c r="H26" s="121">
        <v>0</v>
      </c>
      <c r="I26" s="121">
        <v>20424</v>
      </c>
      <c r="J26" s="121"/>
      <c r="K26" s="121">
        <v>12</v>
      </c>
      <c r="L26" s="121">
        <v>140640</v>
      </c>
      <c r="M26" s="121">
        <f>SUM(N26,+U26)</f>
        <v>96133</v>
      </c>
      <c r="N26" s="121">
        <f>+SUM(O26:R26,T26)</f>
        <v>53193</v>
      </c>
      <c r="O26" s="121">
        <v>0</v>
      </c>
      <c r="P26" s="121">
        <v>0</v>
      </c>
      <c r="Q26" s="121">
        <v>52100</v>
      </c>
      <c r="R26" s="121">
        <v>1093</v>
      </c>
      <c r="S26" s="121"/>
      <c r="T26" s="121">
        <v>0</v>
      </c>
      <c r="U26" s="121">
        <v>42940</v>
      </c>
      <c r="V26" s="121">
        <f>+SUM(D26,M26)</f>
        <v>257209</v>
      </c>
      <c r="W26" s="121">
        <f>+SUM(E26,N26)</f>
        <v>73629</v>
      </c>
      <c r="X26" s="121">
        <f>+SUM(F26,O26)</f>
        <v>0</v>
      </c>
      <c r="Y26" s="121">
        <f>+SUM(G26,P26)</f>
        <v>0</v>
      </c>
      <c r="Z26" s="121">
        <f>+SUM(H26,Q26)</f>
        <v>52100</v>
      </c>
      <c r="AA26" s="121">
        <f>+SUM(I26,R26)</f>
        <v>21517</v>
      </c>
      <c r="AB26" s="121">
        <f>+SUM(J26,S26)</f>
        <v>0</v>
      </c>
      <c r="AC26" s="121">
        <f>+SUM(K26,T26)</f>
        <v>12</v>
      </c>
      <c r="AD26" s="121">
        <f>+SUM(L26,U26)</f>
        <v>183580</v>
      </c>
      <c r="AE26" s="209" t="s">
        <v>326</v>
      </c>
      <c r="AF26" s="208"/>
    </row>
    <row r="27" spans="1:32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SUM(E27,+L27)</f>
        <v>74819</v>
      </c>
      <c r="E27" s="121">
        <f>+SUM(F27:I27,K27)</f>
        <v>13802</v>
      </c>
      <c r="F27" s="121">
        <v>0</v>
      </c>
      <c r="G27" s="121">
        <v>0</v>
      </c>
      <c r="H27" s="121">
        <v>0</v>
      </c>
      <c r="I27" s="121">
        <v>13253</v>
      </c>
      <c r="J27" s="121"/>
      <c r="K27" s="121">
        <v>549</v>
      </c>
      <c r="L27" s="121">
        <v>61017</v>
      </c>
      <c r="M27" s="121">
        <f>SUM(N27,+U27)</f>
        <v>10794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10794</v>
      </c>
      <c r="V27" s="121">
        <f>+SUM(D27,M27)</f>
        <v>85613</v>
      </c>
      <c r="W27" s="121">
        <f>+SUM(E27,N27)</f>
        <v>13802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13253</v>
      </c>
      <c r="AB27" s="121">
        <f>+SUM(J27,S27)</f>
        <v>0</v>
      </c>
      <c r="AC27" s="121">
        <f>+SUM(K27,T27)</f>
        <v>549</v>
      </c>
      <c r="AD27" s="121">
        <f>+SUM(L27,U27)</f>
        <v>71811</v>
      </c>
      <c r="AE27" s="209" t="s">
        <v>326</v>
      </c>
      <c r="AF27" s="208"/>
    </row>
    <row r="28" spans="1:32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SUM(E28,+L28)</f>
        <v>62451</v>
      </c>
      <c r="E28" s="121">
        <f>+SUM(F28:I28,K28)</f>
        <v>3753</v>
      </c>
      <c r="F28" s="121">
        <v>0</v>
      </c>
      <c r="G28" s="121">
        <v>0</v>
      </c>
      <c r="H28" s="121">
        <v>0</v>
      </c>
      <c r="I28" s="121">
        <v>3753</v>
      </c>
      <c r="J28" s="121"/>
      <c r="K28" s="121">
        <v>0</v>
      </c>
      <c r="L28" s="121">
        <v>58698</v>
      </c>
      <c r="M28" s="121">
        <f>SUM(N28,+U28)</f>
        <v>9121</v>
      </c>
      <c r="N28" s="121">
        <f>+SUM(O28:R28,T28)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1"/>
      <c r="T28" s="121">
        <v>0</v>
      </c>
      <c r="U28" s="121">
        <v>9115</v>
      </c>
      <c r="V28" s="121">
        <f>+SUM(D28,M28)</f>
        <v>71572</v>
      </c>
      <c r="W28" s="121">
        <f>+SUM(E28,N28)</f>
        <v>3759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3759</v>
      </c>
      <c r="AB28" s="121">
        <f>+SUM(J28,S28)</f>
        <v>0</v>
      </c>
      <c r="AC28" s="121">
        <f>+SUM(K28,T28)</f>
        <v>0</v>
      </c>
      <c r="AD28" s="121">
        <f>+SUM(L28,U28)</f>
        <v>67813</v>
      </c>
      <c r="AE28" s="209" t="s">
        <v>326</v>
      </c>
      <c r="AF28" s="208"/>
    </row>
    <row r="29" spans="1:32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SUM(E29,+L29)</f>
        <v>73858</v>
      </c>
      <c r="E29" s="121">
        <f>+SUM(F29:I29,K29)</f>
        <v>7308</v>
      </c>
      <c r="F29" s="121">
        <v>0</v>
      </c>
      <c r="G29" s="121">
        <v>0</v>
      </c>
      <c r="H29" s="121">
        <v>0</v>
      </c>
      <c r="I29" s="121">
        <v>7308</v>
      </c>
      <c r="J29" s="121"/>
      <c r="K29" s="121">
        <v>0</v>
      </c>
      <c r="L29" s="121">
        <v>66550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0</v>
      </c>
      <c r="V29" s="121">
        <f>+SUM(D29,M29)</f>
        <v>73858</v>
      </c>
      <c r="W29" s="121">
        <f>+SUM(E29,N29)</f>
        <v>7308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7308</v>
      </c>
      <c r="AB29" s="121">
        <f>+SUM(J29,S29)</f>
        <v>0</v>
      </c>
      <c r="AC29" s="121">
        <f>+SUM(K29,T29)</f>
        <v>0</v>
      </c>
      <c r="AD29" s="121">
        <f>+SUM(L29,U29)</f>
        <v>66550</v>
      </c>
      <c r="AE29" s="209" t="s">
        <v>326</v>
      </c>
      <c r="AF29" s="208"/>
    </row>
    <row r="30" spans="1:32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SUM(E30,+L30)</f>
        <v>187801</v>
      </c>
      <c r="E30" s="121">
        <f>+SUM(F30:I30,K30)</f>
        <v>30657</v>
      </c>
      <c r="F30" s="121">
        <v>0</v>
      </c>
      <c r="G30" s="121">
        <v>0</v>
      </c>
      <c r="H30" s="121">
        <v>0</v>
      </c>
      <c r="I30" s="121">
        <v>30657</v>
      </c>
      <c r="J30" s="121"/>
      <c r="K30" s="121">
        <v>0</v>
      </c>
      <c r="L30" s="121">
        <v>157144</v>
      </c>
      <c r="M30" s="121">
        <f>SUM(N30,+U30)</f>
        <v>55847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55847</v>
      </c>
      <c r="V30" s="121">
        <f>+SUM(D30,M30)</f>
        <v>243648</v>
      </c>
      <c r="W30" s="121">
        <f>+SUM(E30,N30)</f>
        <v>30657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30657</v>
      </c>
      <c r="AB30" s="121">
        <f>+SUM(J30,S30)</f>
        <v>0</v>
      </c>
      <c r="AC30" s="121">
        <f>+SUM(K30,T30)</f>
        <v>0</v>
      </c>
      <c r="AD30" s="121">
        <f>+SUM(L30,U30)</f>
        <v>212991</v>
      </c>
      <c r="AE30" s="209" t="s">
        <v>326</v>
      </c>
      <c r="AF30" s="208"/>
    </row>
    <row r="31" spans="1:32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SUM(E31,+L31)</f>
        <v>132978</v>
      </c>
      <c r="E31" s="121">
        <f>+SUM(F31:I31,K31)</f>
        <v>19961</v>
      </c>
      <c r="F31" s="121">
        <v>0</v>
      </c>
      <c r="G31" s="121">
        <v>0</v>
      </c>
      <c r="H31" s="121">
        <v>0</v>
      </c>
      <c r="I31" s="121">
        <v>19923</v>
      </c>
      <c r="J31" s="121"/>
      <c r="K31" s="121">
        <v>38</v>
      </c>
      <c r="L31" s="121">
        <v>113017</v>
      </c>
      <c r="M31" s="121">
        <f>SUM(N31,+U31)</f>
        <v>49817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49817</v>
      </c>
      <c r="V31" s="121">
        <f>+SUM(D31,M31)</f>
        <v>182795</v>
      </c>
      <c r="W31" s="121">
        <f>+SUM(E31,N31)</f>
        <v>19961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19923</v>
      </c>
      <c r="AB31" s="121">
        <f>+SUM(J31,S31)</f>
        <v>0</v>
      </c>
      <c r="AC31" s="121">
        <f>+SUM(K31,T31)</f>
        <v>38</v>
      </c>
      <c r="AD31" s="121">
        <f>+SUM(L31,U31)</f>
        <v>162834</v>
      </c>
      <c r="AE31" s="209" t="s">
        <v>326</v>
      </c>
      <c r="AF31" s="208"/>
    </row>
    <row r="32" spans="1:32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SUM(E32,+L32)</f>
        <v>26435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26435</v>
      </c>
      <c r="M32" s="121">
        <f>SUM(N32,+U32)</f>
        <v>13136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13136</v>
      </c>
      <c r="V32" s="121">
        <f>+SUM(D32,M32)</f>
        <v>39571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39571</v>
      </c>
      <c r="AE32" s="209" t="s">
        <v>326</v>
      </c>
      <c r="AF32" s="208"/>
    </row>
    <row r="33" spans="1:32" s="136" customFormat="1" ht="13.5" customHeight="1" x14ac:dyDescent="0.15">
      <c r="A33" s="119" t="s">
        <v>7</v>
      </c>
      <c r="B33" s="120" t="s">
        <v>329</v>
      </c>
      <c r="C33" s="119" t="s">
        <v>330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6594</v>
      </c>
      <c r="N33" s="121">
        <f>+SUM(O33:R33,T33)</f>
        <v>6594</v>
      </c>
      <c r="O33" s="121">
        <v>0</v>
      </c>
      <c r="P33" s="121">
        <v>0</v>
      </c>
      <c r="Q33" s="121">
        <v>0</v>
      </c>
      <c r="R33" s="121">
        <v>6594</v>
      </c>
      <c r="S33" s="121">
        <v>187494</v>
      </c>
      <c r="T33" s="121">
        <v>0</v>
      </c>
      <c r="U33" s="121">
        <v>0</v>
      </c>
      <c r="V33" s="121">
        <f>+SUM(D33,M33)</f>
        <v>6594</v>
      </c>
      <c r="W33" s="121">
        <f>+SUM(E33,N33)</f>
        <v>6594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6594</v>
      </c>
      <c r="AB33" s="121">
        <f>+SUM(J33,S33)</f>
        <v>187494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7</v>
      </c>
      <c r="B34" s="120" t="s">
        <v>364</v>
      </c>
      <c r="C34" s="119" t="s">
        <v>365</v>
      </c>
      <c r="D34" s="121">
        <f>SUM(E34,+L34)</f>
        <v>820</v>
      </c>
      <c r="E34" s="121">
        <f>+SUM(F34:I34,K34)</f>
        <v>820</v>
      </c>
      <c r="F34" s="121">
        <v>0</v>
      </c>
      <c r="G34" s="121">
        <v>0</v>
      </c>
      <c r="H34" s="121">
        <v>0</v>
      </c>
      <c r="I34" s="121">
        <v>820</v>
      </c>
      <c r="J34" s="121">
        <v>49027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820</v>
      </c>
      <c r="W34" s="121">
        <f>+SUM(E34,N34)</f>
        <v>820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820</v>
      </c>
      <c r="AB34" s="121">
        <f>+SUM(J34,S34)</f>
        <v>49027</v>
      </c>
      <c r="AC34" s="121">
        <f>+SUM(K34,T34)</f>
        <v>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7</v>
      </c>
      <c r="B35" s="120" t="s">
        <v>345</v>
      </c>
      <c r="C35" s="119" t="s">
        <v>346</v>
      </c>
      <c r="D35" s="121">
        <f>SUM(E35,+L35)</f>
        <v>86305</v>
      </c>
      <c r="E35" s="121">
        <f>+SUM(F35:I35,K35)</f>
        <v>86305</v>
      </c>
      <c r="F35" s="121">
        <v>0</v>
      </c>
      <c r="G35" s="121">
        <v>0</v>
      </c>
      <c r="H35" s="121">
        <v>0</v>
      </c>
      <c r="I35" s="121">
        <v>83422</v>
      </c>
      <c r="J35" s="121">
        <v>340399</v>
      </c>
      <c r="K35" s="121">
        <v>2883</v>
      </c>
      <c r="L35" s="121">
        <v>0</v>
      </c>
      <c r="M35" s="121">
        <f>SUM(N35,+U35)</f>
        <v>11320</v>
      </c>
      <c r="N35" s="121">
        <f>+SUM(O35:R35,T35)</f>
        <v>11320</v>
      </c>
      <c r="O35" s="121">
        <v>0</v>
      </c>
      <c r="P35" s="121">
        <v>0</v>
      </c>
      <c r="Q35" s="121">
        <v>0</v>
      </c>
      <c r="R35" s="121">
        <v>11320</v>
      </c>
      <c r="S35" s="121">
        <v>247847</v>
      </c>
      <c r="T35" s="121">
        <v>0</v>
      </c>
      <c r="U35" s="121">
        <v>0</v>
      </c>
      <c r="V35" s="121">
        <f>+SUM(D35,M35)</f>
        <v>97625</v>
      </c>
      <c r="W35" s="121">
        <f>+SUM(E35,N35)</f>
        <v>97625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94742</v>
      </c>
      <c r="AB35" s="121">
        <f>+SUM(J35,S35)</f>
        <v>588246</v>
      </c>
      <c r="AC35" s="121">
        <f>+SUM(K35,T35)</f>
        <v>2883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7</v>
      </c>
      <c r="B36" s="120" t="s">
        <v>360</v>
      </c>
      <c r="C36" s="119" t="s">
        <v>397</v>
      </c>
      <c r="D36" s="121">
        <f>SUM(E36,+L36)</f>
        <v>114478</v>
      </c>
      <c r="E36" s="121">
        <f>+SUM(F36:I36,K36)</f>
        <v>114478</v>
      </c>
      <c r="F36" s="121">
        <v>0</v>
      </c>
      <c r="G36" s="121">
        <v>0</v>
      </c>
      <c r="H36" s="121">
        <v>0</v>
      </c>
      <c r="I36" s="121">
        <v>106162</v>
      </c>
      <c r="J36" s="121">
        <v>564352</v>
      </c>
      <c r="K36" s="121">
        <v>8316</v>
      </c>
      <c r="L36" s="121">
        <v>0</v>
      </c>
      <c r="M36" s="121">
        <f>SUM(N36,+U36)</f>
        <v>111</v>
      </c>
      <c r="N36" s="121">
        <f>+SUM(O36:R36,T36)</f>
        <v>111</v>
      </c>
      <c r="O36" s="121">
        <v>0</v>
      </c>
      <c r="P36" s="121">
        <v>0</v>
      </c>
      <c r="Q36" s="121">
        <v>0</v>
      </c>
      <c r="R36" s="121">
        <v>111</v>
      </c>
      <c r="S36" s="121">
        <v>271098</v>
      </c>
      <c r="T36" s="121">
        <v>0</v>
      </c>
      <c r="U36" s="121">
        <v>0</v>
      </c>
      <c r="V36" s="121">
        <f>+SUM(D36,M36)</f>
        <v>114589</v>
      </c>
      <c r="W36" s="121">
        <f>+SUM(E36,N36)</f>
        <v>114589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106273</v>
      </c>
      <c r="AB36" s="121">
        <f>+SUM(J36,S36)</f>
        <v>835450</v>
      </c>
      <c r="AC36" s="121">
        <f>+SUM(K36,T36)</f>
        <v>8316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7</v>
      </c>
      <c r="B37" s="120" t="s">
        <v>353</v>
      </c>
      <c r="C37" s="119" t="s">
        <v>354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39485</v>
      </c>
      <c r="N37" s="121">
        <f>+SUM(O37:R37,T37)</f>
        <v>39485</v>
      </c>
      <c r="O37" s="121">
        <v>0</v>
      </c>
      <c r="P37" s="121">
        <v>0</v>
      </c>
      <c r="Q37" s="121">
        <v>0</v>
      </c>
      <c r="R37" s="121">
        <v>39485</v>
      </c>
      <c r="S37" s="121">
        <v>391275</v>
      </c>
      <c r="T37" s="121">
        <v>0</v>
      </c>
      <c r="U37" s="121">
        <v>0</v>
      </c>
      <c r="V37" s="121">
        <f>+SUM(D37,M37)</f>
        <v>39485</v>
      </c>
      <c r="W37" s="121">
        <f>+SUM(E37,N37)</f>
        <v>39485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39485</v>
      </c>
      <c r="AB37" s="121">
        <f>+SUM(J37,S37)</f>
        <v>391275</v>
      </c>
      <c r="AC37" s="121">
        <f>+SUM(K37,T37)</f>
        <v>0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7</v>
      </c>
      <c r="B38" s="120" t="s">
        <v>331</v>
      </c>
      <c r="C38" s="119" t="s">
        <v>332</v>
      </c>
      <c r="D38" s="121">
        <f>SUM(E38,+L38)</f>
        <v>75806</v>
      </c>
      <c r="E38" s="121">
        <f>+SUM(F38:I38,K38)</f>
        <v>75806</v>
      </c>
      <c r="F38" s="121">
        <v>0</v>
      </c>
      <c r="G38" s="121">
        <v>0</v>
      </c>
      <c r="H38" s="121">
        <v>0</v>
      </c>
      <c r="I38" s="121">
        <v>69701</v>
      </c>
      <c r="J38" s="121">
        <v>429673</v>
      </c>
      <c r="K38" s="121">
        <v>6105</v>
      </c>
      <c r="L38" s="121">
        <v>0</v>
      </c>
      <c r="M38" s="121">
        <f>SUM(N38,+U38)</f>
        <v>3844</v>
      </c>
      <c r="N38" s="121">
        <f>+SUM(O38:R38,T38)</f>
        <v>3844</v>
      </c>
      <c r="O38" s="121">
        <v>0</v>
      </c>
      <c r="P38" s="121">
        <v>0</v>
      </c>
      <c r="Q38" s="121">
        <v>0</v>
      </c>
      <c r="R38" s="121">
        <v>3602</v>
      </c>
      <c r="S38" s="121">
        <v>261777</v>
      </c>
      <c r="T38" s="121">
        <v>242</v>
      </c>
      <c r="U38" s="121">
        <v>0</v>
      </c>
      <c r="V38" s="121">
        <f>+SUM(D38,M38)</f>
        <v>79650</v>
      </c>
      <c r="W38" s="121">
        <f>+SUM(E38,N38)</f>
        <v>79650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73303</v>
      </c>
      <c r="AB38" s="121">
        <f>+SUM(J38,S38)</f>
        <v>691450</v>
      </c>
      <c r="AC38" s="121">
        <f>+SUM(K38,T38)</f>
        <v>6347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7</v>
      </c>
      <c r="B39" s="120" t="s">
        <v>349</v>
      </c>
      <c r="C39" s="119" t="s">
        <v>350</v>
      </c>
      <c r="D39" s="121">
        <f>SUM(E39,+L39)</f>
        <v>44020</v>
      </c>
      <c r="E39" s="121">
        <f>+SUM(F39:I39,K39)</f>
        <v>44020</v>
      </c>
      <c r="F39" s="121">
        <v>975</v>
      </c>
      <c r="G39" s="121">
        <v>0</v>
      </c>
      <c r="H39" s="121">
        <v>0</v>
      </c>
      <c r="I39" s="121">
        <v>18851</v>
      </c>
      <c r="J39" s="121">
        <v>546141</v>
      </c>
      <c r="K39" s="121">
        <v>24194</v>
      </c>
      <c r="L39" s="121">
        <v>0</v>
      </c>
      <c r="M39" s="121">
        <f>SUM(N39,+U39)</f>
        <v>19810</v>
      </c>
      <c r="N39" s="121">
        <f>+SUM(O39:R39,T39)</f>
        <v>19810</v>
      </c>
      <c r="O39" s="121">
        <v>4865</v>
      </c>
      <c r="P39" s="121">
        <v>0</v>
      </c>
      <c r="Q39" s="121">
        <v>8700</v>
      </c>
      <c r="R39" s="121">
        <v>6245</v>
      </c>
      <c r="S39" s="121">
        <v>160355</v>
      </c>
      <c r="T39" s="121">
        <v>0</v>
      </c>
      <c r="U39" s="121">
        <v>0</v>
      </c>
      <c r="V39" s="121">
        <f>+SUM(D39,M39)</f>
        <v>63830</v>
      </c>
      <c r="W39" s="121">
        <f>+SUM(E39,N39)</f>
        <v>63830</v>
      </c>
      <c r="X39" s="121">
        <f>+SUM(F39,O39)</f>
        <v>5840</v>
      </c>
      <c r="Y39" s="121">
        <f>+SUM(G39,P39)</f>
        <v>0</v>
      </c>
      <c r="Z39" s="121">
        <f>+SUM(H39,Q39)</f>
        <v>8700</v>
      </c>
      <c r="AA39" s="121">
        <f>+SUM(I39,R39)</f>
        <v>25096</v>
      </c>
      <c r="AB39" s="121">
        <f>+SUM(J39,S39)</f>
        <v>706496</v>
      </c>
      <c r="AC39" s="121">
        <f>+SUM(K39,T39)</f>
        <v>24194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7</v>
      </c>
      <c r="B40" s="120" t="s">
        <v>341</v>
      </c>
      <c r="C40" s="119" t="s">
        <v>342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10592</v>
      </c>
      <c r="N40" s="121">
        <f>+SUM(O40:R40,T40)</f>
        <v>3948</v>
      </c>
      <c r="O40" s="121">
        <v>0</v>
      </c>
      <c r="P40" s="121">
        <v>0</v>
      </c>
      <c r="Q40" s="121">
        <v>0</v>
      </c>
      <c r="R40" s="121">
        <v>3948</v>
      </c>
      <c r="S40" s="121">
        <v>219156</v>
      </c>
      <c r="T40" s="121">
        <v>0</v>
      </c>
      <c r="U40" s="121">
        <v>6644</v>
      </c>
      <c r="V40" s="121">
        <f>+SUM(D40,M40)</f>
        <v>10592</v>
      </c>
      <c r="W40" s="121">
        <f>+SUM(E40,N40)</f>
        <v>3948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3948</v>
      </c>
      <c r="AB40" s="121">
        <f>+SUM(J40,S40)</f>
        <v>219156</v>
      </c>
      <c r="AC40" s="121">
        <f>+SUM(K40,T40)</f>
        <v>0</v>
      </c>
      <c r="AD40" s="121">
        <f>+SUM(L40,U40)</f>
        <v>6644</v>
      </c>
      <c r="AE40" s="209" t="s">
        <v>326</v>
      </c>
      <c r="AF40" s="208"/>
    </row>
    <row r="41" spans="1:32" s="136" customFormat="1" ht="13.5" customHeight="1" x14ac:dyDescent="0.15">
      <c r="A41" s="119" t="s">
        <v>7</v>
      </c>
      <c r="B41" s="120" t="s">
        <v>385</v>
      </c>
      <c r="C41" s="119" t="s">
        <v>386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44447</v>
      </c>
      <c r="N41" s="121">
        <f>+SUM(O41:R41,T41)</f>
        <v>44447</v>
      </c>
      <c r="O41" s="121">
        <v>0</v>
      </c>
      <c r="P41" s="121">
        <v>0</v>
      </c>
      <c r="Q41" s="121">
        <v>0</v>
      </c>
      <c r="R41" s="121">
        <v>1045</v>
      </c>
      <c r="S41" s="121">
        <v>19915</v>
      </c>
      <c r="T41" s="121">
        <v>43402</v>
      </c>
      <c r="U41" s="121">
        <v>0</v>
      </c>
      <c r="V41" s="121">
        <f>+SUM(D41,M41)</f>
        <v>44447</v>
      </c>
      <c r="W41" s="121">
        <f>+SUM(E41,N41)</f>
        <v>44447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1045</v>
      </c>
      <c r="AB41" s="121">
        <f>+SUM(J41,S41)</f>
        <v>19915</v>
      </c>
      <c r="AC41" s="121">
        <f>+SUM(K41,T41)</f>
        <v>43402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7</v>
      </c>
      <c r="B42" s="120" t="s">
        <v>339</v>
      </c>
      <c r="C42" s="119" t="s">
        <v>340</v>
      </c>
      <c r="D42" s="121">
        <f>SUM(E42,+L42)</f>
        <v>51363</v>
      </c>
      <c r="E42" s="121">
        <f>+SUM(F42:I42,K42)</f>
        <v>34737</v>
      </c>
      <c r="F42" s="121">
        <v>0</v>
      </c>
      <c r="G42" s="121">
        <v>0</v>
      </c>
      <c r="H42" s="121">
        <v>0</v>
      </c>
      <c r="I42" s="121">
        <v>34737</v>
      </c>
      <c r="J42" s="121">
        <v>399442</v>
      </c>
      <c r="K42" s="121">
        <v>0</v>
      </c>
      <c r="L42" s="121">
        <v>16626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51363</v>
      </c>
      <c r="W42" s="121">
        <f>+SUM(E42,N42)</f>
        <v>34737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34737</v>
      </c>
      <c r="AB42" s="121">
        <f>+SUM(J42,S42)</f>
        <v>399442</v>
      </c>
      <c r="AC42" s="121">
        <f>+SUM(K42,T42)</f>
        <v>0</v>
      </c>
      <c r="AD42" s="121">
        <f>+SUM(L42,U42)</f>
        <v>16626</v>
      </c>
      <c r="AE42" s="209" t="s">
        <v>326</v>
      </c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275</v>
      </c>
      <c r="D7" s="140">
        <f>+SUM(E7,J7)</f>
        <v>1090363</v>
      </c>
      <c r="E7" s="140">
        <f>+SUM(F7:I7)</f>
        <v>1090363</v>
      </c>
      <c r="F7" s="140">
        <f t="shared" ref="F7:K7" si="0">SUM(F$8:F$257)</f>
        <v>931</v>
      </c>
      <c r="G7" s="140">
        <f t="shared" si="0"/>
        <v>921185</v>
      </c>
      <c r="H7" s="140">
        <f t="shared" si="0"/>
        <v>165320</v>
      </c>
      <c r="I7" s="140">
        <f t="shared" si="0"/>
        <v>2927</v>
      </c>
      <c r="J7" s="140">
        <f t="shared" si="0"/>
        <v>0</v>
      </c>
      <c r="K7" s="140">
        <f t="shared" si="0"/>
        <v>7279</v>
      </c>
      <c r="L7" s="140">
        <f>+SUM(M7,R7,V7,W7,AC7)</f>
        <v>12151654</v>
      </c>
      <c r="M7" s="140">
        <f>+SUM(N7:Q7)</f>
        <v>1523604</v>
      </c>
      <c r="N7" s="140">
        <f>SUM(N$8:N$257)</f>
        <v>784102</v>
      </c>
      <c r="O7" s="140">
        <f>SUM(O$8:O$257)</f>
        <v>183679</v>
      </c>
      <c r="P7" s="140">
        <f>SUM(P$8:P$257)</f>
        <v>483797</v>
      </c>
      <c r="Q7" s="140">
        <f>SUM(Q$8:Q$257)</f>
        <v>72026</v>
      </c>
      <c r="R7" s="140">
        <f>+SUM(S7:U7)</f>
        <v>2765980</v>
      </c>
      <c r="S7" s="140">
        <f>SUM(S$8:S$257)</f>
        <v>134109</v>
      </c>
      <c r="T7" s="140">
        <f>SUM(T$8:T$257)</f>
        <v>2385789</v>
      </c>
      <c r="U7" s="140">
        <f>SUM(U$8:U$257)</f>
        <v>246082</v>
      </c>
      <c r="V7" s="140">
        <f>SUM(V$8:V$257)</f>
        <v>855</v>
      </c>
      <c r="W7" s="140">
        <f>+SUM(X7:AA7)</f>
        <v>7853601</v>
      </c>
      <c r="X7" s="140">
        <f t="shared" ref="X7:AD7" si="1">SUM(X$8:X$257)</f>
        <v>3453730</v>
      </c>
      <c r="Y7" s="140">
        <f t="shared" si="1"/>
        <v>4016623</v>
      </c>
      <c r="Z7" s="140">
        <f t="shared" si="1"/>
        <v>235481</v>
      </c>
      <c r="AA7" s="140">
        <f t="shared" si="1"/>
        <v>147767</v>
      </c>
      <c r="AB7" s="140">
        <f t="shared" si="1"/>
        <v>2321755</v>
      </c>
      <c r="AC7" s="140">
        <f t="shared" si="1"/>
        <v>7614</v>
      </c>
      <c r="AD7" s="140">
        <f t="shared" si="1"/>
        <v>596413</v>
      </c>
      <c r="AE7" s="140">
        <f>+SUM(D7,L7,AD7)</f>
        <v>13838430</v>
      </c>
      <c r="AF7" s="140">
        <f>+SUM(AG7,AL7)</f>
        <v>438950</v>
      </c>
      <c r="AG7" s="140">
        <f>+SUM(AH7:AK7)</f>
        <v>431630</v>
      </c>
      <c r="AH7" s="140">
        <f t="shared" ref="AH7:AM7" si="2">SUM(AH$8:AH$257)</f>
        <v>0</v>
      </c>
      <c r="AI7" s="140">
        <f t="shared" si="2"/>
        <v>421780</v>
      </c>
      <c r="AJ7" s="140">
        <f t="shared" si="2"/>
        <v>0</v>
      </c>
      <c r="AK7" s="140">
        <f t="shared" si="2"/>
        <v>9850</v>
      </c>
      <c r="AL7" s="140">
        <f t="shared" si="2"/>
        <v>7320</v>
      </c>
      <c r="AM7" s="140">
        <f t="shared" si="2"/>
        <v>14597</v>
      </c>
      <c r="AN7" s="140">
        <f>+SUM(AO7,AT7,AX7,AY7,BE7)</f>
        <v>2829075</v>
      </c>
      <c r="AO7" s="140">
        <f>+SUM(AP7:AS7)</f>
        <v>477167</v>
      </c>
      <c r="AP7" s="140">
        <f>SUM(AP$8:AP$257)</f>
        <v>406473</v>
      </c>
      <c r="AQ7" s="140">
        <f>SUM(AQ$8:AQ$257)</f>
        <v>0</v>
      </c>
      <c r="AR7" s="140">
        <f>SUM(AR$8:AR$257)</f>
        <v>70694</v>
      </c>
      <c r="AS7" s="140">
        <f>SUM(AS$8:AS$257)</f>
        <v>0</v>
      </c>
      <c r="AT7" s="140">
        <f>+SUM(AU7:AW7)</f>
        <v>1567729</v>
      </c>
      <c r="AU7" s="140">
        <f>SUM(AU$8:AU$257)</f>
        <v>0</v>
      </c>
      <c r="AV7" s="140">
        <f>SUM(AV$8:AV$257)</f>
        <v>1561375</v>
      </c>
      <c r="AW7" s="140">
        <f>SUM(AW$8:AW$257)</f>
        <v>6354</v>
      </c>
      <c r="AX7" s="140">
        <f>SUM(AX$8:AX$257)</f>
        <v>7164</v>
      </c>
      <c r="AY7" s="140">
        <f>+SUM(AZ7:BC7)</f>
        <v>777015</v>
      </c>
      <c r="AZ7" s="140">
        <f t="shared" ref="AZ7:BF7" si="3">SUM(AZ$8:AZ$257)</f>
        <v>8174</v>
      </c>
      <c r="BA7" s="140">
        <f t="shared" si="3"/>
        <v>683621</v>
      </c>
      <c r="BB7" s="140">
        <f t="shared" si="3"/>
        <v>4732</v>
      </c>
      <c r="BC7" s="140">
        <f t="shared" si="3"/>
        <v>80488</v>
      </c>
      <c r="BD7" s="140">
        <f t="shared" si="3"/>
        <v>1744320</v>
      </c>
      <c r="BE7" s="140">
        <f t="shared" si="3"/>
        <v>0</v>
      </c>
      <c r="BF7" s="140">
        <f t="shared" si="3"/>
        <v>43289</v>
      </c>
      <c r="BG7" s="140">
        <f>+SUM(BF7,AN7,AF7)</f>
        <v>3311314</v>
      </c>
      <c r="BH7" s="140">
        <f t="shared" ref="BH7:CI7" si="4">SUM(D7,AF7)</f>
        <v>1529313</v>
      </c>
      <c r="BI7" s="140">
        <f t="shared" si="4"/>
        <v>1521993</v>
      </c>
      <c r="BJ7" s="140">
        <f t="shared" si="4"/>
        <v>931</v>
      </c>
      <c r="BK7" s="140">
        <f t="shared" si="4"/>
        <v>1342965</v>
      </c>
      <c r="BL7" s="140">
        <f t="shared" si="4"/>
        <v>165320</v>
      </c>
      <c r="BM7" s="140">
        <f t="shared" si="4"/>
        <v>12777</v>
      </c>
      <c r="BN7" s="140">
        <f t="shared" si="4"/>
        <v>7320</v>
      </c>
      <c r="BO7" s="140">
        <f t="shared" si="4"/>
        <v>21876</v>
      </c>
      <c r="BP7" s="140">
        <f t="shared" si="4"/>
        <v>14980729</v>
      </c>
      <c r="BQ7" s="140">
        <f t="shared" si="4"/>
        <v>2000771</v>
      </c>
      <c r="BR7" s="140">
        <f t="shared" si="4"/>
        <v>1190575</v>
      </c>
      <c r="BS7" s="140">
        <f t="shared" si="4"/>
        <v>183679</v>
      </c>
      <c r="BT7" s="140">
        <f t="shared" si="4"/>
        <v>554491</v>
      </c>
      <c r="BU7" s="140">
        <f t="shared" si="4"/>
        <v>72026</v>
      </c>
      <c r="BV7" s="140">
        <f t="shared" si="4"/>
        <v>4333709</v>
      </c>
      <c r="BW7" s="140">
        <f t="shared" si="4"/>
        <v>134109</v>
      </c>
      <c r="BX7" s="140">
        <f t="shared" si="4"/>
        <v>3947164</v>
      </c>
      <c r="BY7" s="140">
        <f t="shared" si="4"/>
        <v>252436</v>
      </c>
      <c r="BZ7" s="140">
        <f t="shared" si="4"/>
        <v>8019</v>
      </c>
      <c r="CA7" s="140">
        <f t="shared" si="4"/>
        <v>8630616</v>
      </c>
      <c r="CB7" s="140">
        <f t="shared" si="4"/>
        <v>3461904</v>
      </c>
      <c r="CC7" s="140">
        <f t="shared" si="4"/>
        <v>4700244</v>
      </c>
      <c r="CD7" s="140">
        <f t="shared" si="4"/>
        <v>240213</v>
      </c>
      <c r="CE7" s="140">
        <f t="shared" si="4"/>
        <v>228255</v>
      </c>
      <c r="CF7" s="140">
        <f t="shared" si="4"/>
        <v>4066075</v>
      </c>
      <c r="CG7" s="140">
        <f t="shared" si="4"/>
        <v>7614</v>
      </c>
      <c r="CH7" s="140">
        <f t="shared" si="4"/>
        <v>639702</v>
      </c>
      <c r="CI7" s="140">
        <f t="shared" si="4"/>
        <v>17149744</v>
      </c>
    </row>
    <row r="8" spans="1:8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3546511</v>
      </c>
      <c r="M8" s="121">
        <f>+SUM(N8:Q8)</f>
        <v>729541</v>
      </c>
      <c r="N8" s="121">
        <v>267580</v>
      </c>
      <c r="O8" s="121">
        <v>154619</v>
      </c>
      <c r="P8" s="121">
        <v>279958</v>
      </c>
      <c r="Q8" s="121">
        <v>27384</v>
      </c>
      <c r="R8" s="121">
        <f>+SUM(S8:U8)</f>
        <v>725231</v>
      </c>
      <c r="S8" s="121">
        <v>18056</v>
      </c>
      <c r="T8" s="121">
        <v>682006</v>
      </c>
      <c r="U8" s="121">
        <v>25169</v>
      </c>
      <c r="V8" s="121">
        <v>0</v>
      </c>
      <c r="W8" s="121">
        <f>+SUM(X8:AA8)</f>
        <v>2091739</v>
      </c>
      <c r="X8" s="121">
        <v>1120210</v>
      </c>
      <c r="Y8" s="121">
        <v>938576</v>
      </c>
      <c r="Z8" s="121">
        <v>19832</v>
      </c>
      <c r="AA8" s="121">
        <v>13121</v>
      </c>
      <c r="AB8" s="121">
        <v>0</v>
      </c>
      <c r="AC8" s="121">
        <v>0</v>
      </c>
      <c r="AD8" s="121">
        <v>494384</v>
      </c>
      <c r="AE8" s="121">
        <f>+SUM(D8,L8,AD8)</f>
        <v>4040895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200559</v>
      </c>
      <c r="AO8" s="121">
        <f>+SUM(AP8:AS8)</f>
        <v>37038</v>
      </c>
      <c r="AP8" s="121">
        <v>37038</v>
      </c>
      <c r="AQ8" s="121">
        <v>0</v>
      </c>
      <c r="AR8" s="121">
        <v>0</v>
      </c>
      <c r="AS8" s="121">
        <v>0</v>
      </c>
      <c r="AT8" s="121">
        <f>+SUM(AU8:AW8)</f>
        <v>83033</v>
      </c>
      <c r="AU8" s="121">
        <v>0</v>
      </c>
      <c r="AV8" s="121">
        <v>83033</v>
      </c>
      <c r="AW8" s="121">
        <v>0</v>
      </c>
      <c r="AX8" s="121">
        <v>0</v>
      </c>
      <c r="AY8" s="121">
        <f>+SUM(AZ8:BC8)</f>
        <v>80488</v>
      </c>
      <c r="AZ8" s="121">
        <v>0</v>
      </c>
      <c r="BA8" s="121">
        <v>0</v>
      </c>
      <c r="BB8" s="121">
        <v>0</v>
      </c>
      <c r="BC8" s="121">
        <v>80488</v>
      </c>
      <c r="BD8" s="121">
        <v>0</v>
      </c>
      <c r="BE8" s="121">
        <v>0</v>
      </c>
      <c r="BF8" s="121">
        <v>192</v>
      </c>
      <c r="BG8" s="121">
        <f>+SUM(BF8,AN8,AF8)</f>
        <v>200751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3747070</v>
      </c>
      <c r="BQ8" s="121">
        <f>SUM(M8,AO8)</f>
        <v>766579</v>
      </c>
      <c r="BR8" s="121">
        <f>SUM(N8,AP8)</f>
        <v>304618</v>
      </c>
      <c r="BS8" s="121">
        <f>SUM(O8,AQ8)</f>
        <v>154619</v>
      </c>
      <c r="BT8" s="121">
        <f>SUM(P8,AR8)</f>
        <v>279958</v>
      </c>
      <c r="BU8" s="121">
        <f>SUM(Q8,AS8)</f>
        <v>27384</v>
      </c>
      <c r="BV8" s="121">
        <f>SUM(R8,AT8)</f>
        <v>808264</v>
      </c>
      <c r="BW8" s="121">
        <f>SUM(S8,AU8)</f>
        <v>18056</v>
      </c>
      <c r="BX8" s="121">
        <f>SUM(T8,AV8)</f>
        <v>765039</v>
      </c>
      <c r="BY8" s="121">
        <f>SUM(U8,AW8)</f>
        <v>25169</v>
      </c>
      <c r="BZ8" s="121">
        <f>SUM(V8,AX8)</f>
        <v>0</v>
      </c>
      <c r="CA8" s="121">
        <f>SUM(W8,AY8)</f>
        <v>2172227</v>
      </c>
      <c r="CB8" s="121">
        <f>SUM(X8,AZ8)</f>
        <v>1120210</v>
      </c>
      <c r="CC8" s="121">
        <f>SUM(Y8,BA8)</f>
        <v>938576</v>
      </c>
      <c r="CD8" s="121">
        <f>SUM(Z8,BB8)</f>
        <v>19832</v>
      </c>
      <c r="CE8" s="121">
        <f>SUM(AA8,BC8)</f>
        <v>93609</v>
      </c>
      <c r="CF8" s="121">
        <f>SUM(AB8,BD8)</f>
        <v>0</v>
      </c>
      <c r="CG8" s="121">
        <f>SUM(AC8,BE8)</f>
        <v>0</v>
      </c>
      <c r="CH8" s="121">
        <f>SUM(AD8,BF8)</f>
        <v>494576</v>
      </c>
      <c r="CI8" s="121">
        <f>SUM(AE8,BG8)</f>
        <v>4241646</v>
      </c>
    </row>
    <row r="9" spans="1:8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+SUM(E9,J9)</f>
        <v>16316</v>
      </c>
      <c r="E9" s="121">
        <f>+SUM(F9:I9)</f>
        <v>16316</v>
      </c>
      <c r="F9" s="121">
        <v>0</v>
      </c>
      <c r="G9" s="121">
        <v>0</v>
      </c>
      <c r="H9" s="121">
        <v>16316</v>
      </c>
      <c r="I9" s="121">
        <v>0</v>
      </c>
      <c r="J9" s="121">
        <v>0</v>
      </c>
      <c r="K9" s="121">
        <v>0</v>
      </c>
      <c r="L9" s="121">
        <f>+SUM(M9,R9,V9,W9,AC9)</f>
        <v>318210</v>
      </c>
      <c r="M9" s="121">
        <f>+SUM(N9:Q9)</f>
        <v>24371</v>
      </c>
      <c r="N9" s="121">
        <v>22722</v>
      </c>
      <c r="O9" s="121">
        <v>0</v>
      </c>
      <c r="P9" s="121">
        <v>0</v>
      </c>
      <c r="Q9" s="121">
        <v>1649</v>
      </c>
      <c r="R9" s="121">
        <f>+SUM(S9:U9)</f>
        <v>69182</v>
      </c>
      <c r="S9" s="121">
        <v>66198</v>
      </c>
      <c r="T9" s="121">
        <v>2984</v>
      </c>
      <c r="U9" s="121">
        <v>0</v>
      </c>
      <c r="V9" s="121">
        <v>0</v>
      </c>
      <c r="W9" s="121">
        <f>+SUM(X9:AA9)</f>
        <v>224657</v>
      </c>
      <c r="X9" s="121">
        <v>183582</v>
      </c>
      <c r="Y9" s="121">
        <v>25459</v>
      </c>
      <c r="Z9" s="121">
        <v>12612</v>
      </c>
      <c r="AA9" s="121">
        <v>3004</v>
      </c>
      <c r="AB9" s="121">
        <v>315646</v>
      </c>
      <c r="AC9" s="121">
        <v>0</v>
      </c>
      <c r="AD9" s="121">
        <v>0</v>
      </c>
      <c r="AE9" s="121">
        <f>+SUM(D9,L9,AD9)</f>
        <v>334526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249853</v>
      </c>
      <c r="BE9" s="121">
        <v>0</v>
      </c>
      <c r="BF9" s="121">
        <v>0</v>
      </c>
      <c r="BG9" s="121">
        <f>+SUM(BF9,AN9,AF9)</f>
        <v>0</v>
      </c>
      <c r="BH9" s="121">
        <f>SUM(D9,AF9)</f>
        <v>16316</v>
      </c>
      <c r="BI9" s="121">
        <f>SUM(E9,AG9)</f>
        <v>16316</v>
      </c>
      <c r="BJ9" s="121">
        <f>SUM(F9,AH9)</f>
        <v>0</v>
      </c>
      <c r="BK9" s="121">
        <f>SUM(G9,AI9)</f>
        <v>0</v>
      </c>
      <c r="BL9" s="121">
        <f>SUM(H9,AJ9)</f>
        <v>16316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318210</v>
      </c>
      <c r="BQ9" s="121">
        <f>SUM(M9,AO9)</f>
        <v>24371</v>
      </c>
      <c r="BR9" s="121">
        <f>SUM(N9,AP9)</f>
        <v>22722</v>
      </c>
      <c r="BS9" s="121">
        <f>SUM(O9,AQ9)</f>
        <v>0</v>
      </c>
      <c r="BT9" s="121">
        <f>SUM(P9,AR9)</f>
        <v>0</v>
      </c>
      <c r="BU9" s="121">
        <f>SUM(Q9,AS9)</f>
        <v>1649</v>
      </c>
      <c r="BV9" s="121">
        <f>SUM(R9,AT9)</f>
        <v>69182</v>
      </c>
      <c r="BW9" s="121">
        <f>SUM(S9,AU9)</f>
        <v>66198</v>
      </c>
      <c r="BX9" s="121">
        <f>SUM(T9,AV9)</f>
        <v>2984</v>
      </c>
      <c r="BY9" s="121">
        <f>SUM(U9,AW9)</f>
        <v>0</v>
      </c>
      <c r="BZ9" s="121">
        <f>SUM(V9,AX9)</f>
        <v>0</v>
      </c>
      <c r="CA9" s="121">
        <f>SUM(W9,AY9)</f>
        <v>224657</v>
      </c>
      <c r="CB9" s="121">
        <f>SUM(X9,AZ9)</f>
        <v>183582</v>
      </c>
      <c r="CC9" s="121">
        <f>SUM(Y9,BA9)</f>
        <v>25459</v>
      </c>
      <c r="CD9" s="121">
        <f>SUM(Z9,BB9)</f>
        <v>12612</v>
      </c>
      <c r="CE9" s="121">
        <f>SUM(AA9,BC9)</f>
        <v>3004</v>
      </c>
      <c r="CF9" s="121">
        <f>SUM(AB9,BD9)</f>
        <v>565499</v>
      </c>
      <c r="CG9" s="121">
        <f>SUM(AC9,BE9)</f>
        <v>0</v>
      </c>
      <c r="CH9" s="121">
        <f>SUM(AD9,BF9)</f>
        <v>0</v>
      </c>
      <c r="CI9" s="121">
        <f>SUM(AE9,BG9)</f>
        <v>334526</v>
      </c>
    </row>
    <row r="10" spans="1:87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+SUM(E10,J10)</f>
        <v>103157</v>
      </c>
      <c r="E10" s="121">
        <f>+SUM(F10:I10)</f>
        <v>103157</v>
      </c>
      <c r="F10" s="121">
        <v>0</v>
      </c>
      <c r="G10" s="121">
        <v>99085</v>
      </c>
      <c r="H10" s="121">
        <v>4072</v>
      </c>
      <c r="I10" s="121">
        <v>0</v>
      </c>
      <c r="J10" s="121">
        <v>0</v>
      </c>
      <c r="K10" s="121">
        <v>0</v>
      </c>
      <c r="L10" s="121">
        <f>+SUM(M10,R10,V10,W10,AC10)</f>
        <v>846756</v>
      </c>
      <c r="M10" s="121">
        <f>+SUM(N10:Q10)</f>
        <v>92670</v>
      </c>
      <c r="N10" s="121">
        <v>51389</v>
      </c>
      <c r="O10" s="121">
        <v>0</v>
      </c>
      <c r="P10" s="121">
        <v>20479</v>
      </c>
      <c r="Q10" s="121">
        <v>20802</v>
      </c>
      <c r="R10" s="121">
        <f>+SUM(S10:U10)</f>
        <v>44317</v>
      </c>
      <c r="S10" s="121">
        <v>8963</v>
      </c>
      <c r="T10" s="121">
        <v>4647</v>
      </c>
      <c r="U10" s="121">
        <v>30707</v>
      </c>
      <c r="V10" s="121">
        <v>0</v>
      </c>
      <c r="W10" s="121">
        <f>+SUM(X10:AA10)</f>
        <v>709769</v>
      </c>
      <c r="X10" s="121">
        <v>356123</v>
      </c>
      <c r="Y10" s="121">
        <v>353646</v>
      </c>
      <c r="Z10" s="121">
        <v>0</v>
      </c>
      <c r="AA10" s="121">
        <v>0</v>
      </c>
      <c r="AB10" s="121">
        <v>0</v>
      </c>
      <c r="AC10" s="121">
        <v>0</v>
      </c>
      <c r="AD10" s="121">
        <v>2240</v>
      </c>
      <c r="AE10" s="121">
        <f>+SUM(D10,L10,AD10)</f>
        <v>952153</v>
      </c>
      <c r="AF10" s="121">
        <f>+SUM(AG10,AL10)</f>
        <v>22831</v>
      </c>
      <c r="AG10" s="121">
        <f>+SUM(AH10:AK10)</f>
        <v>22831</v>
      </c>
      <c r="AH10" s="121">
        <v>0</v>
      </c>
      <c r="AI10" s="121">
        <v>22831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208762</v>
      </c>
      <c r="AO10" s="121">
        <f>+SUM(AP10:AS10)</f>
        <v>75992</v>
      </c>
      <c r="AP10" s="121">
        <v>21939</v>
      </c>
      <c r="AQ10" s="121">
        <v>0</v>
      </c>
      <c r="AR10" s="121">
        <v>54053</v>
      </c>
      <c r="AS10" s="121">
        <v>0</v>
      </c>
      <c r="AT10" s="121">
        <f>+SUM(AU10:AW10)</f>
        <v>132770</v>
      </c>
      <c r="AU10" s="121">
        <v>0</v>
      </c>
      <c r="AV10" s="121">
        <v>132770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231593</v>
      </c>
      <c r="BH10" s="121">
        <f>SUM(D10,AF10)</f>
        <v>125988</v>
      </c>
      <c r="BI10" s="121">
        <f>SUM(E10,AG10)</f>
        <v>125988</v>
      </c>
      <c r="BJ10" s="121">
        <f>SUM(F10,AH10)</f>
        <v>0</v>
      </c>
      <c r="BK10" s="121">
        <f>SUM(G10,AI10)</f>
        <v>121916</v>
      </c>
      <c r="BL10" s="121">
        <f>SUM(H10,AJ10)</f>
        <v>4072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1055518</v>
      </c>
      <c r="BQ10" s="121">
        <f>SUM(M10,AO10)</f>
        <v>168662</v>
      </c>
      <c r="BR10" s="121">
        <f>SUM(N10,AP10)</f>
        <v>73328</v>
      </c>
      <c r="BS10" s="121">
        <f>SUM(O10,AQ10)</f>
        <v>0</v>
      </c>
      <c r="BT10" s="121">
        <f>SUM(P10,AR10)</f>
        <v>74532</v>
      </c>
      <c r="BU10" s="121">
        <f>SUM(Q10,AS10)</f>
        <v>20802</v>
      </c>
      <c r="BV10" s="121">
        <f>SUM(R10,AT10)</f>
        <v>177087</v>
      </c>
      <c r="BW10" s="121">
        <f>SUM(S10,AU10)</f>
        <v>8963</v>
      </c>
      <c r="BX10" s="121">
        <f>SUM(T10,AV10)</f>
        <v>137417</v>
      </c>
      <c r="BY10" s="121">
        <f>SUM(U10,AW10)</f>
        <v>30707</v>
      </c>
      <c r="BZ10" s="121">
        <f>SUM(V10,AX10)</f>
        <v>0</v>
      </c>
      <c r="CA10" s="121">
        <f>SUM(W10,AY10)</f>
        <v>709769</v>
      </c>
      <c r="CB10" s="121">
        <f>SUM(X10,AZ10)</f>
        <v>356123</v>
      </c>
      <c r="CC10" s="121">
        <f>SUM(Y10,BA10)</f>
        <v>353646</v>
      </c>
      <c r="CD10" s="121">
        <f>SUM(Z10,BB10)</f>
        <v>0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2240</v>
      </c>
      <c r="CI10" s="121">
        <f>SUM(AE10,BG10)</f>
        <v>1183746</v>
      </c>
    </row>
    <row r="11" spans="1:87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1247680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79631</v>
      </c>
      <c r="S11" s="121">
        <v>0</v>
      </c>
      <c r="T11" s="121">
        <v>76490</v>
      </c>
      <c r="U11" s="121">
        <v>3141</v>
      </c>
      <c r="V11" s="121">
        <v>0</v>
      </c>
      <c r="W11" s="121">
        <f>+SUM(X11:AA11)</f>
        <v>1168049</v>
      </c>
      <c r="X11" s="121">
        <v>236470</v>
      </c>
      <c r="Y11" s="121">
        <v>913057</v>
      </c>
      <c r="Z11" s="121">
        <v>18522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1247680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312783</v>
      </c>
      <c r="AO11" s="121">
        <f>+SUM(AP11:AS11)</f>
        <v>70682</v>
      </c>
      <c r="AP11" s="121">
        <v>70682</v>
      </c>
      <c r="AQ11" s="121">
        <v>0</v>
      </c>
      <c r="AR11" s="121">
        <v>0</v>
      </c>
      <c r="AS11" s="121">
        <v>0</v>
      </c>
      <c r="AT11" s="121">
        <f>+SUM(AU11:AW11)</f>
        <v>165939</v>
      </c>
      <c r="AU11" s="121">
        <v>0</v>
      </c>
      <c r="AV11" s="121">
        <v>165939</v>
      </c>
      <c r="AW11" s="121">
        <v>0</v>
      </c>
      <c r="AX11" s="121">
        <v>0</v>
      </c>
      <c r="AY11" s="121">
        <f>+SUM(AZ11:BC11)</f>
        <v>76162</v>
      </c>
      <c r="AZ11" s="121">
        <v>8174</v>
      </c>
      <c r="BA11" s="121">
        <v>66511</v>
      </c>
      <c r="BB11" s="121">
        <v>1477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312783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1560463</v>
      </c>
      <c r="BQ11" s="121">
        <f>SUM(M11,AO11)</f>
        <v>70682</v>
      </c>
      <c r="BR11" s="121">
        <f>SUM(N11,AP11)</f>
        <v>70682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245570</v>
      </c>
      <c r="BW11" s="121">
        <f>SUM(S11,AU11)</f>
        <v>0</v>
      </c>
      <c r="BX11" s="121">
        <f>SUM(T11,AV11)</f>
        <v>242429</v>
      </c>
      <c r="BY11" s="121">
        <f>SUM(U11,AW11)</f>
        <v>3141</v>
      </c>
      <c r="BZ11" s="121">
        <f>SUM(V11,AX11)</f>
        <v>0</v>
      </c>
      <c r="CA11" s="121">
        <f>SUM(W11,AY11)</f>
        <v>1244211</v>
      </c>
      <c r="CB11" s="121">
        <f>SUM(X11,AZ11)</f>
        <v>244644</v>
      </c>
      <c r="CC11" s="121">
        <f>SUM(Y11,BA11)</f>
        <v>979568</v>
      </c>
      <c r="CD11" s="121">
        <f>SUM(Z11,BB11)</f>
        <v>19999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1560463</v>
      </c>
    </row>
    <row r="12" spans="1:87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212994</v>
      </c>
      <c r="M12" s="121">
        <f>+SUM(N12:Q12)</f>
        <v>24669</v>
      </c>
      <c r="N12" s="121">
        <v>24669</v>
      </c>
      <c r="O12" s="121">
        <v>0</v>
      </c>
      <c r="P12" s="121">
        <v>0</v>
      </c>
      <c r="Q12" s="121">
        <v>0</v>
      </c>
      <c r="R12" s="121">
        <f>+SUM(S12:U12)</f>
        <v>7765</v>
      </c>
      <c r="S12" s="121">
        <v>0</v>
      </c>
      <c r="T12" s="121">
        <v>0</v>
      </c>
      <c r="U12" s="121">
        <v>7765</v>
      </c>
      <c r="V12" s="121">
        <v>0</v>
      </c>
      <c r="W12" s="121">
        <f>+SUM(X12:AA12)</f>
        <v>180560</v>
      </c>
      <c r="X12" s="121">
        <v>156706</v>
      </c>
      <c r="Y12" s="121">
        <v>0</v>
      </c>
      <c r="Z12" s="121">
        <v>23854</v>
      </c>
      <c r="AA12" s="121">
        <v>0</v>
      </c>
      <c r="AB12" s="121">
        <v>208956</v>
      </c>
      <c r="AC12" s="121">
        <v>0</v>
      </c>
      <c r="AD12" s="121">
        <v>0</v>
      </c>
      <c r="AE12" s="121">
        <f>+SUM(D12,L12,AD12)</f>
        <v>212994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136525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212994</v>
      </c>
      <c r="BQ12" s="121">
        <f>SUM(M12,AO12)</f>
        <v>24669</v>
      </c>
      <c r="BR12" s="121">
        <f>SUM(N12,AP12)</f>
        <v>24669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7765</v>
      </c>
      <c r="BW12" s="121">
        <f>SUM(S12,AU12)</f>
        <v>0</v>
      </c>
      <c r="BX12" s="121">
        <f>SUM(T12,AV12)</f>
        <v>0</v>
      </c>
      <c r="BY12" s="121">
        <f>SUM(U12,AW12)</f>
        <v>7765</v>
      </c>
      <c r="BZ12" s="121">
        <f>SUM(V12,AX12)</f>
        <v>0</v>
      </c>
      <c r="CA12" s="121">
        <f>SUM(W12,AY12)</f>
        <v>180560</v>
      </c>
      <c r="CB12" s="121">
        <f>SUM(X12,AZ12)</f>
        <v>156706</v>
      </c>
      <c r="CC12" s="121">
        <f>SUM(Y12,BA12)</f>
        <v>0</v>
      </c>
      <c r="CD12" s="121">
        <f>SUM(Z12,BB12)</f>
        <v>23854</v>
      </c>
      <c r="CE12" s="121">
        <f>SUM(AA12,BC12)</f>
        <v>0</v>
      </c>
      <c r="CF12" s="121">
        <f>SUM(AB12,BD12)</f>
        <v>345481</v>
      </c>
      <c r="CG12" s="121">
        <f>SUM(AC12,BE12)</f>
        <v>0</v>
      </c>
      <c r="CH12" s="121">
        <f>SUM(AD12,BF12)</f>
        <v>0</v>
      </c>
      <c r="CI12" s="121">
        <f>SUM(AE12,BG12)</f>
        <v>212994</v>
      </c>
    </row>
    <row r="13" spans="1:87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3138</v>
      </c>
      <c r="L13" s="121">
        <f>+SUM(M13,R13,V13,W13,AC13)</f>
        <v>186786</v>
      </c>
      <c r="M13" s="121">
        <f>+SUM(N13:Q13)</f>
        <v>8427</v>
      </c>
      <c r="N13" s="121">
        <v>8427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178359</v>
      </c>
      <c r="X13" s="121">
        <v>172195</v>
      </c>
      <c r="Y13" s="121">
        <v>6164</v>
      </c>
      <c r="Z13" s="121">
        <v>0</v>
      </c>
      <c r="AA13" s="121">
        <v>0</v>
      </c>
      <c r="AB13" s="121">
        <v>249347</v>
      </c>
      <c r="AC13" s="121">
        <v>0</v>
      </c>
      <c r="AD13" s="121">
        <v>0</v>
      </c>
      <c r="AE13" s="121">
        <f>+SUM(D13,L13,AD13)</f>
        <v>186786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184894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3138</v>
      </c>
      <c r="BP13" s="121">
        <f>SUM(L13,AN13)</f>
        <v>186786</v>
      </c>
      <c r="BQ13" s="121">
        <f>SUM(M13,AO13)</f>
        <v>8427</v>
      </c>
      <c r="BR13" s="121">
        <f>SUM(N13,AP13)</f>
        <v>8427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178359</v>
      </c>
      <c r="CB13" s="121">
        <f>SUM(X13,AZ13)</f>
        <v>172195</v>
      </c>
      <c r="CC13" s="121">
        <f>SUM(Y13,BA13)</f>
        <v>6164</v>
      </c>
      <c r="CD13" s="121">
        <f>SUM(Z13,BB13)</f>
        <v>0</v>
      </c>
      <c r="CE13" s="121">
        <f>SUM(AA13,BC13)</f>
        <v>0</v>
      </c>
      <c r="CF13" s="121">
        <f>SUM(AB13,BD13)</f>
        <v>434241</v>
      </c>
      <c r="CG13" s="121">
        <f>SUM(AC13,BE13)</f>
        <v>0</v>
      </c>
      <c r="CH13" s="121">
        <f>SUM(AD13,BF13)</f>
        <v>0</v>
      </c>
      <c r="CI13" s="121">
        <f>SUM(AE13,BG13)</f>
        <v>186786</v>
      </c>
    </row>
    <row r="14" spans="1:87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2473</v>
      </c>
      <c r="L14" s="121">
        <f>+SUM(M14,R14,V14,W14,AC14)</f>
        <v>4238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140</v>
      </c>
      <c r="S14" s="121">
        <v>0</v>
      </c>
      <c r="T14" s="121">
        <v>0</v>
      </c>
      <c r="U14" s="121">
        <v>140</v>
      </c>
      <c r="V14" s="121">
        <v>0</v>
      </c>
      <c r="W14" s="121">
        <f>+SUM(X14:AA14)</f>
        <v>4098</v>
      </c>
      <c r="X14" s="121">
        <v>0</v>
      </c>
      <c r="Y14" s="121">
        <v>0</v>
      </c>
      <c r="Z14" s="121">
        <v>4098</v>
      </c>
      <c r="AA14" s="121">
        <v>0</v>
      </c>
      <c r="AB14" s="121">
        <v>458947</v>
      </c>
      <c r="AC14" s="121">
        <v>0</v>
      </c>
      <c r="AD14" s="121">
        <v>47</v>
      </c>
      <c r="AE14" s="121">
        <f>+SUM(D14,L14,AD14)</f>
        <v>4285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12514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124957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14987</v>
      </c>
      <c r="BP14" s="121">
        <f>SUM(L14,AN14)</f>
        <v>4238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140</v>
      </c>
      <c r="BW14" s="121">
        <f>SUM(S14,AU14)</f>
        <v>0</v>
      </c>
      <c r="BX14" s="121">
        <f>SUM(T14,AV14)</f>
        <v>0</v>
      </c>
      <c r="BY14" s="121">
        <f>SUM(U14,AW14)</f>
        <v>140</v>
      </c>
      <c r="BZ14" s="121">
        <f>SUM(V14,AX14)</f>
        <v>0</v>
      </c>
      <c r="CA14" s="121">
        <f>SUM(W14,AY14)</f>
        <v>4098</v>
      </c>
      <c r="CB14" s="121">
        <f>SUM(X14,AZ14)</f>
        <v>0</v>
      </c>
      <c r="CC14" s="121">
        <f>SUM(Y14,BA14)</f>
        <v>0</v>
      </c>
      <c r="CD14" s="121">
        <f>SUM(Z14,BB14)</f>
        <v>4098</v>
      </c>
      <c r="CE14" s="121">
        <f>SUM(AA14,BC14)</f>
        <v>0</v>
      </c>
      <c r="CF14" s="121">
        <f>SUM(AB14,BD14)</f>
        <v>583904</v>
      </c>
      <c r="CG14" s="121">
        <f>SUM(AC14,BE14)</f>
        <v>0</v>
      </c>
      <c r="CH14" s="121">
        <f>SUM(AD14,BF14)</f>
        <v>47</v>
      </c>
      <c r="CI14" s="121">
        <f>SUM(AE14,BG14)</f>
        <v>4285</v>
      </c>
    </row>
    <row r="15" spans="1:87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827157</v>
      </c>
      <c r="M15" s="121">
        <f>+SUM(N15:Q15)</f>
        <v>184847</v>
      </c>
      <c r="N15" s="121">
        <v>105325</v>
      </c>
      <c r="O15" s="121">
        <v>74</v>
      </c>
      <c r="P15" s="121">
        <v>79278</v>
      </c>
      <c r="Q15" s="121">
        <v>170</v>
      </c>
      <c r="R15" s="121">
        <f>+SUM(S15:U15)</f>
        <v>179857</v>
      </c>
      <c r="S15" s="121">
        <v>326</v>
      </c>
      <c r="T15" s="121">
        <v>170759</v>
      </c>
      <c r="U15" s="121">
        <v>8772</v>
      </c>
      <c r="V15" s="121">
        <v>0</v>
      </c>
      <c r="W15" s="121">
        <f>+SUM(X15:AA15)</f>
        <v>460887</v>
      </c>
      <c r="X15" s="121">
        <v>319151</v>
      </c>
      <c r="Y15" s="121">
        <v>1214</v>
      </c>
      <c r="Z15" s="121">
        <v>27221</v>
      </c>
      <c r="AA15" s="121">
        <v>113301</v>
      </c>
      <c r="AB15" s="121">
        <v>0</v>
      </c>
      <c r="AC15" s="121">
        <v>1566</v>
      </c>
      <c r="AD15" s="121">
        <v>25898</v>
      </c>
      <c r="AE15" s="121">
        <f>+SUM(D15,L15,AD15)</f>
        <v>853055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308556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827157</v>
      </c>
      <c r="BQ15" s="121">
        <f>SUM(M15,AO15)</f>
        <v>184847</v>
      </c>
      <c r="BR15" s="121">
        <f>SUM(N15,AP15)</f>
        <v>105325</v>
      </c>
      <c r="BS15" s="121">
        <f>SUM(O15,AQ15)</f>
        <v>74</v>
      </c>
      <c r="BT15" s="121">
        <f>SUM(P15,AR15)</f>
        <v>79278</v>
      </c>
      <c r="BU15" s="121">
        <f>SUM(Q15,AS15)</f>
        <v>170</v>
      </c>
      <c r="BV15" s="121">
        <f>SUM(R15,AT15)</f>
        <v>179857</v>
      </c>
      <c r="BW15" s="121">
        <f>SUM(S15,AU15)</f>
        <v>326</v>
      </c>
      <c r="BX15" s="121">
        <f>SUM(T15,AV15)</f>
        <v>170759</v>
      </c>
      <c r="BY15" s="121">
        <f>SUM(U15,AW15)</f>
        <v>8772</v>
      </c>
      <c r="BZ15" s="121">
        <f>SUM(V15,AX15)</f>
        <v>0</v>
      </c>
      <c r="CA15" s="121">
        <f>SUM(W15,AY15)</f>
        <v>460887</v>
      </c>
      <c r="CB15" s="121">
        <f>SUM(X15,AZ15)</f>
        <v>319151</v>
      </c>
      <c r="CC15" s="121">
        <f>SUM(Y15,BA15)</f>
        <v>1214</v>
      </c>
      <c r="CD15" s="121">
        <f>SUM(Z15,BB15)</f>
        <v>27221</v>
      </c>
      <c r="CE15" s="121">
        <f>SUM(AA15,BC15)</f>
        <v>113301</v>
      </c>
      <c r="CF15" s="121">
        <f>SUM(AB15,BD15)</f>
        <v>308556</v>
      </c>
      <c r="CG15" s="121">
        <f>SUM(AC15,BE15)</f>
        <v>1566</v>
      </c>
      <c r="CH15" s="121">
        <f>SUM(AD15,BF15)</f>
        <v>25898</v>
      </c>
      <c r="CI15" s="121">
        <f>SUM(AE15,BG15)</f>
        <v>853055</v>
      </c>
    </row>
    <row r="16" spans="1:87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401517</v>
      </c>
      <c r="M16" s="121">
        <f>+SUM(N16:Q16)</f>
        <v>86084</v>
      </c>
      <c r="N16" s="121">
        <v>17619</v>
      </c>
      <c r="O16" s="121">
        <v>0</v>
      </c>
      <c r="P16" s="121">
        <v>68465</v>
      </c>
      <c r="Q16" s="121">
        <v>0</v>
      </c>
      <c r="R16" s="121">
        <f>+SUM(S16:U16)</f>
        <v>195169</v>
      </c>
      <c r="S16" s="121">
        <v>14087</v>
      </c>
      <c r="T16" s="121">
        <v>156542</v>
      </c>
      <c r="U16" s="121">
        <v>24540</v>
      </c>
      <c r="V16" s="121">
        <v>0</v>
      </c>
      <c r="W16" s="121">
        <f>+SUM(X16:AA16)</f>
        <v>120264</v>
      </c>
      <c r="X16" s="121">
        <v>81254</v>
      </c>
      <c r="Y16" s="121">
        <v>39010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401517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600</v>
      </c>
      <c r="AO16" s="121">
        <f>+SUM(AP16:AS16)</f>
        <v>600</v>
      </c>
      <c r="AP16" s="121">
        <v>600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82631</v>
      </c>
      <c r="BE16" s="121">
        <v>0</v>
      </c>
      <c r="BF16" s="121">
        <v>0</v>
      </c>
      <c r="BG16" s="121">
        <f>+SUM(BF16,AN16,AF16)</f>
        <v>600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402117</v>
      </c>
      <c r="BQ16" s="121">
        <f>SUM(M16,AO16)</f>
        <v>86684</v>
      </c>
      <c r="BR16" s="121">
        <f>SUM(N16,AP16)</f>
        <v>18219</v>
      </c>
      <c r="BS16" s="121">
        <f>SUM(O16,AQ16)</f>
        <v>0</v>
      </c>
      <c r="BT16" s="121">
        <f>SUM(P16,AR16)</f>
        <v>68465</v>
      </c>
      <c r="BU16" s="121">
        <f>SUM(Q16,AS16)</f>
        <v>0</v>
      </c>
      <c r="BV16" s="121">
        <f>SUM(R16,AT16)</f>
        <v>195169</v>
      </c>
      <c r="BW16" s="121">
        <f>SUM(S16,AU16)</f>
        <v>14087</v>
      </c>
      <c r="BX16" s="121">
        <f>SUM(T16,AV16)</f>
        <v>156542</v>
      </c>
      <c r="BY16" s="121">
        <f>SUM(U16,AW16)</f>
        <v>24540</v>
      </c>
      <c r="BZ16" s="121">
        <f>SUM(V16,AX16)</f>
        <v>0</v>
      </c>
      <c r="CA16" s="121">
        <f>SUM(W16,AY16)</f>
        <v>120264</v>
      </c>
      <c r="CB16" s="121">
        <f>SUM(X16,AZ16)</f>
        <v>81254</v>
      </c>
      <c r="CC16" s="121">
        <f>SUM(Y16,BA16)</f>
        <v>39010</v>
      </c>
      <c r="CD16" s="121">
        <f>SUM(Z16,BB16)</f>
        <v>0</v>
      </c>
      <c r="CE16" s="121">
        <f>SUM(AA16,BC16)</f>
        <v>0</v>
      </c>
      <c r="CF16" s="121">
        <f>SUM(AB16,BD16)</f>
        <v>82631</v>
      </c>
      <c r="CG16" s="121">
        <f>SUM(AC16,BE16)</f>
        <v>0</v>
      </c>
      <c r="CH16" s="121">
        <f>SUM(AD16,BF16)</f>
        <v>0</v>
      </c>
      <c r="CI16" s="121">
        <f>SUM(AE16,BG16)</f>
        <v>402117</v>
      </c>
    </row>
    <row r="17" spans="1:87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214662</v>
      </c>
      <c r="M17" s="121">
        <f>+SUM(N17:Q17)</f>
        <v>33474</v>
      </c>
      <c r="N17" s="121">
        <v>33474</v>
      </c>
      <c r="O17" s="121">
        <v>0</v>
      </c>
      <c r="P17" s="121">
        <v>0</v>
      </c>
      <c r="Q17" s="121">
        <v>0</v>
      </c>
      <c r="R17" s="121">
        <f>+SUM(S17:U17)</f>
        <v>8071</v>
      </c>
      <c r="S17" s="121">
        <v>226</v>
      </c>
      <c r="T17" s="121">
        <v>0</v>
      </c>
      <c r="U17" s="121">
        <v>7845</v>
      </c>
      <c r="V17" s="121">
        <v>0</v>
      </c>
      <c r="W17" s="121">
        <f>+SUM(X17:AA17)</f>
        <v>173117</v>
      </c>
      <c r="X17" s="121">
        <v>164888</v>
      </c>
      <c r="Y17" s="121">
        <v>0</v>
      </c>
      <c r="Z17" s="121">
        <v>8229</v>
      </c>
      <c r="AA17" s="121">
        <v>0</v>
      </c>
      <c r="AB17" s="121">
        <v>453015</v>
      </c>
      <c r="AC17" s="121">
        <v>0</v>
      </c>
      <c r="AD17" s="121">
        <v>8229</v>
      </c>
      <c r="AE17" s="121">
        <f>+SUM(D17,L17,AD17)</f>
        <v>222891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14267</v>
      </c>
      <c r="AO17" s="121">
        <f>+SUM(AP17:AS17)</f>
        <v>13390</v>
      </c>
      <c r="AP17" s="121">
        <v>13390</v>
      </c>
      <c r="AQ17" s="121">
        <v>0</v>
      </c>
      <c r="AR17" s="121">
        <v>0</v>
      </c>
      <c r="AS17" s="121">
        <v>0</v>
      </c>
      <c r="AT17" s="121">
        <f>+SUM(AU17:AW17)</f>
        <v>428</v>
      </c>
      <c r="AU17" s="121">
        <v>0</v>
      </c>
      <c r="AV17" s="121">
        <v>0</v>
      </c>
      <c r="AW17" s="121">
        <v>428</v>
      </c>
      <c r="AX17" s="121">
        <v>0</v>
      </c>
      <c r="AY17" s="121">
        <f>+SUM(AZ17:BC17)</f>
        <v>449</v>
      </c>
      <c r="AZ17" s="121">
        <v>0</v>
      </c>
      <c r="BA17" s="121">
        <v>0</v>
      </c>
      <c r="BB17" s="121">
        <v>449</v>
      </c>
      <c r="BC17" s="121">
        <v>0</v>
      </c>
      <c r="BD17" s="121">
        <v>215251</v>
      </c>
      <c r="BE17" s="121">
        <v>0</v>
      </c>
      <c r="BF17" s="121">
        <v>0</v>
      </c>
      <c r="BG17" s="121">
        <f>+SUM(BF17,AN17,AF17)</f>
        <v>14267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228929</v>
      </c>
      <c r="BQ17" s="121">
        <f>SUM(M17,AO17)</f>
        <v>46864</v>
      </c>
      <c r="BR17" s="121">
        <f>SUM(N17,AP17)</f>
        <v>46864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8499</v>
      </c>
      <c r="BW17" s="121">
        <f>SUM(S17,AU17)</f>
        <v>226</v>
      </c>
      <c r="BX17" s="121">
        <f>SUM(T17,AV17)</f>
        <v>0</v>
      </c>
      <c r="BY17" s="121">
        <f>SUM(U17,AW17)</f>
        <v>8273</v>
      </c>
      <c r="BZ17" s="121">
        <f>SUM(V17,AX17)</f>
        <v>0</v>
      </c>
      <c r="CA17" s="121">
        <f>SUM(W17,AY17)</f>
        <v>173566</v>
      </c>
      <c r="CB17" s="121">
        <f>SUM(X17,AZ17)</f>
        <v>164888</v>
      </c>
      <c r="CC17" s="121">
        <f>SUM(Y17,BA17)</f>
        <v>0</v>
      </c>
      <c r="CD17" s="121">
        <f>SUM(Z17,BB17)</f>
        <v>8678</v>
      </c>
      <c r="CE17" s="121">
        <f>SUM(AA17,BC17)</f>
        <v>0</v>
      </c>
      <c r="CF17" s="121">
        <f>SUM(AB17,BD17)</f>
        <v>668266</v>
      </c>
      <c r="CG17" s="121">
        <f>SUM(AC17,BE17)</f>
        <v>0</v>
      </c>
      <c r="CH17" s="121">
        <f>SUM(AD17,BF17)</f>
        <v>8229</v>
      </c>
      <c r="CI17" s="121">
        <f>SUM(AE17,BG17)</f>
        <v>237158</v>
      </c>
    </row>
    <row r="18" spans="1:87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+SUM(E18,J18)</f>
        <v>104027</v>
      </c>
      <c r="E18" s="121">
        <f>+SUM(F18:I18)</f>
        <v>104027</v>
      </c>
      <c r="F18" s="121">
        <v>931</v>
      </c>
      <c r="G18" s="121">
        <v>0</v>
      </c>
      <c r="H18" s="121">
        <v>103096</v>
      </c>
      <c r="I18" s="121">
        <v>0</v>
      </c>
      <c r="J18" s="121">
        <v>0</v>
      </c>
      <c r="K18" s="121">
        <v>0</v>
      </c>
      <c r="L18" s="121">
        <f>+SUM(M18,R18,V18,W18,AC18)</f>
        <v>469429</v>
      </c>
      <c r="M18" s="121">
        <f>+SUM(N18:Q18)</f>
        <v>41702</v>
      </c>
      <c r="N18" s="121">
        <v>41702</v>
      </c>
      <c r="O18" s="121">
        <v>0</v>
      </c>
      <c r="P18" s="121">
        <v>0</v>
      </c>
      <c r="Q18" s="121">
        <v>0</v>
      </c>
      <c r="R18" s="121">
        <f>+SUM(S18:U18)</f>
        <v>6625</v>
      </c>
      <c r="S18" s="121">
        <v>361</v>
      </c>
      <c r="T18" s="121">
        <v>745</v>
      </c>
      <c r="U18" s="121">
        <v>5519</v>
      </c>
      <c r="V18" s="121">
        <v>855</v>
      </c>
      <c r="W18" s="121">
        <f>+SUM(X18:AA18)</f>
        <v>420247</v>
      </c>
      <c r="X18" s="121">
        <v>123404</v>
      </c>
      <c r="Y18" s="121">
        <v>291510</v>
      </c>
      <c r="Z18" s="121">
        <v>5285</v>
      </c>
      <c r="AA18" s="121">
        <v>48</v>
      </c>
      <c r="AB18" s="121">
        <v>45722</v>
      </c>
      <c r="AC18" s="121">
        <v>0</v>
      </c>
      <c r="AD18" s="121">
        <v>463</v>
      </c>
      <c r="AE18" s="121">
        <f>+SUM(D18,L18,AD18)</f>
        <v>573919</v>
      </c>
      <c r="AF18" s="121">
        <f>+SUM(AG18,AL18)</f>
        <v>345028</v>
      </c>
      <c r="AG18" s="121">
        <f>+SUM(AH18:AK18)</f>
        <v>345028</v>
      </c>
      <c r="AH18" s="121">
        <v>0</v>
      </c>
      <c r="AI18" s="121">
        <v>345028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15947</v>
      </c>
      <c r="AO18" s="121">
        <f>+SUM(AP18:AS18)</f>
        <v>892</v>
      </c>
      <c r="AP18" s="121">
        <v>892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7164</v>
      </c>
      <c r="AY18" s="121">
        <f>+SUM(AZ18:BC18)</f>
        <v>7891</v>
      </c>
      <c r="AZ18" s="121">
        <v>0</v>
      </c>
      <c r="BA18" s="121">
        <v>7891</v>
      </c>
      <c r="BB18" s="121">
        <v>0</v>
      </c>
      <c r="BC18" s="121">
        <v>0</v>
      </c>
      <c r="BD18" s="121">
        <v>119066</v>
      </c>
      <c r="BE18" s="121">
        <v>0</v>
      </c>
      <c r="BF18" s="121">
        <v>0</v>
      </c>
      <c r="BG18" s="121">
        <f>+SUM(BF18,AN18,AF18)</f>
        <v>360975</v>
      </c>
      <c r="BH18" s="121">
        <f>SUM(D18,AF18)</f>
        <v>449055</v>
      </c>
      <c r="BI18" s="121">
        <f>SUM(E18,AG18)</f>
        <v>449055</v>
      </c>
      <c r="BJ18" s="121">
        <f>SUM(F18,AH18)</f>
        <v>931</v>
      </c>
      <c r="BK18" s="121">
        <f>SUM(G18,AI18)</f>
        <v>345028</v>
      </c>
      <c r="BL18" s="121">
        <f>SUM(H18,AJ18)</f>
        <v>103096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485376</v>
      </c>
      <c r="BQ18" s="121">
        <f>SUM(M18,AO18)</f>
        <v>42594</v>
      </c>
      <c r="BR18" s="121">
        <f>SUM(N18,AP18)</f>
        <v>42594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6625</v>
      </c>
      <c r="BW18" s="121">
        <f>SUM(S18,AU18)</f>
        <v>361</v>
      </c>
      <c r="BX18" s="121">
        <f>SUM(T18,AV18)</f>
        <v>745</v>
      </c>
      <c r="BY18" s="121">
        <f>SUM(U18,AW18)</f>
        <v>5519</v>
      </c>
      <c r="BZ18" s="121">
        <f>SUM(V18,AX18)</f>
        <v>8019</v>
      </c>
      <c r="CA18" s="121">
        <f>SUM(W18,AY18)</f>
        <v>428138</v>
      </c>
      <c r="CB18" s="121">
        <f>SUM(X18,AZ18)</f>
        <v>123404</v>
      </c>
      <c r="CC18" s="121">
        <f>SUM(Y18,BA18)</f>
        <v>299401</v>
      </c>
      <c r="CD18" s="121">
        <f>SUM(Z18,BB18)</f>
        <v>5285</v>
      </c>
      <c r="CE18" s="121">
        <f>SUM(AA18,BC18)</f>
        <v>48</v>
      </c>
      <c r="CF18" s="121">
        <f>SUM(AB18,BD18)</f>
        <v>164788</v>
      </c>
      <c r="CG18" s="121">
        <f>SUM(AC18,BE18)</f>
        <v>0</v>
      </c>
      <c r="CH18" s="121">
        <f>SUM(AD18,BF18)</f>
        <v>463</v>
      </c>
      <c r="CI18" s="121">
        <f>SUM(AE18,BG18)</f>
        <v>934894</v>
      </c>
    </row>
    <row r="19" spans="1:87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+SUM(E19,J19)</f>
        <v>28861</v>
      </c>
      <c r="E19" s="121">
        <f>+SUM(F19:I19)</f>
        <v>28861</v>
      </c>
      <c r="F19" s="121">
        <v>0</v>
      </c>
      <c r="G19" s="121">
        <v>1717</v>
      </c>
      <c r="H19" s="121">
        <v>27144</v>
      </c>
      <c r="I19" s="121">
        <v>0</v>
      </c>
      <c r="J19" s="121">
        <v>0</v>
      </c>
      <c r="K19" s="121">
        <v>0</v>
      </c>
      <c r="L19" s="121">
        <f>+SUM(M19,R19,V19,W19,AC19)</f>
        <v>285061</v>
      </c>
      <c r="M19" s="121">
        <f>+SUM(N19:Q19)</f>
        <v>28877</v>
      </c>
      <c r="N19" s="121">
        <v>28877</v>
      </c>
      <c r="O19" s="121">
        <v>0</v>
      </c>
      <c r="P19" s="121">
        <v>0</v>
      </c>
      <c r="Q19" s="121">
        <v>0</v>
      </c>
      <c r="R19" s="121">
        <f>+SUM(S19:U19)</f>
        <v>78713</v>
      </c>
      <c r="S19" s="121">
        <v>1692</v>
      </c>
      <c r="T19" s="121">
        <v>68568</v>
      </c>
      <c r="U19" s="121">
        <v>8453</v>
      </c>
      <c r="V19" s="121">
        <v>0</v>
      </c>
      <c r="W19" s="121">
        <f>+SUM(X19:AA19)</f>
        <v>177471</v>
      </c>
      <c r="X19" s="121">
        <v>84189</v>
      </c>
      <c r="Y19" s="121">
        <v>57912</v>
      </c>
      <c r="Z19" s="121">
        <v>18546</v>
      </c>
      <c r="AA19" s="121">
        <v>16824</v>
      </c>
      <c r="AB19" s="121">
        <v>0</v>
      </c>
      <c r="AC19" s="121">
        <v>0</v>
      </c>
      <c r="AD19" s="121">
        <v>2760</v>
      </c>
      <c r="AE19" s="121">
        <f>+SUM(D19,L19,AD19)</f>
        <v>316682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811</v>
      </c>
      <c r="AO19" s="121">
        <f>+SUM(AP19:AS19)</f>
        <v>811</v>
      </c>
      <c r="AP19" s="121">
        <v>811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82719</v>
      </c>
      <c r="BE19" s="121">
        <v>0</v>
      </c>
      <c r="BF19" s="121">
        <v>0</v>
      </c>
      <c r="BG19" s="121">
        <f>+SUM(BF19,AN19,AF19)</f>
        <v>811</v>
      </c>
      <c r="BH19" s="121">
        <f>SUM(D19,AF19)</f>
        <v>28861</v>
      </c>
      <c r="BI19" s="121">
        <f>SUM(E19,AG19)</f>
        <v>28861</v>
      </c>
      <c r="BJ19" s="121">
        <f>SUM(F19,AH19)</f>
        <v>0</v>
      </c>
      <c r="BK19" s="121">
        <f>SUM(G19,AI19)</f>
        <v>1717</v>
      </c>
      <c r="BL19" s="121">
        <f>SUM(H19,AJ19)</f>
        <v>27144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285872</v>
      </c>
      <c r="BQ19" s="121">
        <f>SUM(M19,AO19)</f>
        <v>29688</v>
      </c>
      <c r="BR19" s="121">
        <f>SUM(N19,AP19)</f>
        <v>29688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78713</v>
      </c>
      <c r="BW19" s="121">
        <f>SUM(S19,AU19)</f>
        <v>1692</v>
      </c>
      <c r="BX19" s="121">
        <f>SUM(T19,AV19)</f>
        <v>68568</v>
      </c>
      <c r="BY19" s="121">
        <f>SUM(U19,AW19)</f>
        <v>8453</v>
      </c>
      <c r="BZ19" s="121">
        <f>SUM(V19,AX19)</f>
        <v>0</v>
      </c>
      <c r="CA19" s="121">
        <f>SUM(W19,AY19)</f>
        <v>177471</v>
      </c>
      <c r="CB19" s="121">
        <f>SUM(X19,AZ19)</f>
        <v>84189</v>
      </c>
      <c r="CC19" s="121">
        <f>SUM(Y19,BA19)</f>
        <v>57912</v>
      </c>
      <c r="CD19" s="121">
        <f>SUM(Z19,BB19)</f>
        <v>18546</v>
      </c>
      <c r="CE19" s="121">
        <f>SUM(AA19,BC19)</f>
        <v>16824</v>
      </c>
      <c r="CF19" s="121">
        <f>SUM(AB19,BD19)</f>
        <v>82719</v>
      </c>
      <c r="CG19" s="121">
        <f>SUM(AC19,BE19)</f>
        <v>0</v>
      </c>
      <c r="CH19" s="121">
        <f>SUM(AD19,BF19)</f>
        <v>2760</v>
      </c>
      <c r="CI19" s="121">
        <f>SUM(AE19,BG19)</f>
        <v>317493</v>
      </c>
    </row>
    <row r="20" spans="1:87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+SUM(E20,J20)</f>
        <v>825221</v>
      </c>
      <c r="E20" s="121">
        <f>+SUM(F20:I20)</f>
        <v>825221</v>
      </c>
      <c r="F20" s="121">
        <v>0</v>
      </c>
      <c r="G20" s="121">
        <v>820383</v>
      </c>
      <c r="H20" s="121">
        <v>4838</v>
      </c>
      <c r="I20" s="121">
        <v>0</v>
      </c>
      <c r="J20" s="121">
        <v>0</v>
      </c>
      <c r="K20" s="121">
        <v>0</v>
      </c>
      <c r="L20" s="121">
        <f>+SUM(M20,R20,V20,W20,AC20)</f>
        <v>501235</v>
      </c>
      <c r="M20" s="121">
        <f>+SUM(N20:Q20)</f>
        <v>30834</v>
      </c>
      <c r="N20" s="121">
        <v>0</v>
      </c>
      <c r="O20" s="121">
        <v>0</v>
      </c>
      <c r="P20" s="121">
        <v>12520</v>
      </c>
      <c r="Q20" s="121">
        <v>18314</v>
      </c>
      <c r="R20" s="121">
        <f>+SUM(S20:U20)</f>
        <v>133017</v>
      </c>
      <c r="S20" s="121">
        <v>0</v>
      </c>
      <c r="T20" s="121">
        <v>90367</v>
      </c>
      <c r="U20" s="121">
        <v>42650</v>
      </c>
      <c r="V20" s="121">
        <v>0</v>
      </c>
      <c r="W20" s="121">
        <f>+SUM(X20:AA20)</f>
        <v>337384</v>
      </c>
      <c r="X20" s="121">
        <v>68386</v>
      </c>
      <c r="Y20" s="121">
        <v>224291</v>
      </c>
      <c r="Z20" s="121">
        <v>44237</v>
      </c>
      <c r="AA20" s="121">
        <v>470</v>
      </c>
      <c r="AB20" s="121">
        <v>0</v>
      </c>
      <c r="AC20" s="121">
        <v>0</v>
      </c>
      <c r="AD20" s="121">
        <v>4105</v>
      </c>
      <c r="AE20" s="121">
        <f>+SUM(D20,L20,AD20)</f>
        <v>1330561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188375</v>
      </c>
      <c r="AO20" s="121">
        <f>+SUM(AP20:AS20)</f>
        <v>15044</v>
      </c>
      <c r="AP20" s="121">
        <v>0</v>
      </c>
      <c r="AQ20" s="121">
        <v>0</v>
      </c>
      <c r="AR20" s="121">
        <v>15044</v>
      </c>
      <c r="AS20" s="121">
        <v>0</v>
      </c>
      <c r="AT20" s="121">
        <f>+SUM(AU20:AW20)</f>
        <v>93528</v>
      </c>
      <c r="AU20" s="121">
        <v>0</v>
      </c>
      <c r="AV20" s="121">
        <v>93528</v>
      </c>
      <c r="AW20" s="121">
        <v>0</v>
      </c>
      <c r="AX20" s="121">
        <v>0</v>
      </c>
      <c r="AY20" s="121">
        <f>+SUM(AZ20:BC20)</f>
        <v>79803</v>
      </c>
      <c r="AZ20" s="121">
        <v>0</v>
      </c>
      <c r="BA20" s="121">
        <v>79803</v>
      </c>
      <c r="BB20" s="121">
        <v>0</v>
      </c>
      <c r="BC20" s="121">
        <v>0</v>
      </c>
      <c r="BD20" s="121">
        <v>0</v>
      </c>
      <c r="BE20" s="121">
        <v>0</v>
      </c>
      <c r="BF20" s="121">
        <v>34</v>
      </c>
      <c r="BG20" s="121">
        <f>+SUM(BF20,AN20,AF20)</f>
        <v>188409</v>
      </c>
      <c r="BH20" s="121">
        <f>SUM(D20,AF20)</f>
        <v>825221</v>
      </c>
      <c r="BI20" s="121">
        <f>SUM(E20,AG20)</f>
        <v>825221</v>
      </c>
      <c r="BJ20" s="121">
        <f>SUM(F20,AH20)</f>
        <v>0</v>
      </c>
      <c r="BK20" s="121">
        <f>SUM(G20,AI20)</f>
        <v>820383</v>
      </c>
      <c r="BL20" s="121">
        <f>SUM(H20,AJ20)</f>
        <v>4838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689610</v>
      </c>
      <c r="BQ20" s="121">
        <f>SUM(M20,AO20)</f>
        <v>45878</v>
      </c>
      <c r="BR20" s="121">
        <f>SUM(N20,AP20)</f>
        <v>0</v>
      </c>
      <c r="BS20" s="121">
        <f>SUM(O20,AQ20)</f>
        <v>0</v>
      </c>
      <c r="BT20" s="121">
        <f>SUM(P20,AR20)</f>
        <v>27564</v>
      </c>
      <c r="BU20" s="121">
        <f>SUM(Q20,AS20)</f>
        <v>18314</v>
      </c>
      <c r="BV20" s="121">
        <f>SUM(R20,AT20)</f>
        <v>226545</v>
      </c>
      <c r="BW20" s="121">
        <f>SUM(S20,AU20)</f>
        <v>0</v>
      </c>
      <c r="BX20" s="121">
        <f>SUM(T20,AV20)</f>
        <v>183895</v>
      </c>
      <c r="BY20" s="121">
        <f>SUM(U20,AW20)</f>
        <v>42650</v>
      </c>
      <c r="BZ20" s="121">
        <f>SUM(V20,AX20)</f>
        <v>0</v>
      </c>
      <c r="CA20" s="121">
        <f>SUM(W20,AY20)</f>
        <v>417187</v>
      </c>
      <c r="CB20" s="121">
        <f>SUM(X20,AZ20)</f>
        <v>68386</v>
      </c>
      <c r="CC20" s="121">
        <f>SUM(Y20,BA20)</f>
        <v>304094</v>
      </c>
      <c r="CD20" s="121">
        <f>SUM(Z20,BB20)</f>
        <v>44237</v>
      </c>
      <c r="CE20" s="121">
        <f>SUM(AA20,BC20)</f>
        <v>470</v>
      </c>
      <c r="CF20" s="121">
        <f>SUM(AB20,BD20)</f>
        <v>0</v>
      </c>
      <c r="CG20" s="121">
        <f>SUM(AC20,BE20)</f>
        <v>0</v>
      </c>
      <c r="CH20" s="121">
        <f>SUM(AD20,BF20)</f>
        <v>4139</v>
      </c>
      <c r="CI20" s="121">
        <f>SUM(AE20,BG20)</f>
        <v>1518970</v>
      </c>
    </row>
    <row r="21" spans="1:87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454</v>
      </c>
      <c r="L21" s="121">
        <f>+SUM(M21,R21,V21,W21,AC21)</f>
        <v>8099</v>
      </c>
      <c r="M21" s="121">
        <f>+SUM(N21:Q21)</f>
        <v>6976</v>
      </c>
      <c r="N21" s="121">
        <v>6976</v>
      </c>
      <c r="O21" s="121">
        <v>0</v>
      </c>
      <c r="P21" s="121">
        <v>0</v>
      </c>
      <c r="Q21" s="121">
        <v>0</v>
      </c>
      <c r="R21" s="121">
        <f>+SUM(S21:U21)</f>
        <v>1123</v>
      </c>
      <c r="S21" s="121">
        <v>97</v>
      </c>
      <c r="T21" s="121">
        <v>0</v>
      </c>
      <c r="U21" s="121">
        <v>1026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84267</v>
      </c>
      <c r="AC21" s="121">
        <v>0</v>
      </c>
      <c r="AD21" s="121">
        <v>0</v>
      </c>
      <c r="AE21" s="121">
        <f>+SUM(D21,L21,AD21)</f>
        <v>8099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2083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20801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2537</v>
      </c>
      <c r="BP21" s="121">
        <f>SUM(L21,AN21)</f>
        <v>8099</v>
      </c>
      <c r="BQ21" s="121">
        <f>SUM(M21,AO21)</f>
        <v>6976</v>
      </c>
      <c r="BR21" s="121">
        <f>SUM(N21,AP21)</f>
        <v>6976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1123</v>
      </c>
      <c r="BW21" s="121">
        <f>SUM(S21,AU21)</f>
        <v>97</v>
      </c>
      <c r="BX21" s="121">
        <f>SUM(T21,AV21)</f>
        <v>0</v>
      </c>
      <c r="BY21" s="121">
        <f>SUM(U21,AW21)</f>
        <v>1026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105068</v>
      </c>
      <c r="CG21" s="121">
        <f>SUM(AC21,BE21)</f>
        <v>0</v>
      </c>
      <c r="CH21" s="121">
        <f>SUM(AD21,BF21)</f>
        <v>0</v>
      </c>
      <c r="CI21" s="121">
        <f>SUM(AE21,BG21)</f>
        <v>8099</v>
      </c>
    </row>
    <row r="22" spans="1:87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3305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6177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9482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18749</v>
      </c>
      <c r="M23" s="121">
        <f>+SUM(N23:Q23)</f>
        <v>270</v>
      </c>
      <c r="N23" s="121">
        <v>0</v>
      </c>
      <c r="O23" s="121">
        <v>0</v>
      </c>
      <c r="P23" s="121">
        <v>0</v>
      </c>
      <c r="Q23" s="121">
        <v>270</v>
      </c>
      <c r="R23" s="121">
        <f>+SUM(S23:U23)</f>
        <v>3619</v>
      </c>
      <c r="S23" s="121">
        <v>2474</v>
      </c>
      <c r="T23" s="121">
        <v>0</v>
      </c>
      <c r="U23" s="121">
        <v>1145</v>
      </c>
      <c r="V23" s="121">
        <v>0</v>
      </c>
      <c r="W23" s="121">
        <f>+SUM(X23:AA23)</f>
        <v>14860</v>
      </c>
      <c r="X23" s="121">
        <v>11735</v>
      </c>
      <c r="Y23" s="121">
        <v>0</v>
      </c>
      <c r="Z23" s="121">
        <v>3125</v>
      </c>
      <c r="AA23" s="121">
        <v>0</v>
      </c>
      <c r="AB23" s="121">
        <v>10970</v>
      </c>
      <c r="AC23" s="121">
        <v>0</v>
      </c>
      <c r="AD23" s="121">
        <v>0</v>
      </c>
      <c r="AE23" s="121">
        <f>+SUM(D23,L23,AD23)</f>
        <v>18749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7687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18749</v>
      </c>
      <c r="BQ23" s="121">
        <f>SUM(M23,AO23)</f>
        <v>270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270</v>
      </c>
      <c r="BV23" s="121">
        <f>SUM(R23,AT23)</f>
        <v>3619</v>
      </c>
      <c r="BW23" s="121">
        <f>SUM(S23,AU23)</f>
        <v>2474</v>
      </c>
      <c r="BX23" s="121">
        <f>SUM(T23,AV23)</f>
        <v>0</v>
      </c>
      <c r="BY23" s="121">
        <f>SUM(U23,AW23)</f>
        <v>1145</v>
      </c>
      <c r="BZ23" s="121">
        <f>SUM(V23,AX23)</f>
        <v>0</v>
      </c>
      <c r="CA23" s="121">
        <f>SUM(W23,AY23)</f>
        <v>14860</v>
      </c>
      <c r="CB23" s="121">
        <f>SUM(X23,AZ23)</f>
        <v>11735</v>
      </c>
      <c r="CC23" s="121">
        <f>SUM(Y23,BA23)</f>
        <v>0</v>
      </c>
      <c r="CD23" s="121">
        <f>SUM(Z23,BB23)</f>
        <v>3125</v>
      </c>
      <c r="CE23" s="121">
        <f>SUM(AA23,BC23)</f>
        <v>0</v>
      </c>
      <c r="CF23" s="121">
        <f>SUM(AB23,BD23)</f>
        <v>18657</v>
      </c>
      <c r="CG23" s="121">
        <f>SUM(AC23,BE23)</f>
        <v>0</v>
      </c>
      <c r="CH23" s="121">
        <f>SUM(AD23,BF23)</f>
        <v>0</v>
      </c>
      <c r="CI23" s="121">
        <f>SUM(AE23,BG23)</f>
        <v>18749</v>
      </c>
    </row>
    <row r="24" spans="1:87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61889</v>
      </c>
      <c r="M24" s="121">
        <f>+SUM(N24:Q24)</f>
        <v>20515</v>
      </c>
      <c r="N24" s="121">
        <v>20515</v>
      </c>
      <c r="O24" s="121">
        <v>0</v>
      </c>
      <c r="P24" s="121">
        <v>0</v>
      </c>
      <c r="Q24" s="121">
        <v>0</v>
      </c>
      <c r="R24" s="121">
        <f>+SUM(S24:U24)</f>
        <v>2487</v>
      </c>
      <c r="S24" s="121">
        <v>0</v>
      </c>
      <c r="T24" s="121">
        <v>0</v>
      </c>
      <c r="U24" s="121">
        <v>2487</v>
      </c>
      <c r="V24" s="121">
        <v>0</v>
      </c>
      <c r="W24" s="121">
        <f>+SUM(X24:AA24)</f>
        <v>32839</v>
      </c>
      <c r="X24" s="121">
        <v>26269</v>
      </c>
      <c r="Y24" s="121">
        <v>1327</v>
      </c>
      <c r="Z24" s="121">
        <v>5047</v>
      </c>
      <c r="AA24" s="121">
        <v>196</v>
      </c>
      <c r="AB24" s="121">
        <v>68874</v>
      </c>
      <c r="AC24" s="121">
        <v>6048</v>
      </c>
      <c r="AD24" s="121">
        <v>22541</v>
      </c>
      <c r="AE24" s="121">
        <f>+SUM(D24,L24,AD24)</f>
        <v>84430</v>
      </c>
      <c r="AF24" s="121">
        <f>+SUM(AG24,AL24)</f>
        <v>9850</v>
      </c>
      <c r="AG24" s="121">
        <f>+SUM(AH24:AK24)</f>
        <v>9850</v>
      </c>
      <c r="AH24" s="121">
        <v>0</v>
      </c>
      <c r="AI24" s="121">
        <v>0</v>
      </c>
      <c r="AJ24" s="121">
        <v>0</v>
      </c>
      <c r="AK24" s="121">
        <v>9850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43908</v>
      </c>
      <c r="BE24" s="121">
        <v>0</v>
      </c>
      <c r="BF24" s="121">
        <v>22</v>
      </c>
      <c r="BG24" s="121">
        <f>+SUM(BF24,AN24,AF24)</f>
        <v>9872</v>
      </c>
      <c r="BH24" s="121">
        <f>SUM(D24,AF24)</f>
        <v>9850</v>
      </c>
      <c r="BI24" s="121">
        <f>SUM(E24,AG24)</f>
        <v>9850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9850</v>
      </c>
      <c r="BN24" s="121">
        <f>SUM(J24,AL24)</f>
        <v>0</v>
      </c>
      <c r="BO24" s="121">
        <f>SUM(K24,AM24)</f>
        <v>0</v>
      </c>
      <c r="BP24" s="121">
        <f>SUM(L24,AN24)</f>
        <v>61889</v>
      </c>
      <c r="BQ24" s="121">
        <f>SUM(M24,AO24)</f>
        <v>20515</v>
      </c>
      <c r="BR24" s="121">
        <f>SUM(N24,AP24)</f>
        <v>20515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2487</v>
      </c>
      <c r="BW24" s="121">
        <f>SUM(S24,AU24)</f>
        <v>0</v>
      </c>
      <c r="BX24" s="121">
        <f>SUM(T24,AV24)</f>
        <v>0</v>
      </c>
      <c r="BY24" s="121">
        <f>SUM(U24,AW24)</f>
        <v>2487</v>
      </c>
      <c r="BZ24" s="121">
        <f>SUM(V24,AX24)</f>
        <v>0</v>
      </c>
      <c r="CA24" s="121">
        <f>SUM(W24,AY24)</f>
        <v>32839</v>
      </c>
      <c r="CB24" s="121">
        <f>SUM(X24,AZ24)</f>
        <v>26269</v>
      </c>
      <c r="CC24" s="121">
        <f>SUM(Y24,BA24)</f>
        <v>1327</v>
      </c>
      <c r="CD24" s="121">
        <f>SUM(Z24,BB24)</f>
        <v>5047</v>
      </c>
      <c r="CE24" s="121">
        <f>SUM(AA24,BC24)</f>
        <v>196</v>
      </c>
      <c r="CF24" s="121">
        <f>SUM(AB24,BD24)</f>
        <v>112782</v>
      </c>
      <c r="CG24" s="121">
        <f>SUM(AC24,BE24)</f>
        <v>6048</v>
      </c>
      <c r="CH24" s="121">
        <f>SUM(AD24,BF24)</f>
        <v>22563</v>
      </c>
      <c r="CI24" s="121">
        <f>SUM(AE24,BG24)</f>
        <v>94302</v>
      </c>
    </row>
    <row r="25" spans="1:87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17701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17701</v>
      </c>
      <c r="X25" s="121">
        <v>12495</v>
      </c>
      <c r="Y25" s="121">
        <v>5206</v>
      </c>
      <c r="Z25" s="121">
        <v>0</v>
      </c>
      <c r="AA25" s="121">
        <v>0</v>
      </c>
      <c r="AB25" s="121">
        <v>34183</v>
      </c>
      <c r="AC25" s="121">
        <v>0</v>
      </c>
      <c r="AD25" s="121">
        <v>0</v>
      </c>
      <c r="AE25" s="121">
        <f>+SUM(D25,L25,AD25)</f>
        <v>17701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22580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17701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17701</v>
      </c>
      <c r="CB25" s="121">
        <f>SUM(X25,AZ25)</f>
        <v>12495</v>
      </c>
      <c r="CC25" s="121">
        <f>SUM(Y25,BA25)</f>
        <v>5206</v>
      </c>
      <c r="CD25" s="121">
        <f>SUM(Z25,BB25)</f>
        <v>0</v>
      </c>
      <c r="CE25" s="121">
        <f>SUM(AA25,BC25)</f>
        <v>0</v>
      </c>
      <c r="CF25" s="121">
        <f>SUM(AB25,BD25)</f>
        <v>56763</v>
      </c>
      <c r="CG25" s="121">
        <f>SUM(AC25,BE25)</f>
        <v>0</v>
      </c>
      <c r="CH25" s="121">
        <f>SUM(AD25,BF25)</f>
        <v>0</v>
      </c>
      <c r="CI25" s="121">
        <f>SUM(AE25,BG25)</f>
        <v>17701</v>
      </c>
    </row>
    <row r="26" spans="1:87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93328</v>
      </c>
      <c r="M26" s="121">
        <f>+SUM(N26:Q26)</f>
        <v>15634</v>
      </c>
      <c r="N26" s="121">
        <v>15634</v>
      </c>
      <c r="O26" s="121">
        <v>0</v>
      </c>
      <c r="P26" s="121">
        <v>0</v>
      </c>
      <c r="Q26" s="121">
        <v>0</v>
      </c>
      <c r="R26" s="121">
        <f>+SUM(S26:U26)</f>
        <v>31697</v>
      </c>
      <c r="S26" s="121">
        <v>21629</v>
      </c>
      <c r="T26" s="121">
        <v>278</v>
      </c>
      <c r="U26" s="121">
        <v>9790</v>
      </c>
      <c r="V26" s="121">
        <v>0</v>
      </c>
      <c r="W26" s="121">
        <f>+SUM(X26:AA26)</f>
        <v>45997</v>
      </c>
      <c r="X26" s="121">
        <v>45997</v>
      </c>
      <c r="Y26" s="121">
        <v>0</v>
      </c>
      <c r="Z26" s="121">
        <v>0</v>
      </c>
      <c r="AA26" s="121">
        <v>0</v>
      </c>
      <c r="AB26" s="121">
        <v>67748</v>
      </c>
      <c r="AC26" s="121">
        <v>0</v>
      </c>
      <c r="AD26" s="121">
        <v>0</v>
      </c>
      <c r="AE26" s="121">
        <f>+SUM(D26,L26,AD26)</f>
        <v>93328</v>
      </c>
      <c r="AF26" s="121">
        <f>+SUM(AG26,AL26)</f>
        <v>46644</v>
      </c>
      <c r="AG26" s="121">
        <f>+SUM(AH26:AK26)</f>
        <v>39324</v>
      </c>
      <c r="AH26" s="121">
        <v>0</v>
      </c>
      <c r="AI26" s="121">
        <v>39324</v>
      </c>
      <c r="AJ26" s="121">
        <v>0</v>
      </c>
      <c r="AK26" s="121">
        <v>0</v>
      </c>
      <c r="AL26" s="121">
        <v>7320</v>
      </c>
      <c r="AM26" s="121">
        <v>0</v>
      </c>
      <c r="AN26" s="121">
        <f>+SUM(AO26,AT26,AX26,AY26,BE26)</f>
        <v>49489</v>
      </c>
      <c r="AO26" s="121">
        <f>+SUM(AP26:AS26)</f>
        <v>40</v>
      </c>
      <c r="AP26" s="121">
        <v>40</v>
      </c>
      <c r="AQ26" s="121">
        <v>0</v>
      </c>
      <c r="AR26" s="121">
        <v>0</v>
      </c>
      <c r="AS26" s="121">
        <v>0</v>
      </c>
      <c r="AT26" s="121">
        <f>+SUM(AU26:AW26)</f>
        <v>1694</v>
      </c>
      <c r="AU26" s="121">
        <v>0</v>
      </c>
      <c r="AV26" s="121">
        <v>1694</v>
      </c>
      <c r="AW26" s="121">
        <v>0</v>
      </c>
      <c r="AX26" s="121">
        <v>0</v>
      </c>
      <c r="AY26" s="121">
        <f>+SUM(AZ26:BC26)</f>
        <v>47755</v>
      </c>
      <c r="AZ26" s="121">
        <v>0</v>
      </c>
      <c r="BA26" s="121">
        <v>47755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96133</v>
      </c>
      <c r="BH26" s="121">
        <f>SUM(D26,AF26)</f>
        <v>46644</v>
      </c>
      <c r="BI26" s="121">
        <f>SUM(E26,AG26)</f>
        <v>39324</v>
      </c>
      <c r="BJ26" s="121">
        <f>SUM(F26,AH26)</f>
        <v>0</v>
      </c>
      <c r="BK26" s="121">
        <f>SUM(G26,AI26)</f>
        <v>39324</v>
      </c>
      <c r="BL26" s="121">
        <f>SUM(H26,AJ26)</f>
        <v>0</v>
      </c>
      <c r="BM26" s="121">
        <f>SUM(I26,AK26)</f>
        <v>0</v>
      </c>
      <c r="BN26" s="121">
        <f>SUM(J26,AL26)</f>
        <v>7320</v>
      </c>
      <c r="BO26" s="121">
        <f>SUM(K26,AM26)</f>
        <v>0</v>
      </c>
      <c r="BP26" s="121">
        <f>SUM(L26,AN26)</f>
        <v>142817</v>
      </c>
      <c r="BQ26" s="121">
        <f>SUM(M26,AO26)</f>
        <v>15674</v>
      </c>
      <c r="BR26" s="121">
        <f>SUM(N26,AP26)</f>
        <v>15674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33391</v>
      </c>
      <c r="BW26" s="121">
        <f>SUM(S26,AU26)</f>
        <v>21629</v>
      </c>
      <c r="BX26" s="121">
        <f>SUM(T26,AV26)</f>
        <v>1972</v>
      </c>
      <c r="BY26" s="121">
        <f>SUM(U26,AW26)</f>
        <v>9790</v>
      </c>
      <c r="BZ26" s="121">
        <f>SUM(V26,AX26)</f>
        <v>0</v>
      </c>
      <c r="CA26" s="121">
        <f>SUM(W26,AY26)</f>
        <v>93752</v>
      </c>
      <c r="CB26" s="121">
        <f>SUM(X26,AZ26)</f>
        <v>45997</v>
      </c>
      <c r="CC26" s="121">
        <f>SUM(Y26,BA26)</f>
        <v>47755</v>
      </c>
      <c r="CD26" s="121">
        <f>SUM(Z26,BB26)</f>
        <v>0</v>
      </c>
      <c r="CE26" s="121">
        <f>SUM(AA26,BC26)</f>
        <v>0</v>
      </c>
      <c r="CF26" s="121">
        <f>SUM(AB26,BD26)</f>
        <v>67748</v>
      </c>
      <c r="CG26" s="121">
        <f>SUM(AC26,BE26)</f>
        <v>0</v>
      </c>
      <c r="CH26" s="121">
        <f>SUM(AD26,BF26)</f>
        <v>0</v>
      </c>
      <c r="CI26" s="121">
        <f>SUM(AE26,BG26)</f>
        <v>189461</v>
      </c>
    </row>
    <row r="27" spans="1:87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27276</v>
      </c>
      <c r="M27" s="121">
        <f>+SUM(N27:Q27)</f>
        <v>9526</v>
      </c>
      <c r="N27" s="121">
        <v>8716</v>
      </c>
      <c r="O27" s="121">
        <v>0</v>
      </c>
      <c r="P27" s="121">
        <v>405</v>
      </c>
      <c r="Q27" s="121">
        <v>405</v>
      </c>
      <c r="R27" s="121">
        <f>+SUM(S27:U27)</f>
        <v>2608</v>
      </c>
      <c r="S27" s="121">
        <v>0</v>
      </c>
      <c r="T27" s="121">
        <v>532</v>
      </c>
      <c r="U27" s="121">
        <v>2076</v>
      </c>
      <c r="V27" s="121">
        <v>0</v>
      </c>
      <c r="W27" s="121">
        <f>+SUM(X27:AA27)</f>
        <v>15142</v>
      </c>
      <c r="X27" s="121">
        <v>13630</v>
      </c>
      <c r="Y27" s="121">
        <v>0</v>
      </c>
      <c r="Z27" s="121">
        <v>1512</v>
      </c>
      <c r="AA27" s="121">
        <v>0</v>
      </c>
      <c r="AB27" s="121">
        <v>47519</v>
      </c>
      <c r="AC27" s="121">
        <v>0</v>
      </c>
      <c r="AD27" s="121">
        <v>24</v>
      </c>
      <c r="AE27" s="121">
        <f>+SUM(D27,L27,AD27)</f>
        <v>27300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10794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27276</v>
      </c>
      <c r="BQ27" s="121">
        <f>SUM(M27,AO27)</f>
        <v>9526</v>
      </c>
      <c r="BR27" s="121">
        <f>SUM(N27,AP27)</f>
        <v>8716</v>
      </c>
      <c r="BS27" s="121">
        <f>SUM(O27,AQ27)</f>
        <v>0</v>
      </c>
      <c r="BT27" s="121">
        <f>SUM(P27,AR27)</f>
        <v>405</v>
      </c>
      <c r="BU27" s="121">
        <f>SUM(Q27,AS27)</f>
        <v>405</v>
      </c>
      <c r="BV27" s="121">
        <f>SUM(R27,AT27)</f>
        <v>2608</v>
      </c>
      <c r="BW27" s="121">
        <f>SUM(S27,AU27)</f>
        <v>0</v>
      </c>
      <c r="BX27" s="121">
        <f>SUM(T27,AV27)</f>
        <v>532</v>
      </c>
      <c r="BY27" s="121">
        <f>SUM(U27,AW27)</f>
        <v>2076</v>
      </c>
      <c r="BZ27" s="121">
        <f>SUM(V27,AX27)</f>
        <v>0</v>
      </c>
      <c r="CA27" s="121">
        <f>SUM(W27,AY27)</f>
        <v>15142</v>
      </c>
      <c r="CB27" s="121">
        <f>SUM(X27,AZ27)</f>
        <v>13630</v>
      </c>
      <c r="CC27" s="121">
        <f>SUM(Y27,BA27)</f>
        <v>0</v>
      </c>
      <c r="CD27" s="121">
        <f>SUM(Z27,BB27)</f>
        <v>1512</v>
      </c>
      <c r="CE27" s="121">
        <f>SUM(AA27,BC27)</f>
        <v>0</v>
      </c>
      <c r="CF27" s="121">
        <f>SUM(AB27,BD27)</f>
        <v>58313</v>
      </c>
      <c r="CG27" s="121">
        <f>SUM(AC27,BE27)</f>
        <v>0</v>
      </c>
      <c r="CH27" s="121">
        <f>SUM(AD27,BF27)</f>
        <v>24</v>
      </c>
      <c r="CI27" s="121">
        <f>SUM(AE27,BG27)</f>
        <v>27300</v>
      </c>
    </row>
    <row r="28" spans="1:87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+SUM(E28,J28)</f>
        <v>2185</v>
      </c>
      <c r="E28" s="121">
        <f>+SUM(F28:I28)</f>
        <v>2185</v>
      </c>
      <c r="F28" s="121">
        <v>0</v>
      </c>
      <c r="G28" s="121">
        <v>0</v>
      </c>
      <c r="H28" s="121">
        <v>2185</v>
      </c>
      <c r="I28" s="121">
        <v>0</v>
      </c>
      <c r="J28" s="121">
        <v>0</v>
      </c>
      <c r="K28" s="121">
        <v>0</v>
      </c>
      <c r="L28" s="121">
        <f>+SUM(M28,R28,V28,W28,AC28)</f>
        <v>17665</v>
      </c>
      <c r="M28" s="121">
        <f>+SUM(N28:Q28)</f>
        <v>4255</v>
      </c>
      <c r="N28" s="121">
        <v>4255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13410</v>
      </c>
      <c r="X28" s="121">
        <v>12875</v>
      </c>
      <c r="Y28" s="121">
        <v>0</v>
      </c>
      <c r="Z28" s="121">
        <v>535</v>
      </c>
      <c r="AA28" s="121">
        <v>0</v>
      </c>
      <c r="AB28" s="121">
        <v>42601</v>
      </c>
      <c r="AC28" s="121">
        <v>0</v>
      </c>
      <c r="AD28" s="121">
        <v>0</v>
      </c>
      <c r="AE28" s="121">
        <f>+SUM(D28,L28,AD28)</f>
        <v>19850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9121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2185</v>
      </c>
      <c r="BI28" s="121">
        <f>SUM(E28,AG28)</f>
        <v>2185</v>
      </c>
      <c r="BJ28" s="121">
        <f>SUM(F28,AH28)</f>
        <v>0</v>
      </c>
      <c r="BK28" s="121">
        <f>SUM(G28,AI28)</f>
        <v>0</v>
      </c>
      <c r="BL28" s="121">
        <f>SUM(H28,AJ28)</f>
        <v>2185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17665</v>
      </c>
      <c r="BQ28" s="121">
        <f>SUM(M28,AO28)</f>
        <v>4255</v>
      </c>
      <c r="BR28" s="121">
        <f>SUM(N28,AP28)</f>
        <v>4255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13410</v>
      </c>
      <c r="CB28" s="121">
        <f>SUM(X28,AZ28)</f>
        <v>12875</v>
      </c>
      <c r="CC28" s="121">
        <f>SUM(Y28,BA28)</f>
        <v>0</v>
      </c>
      <c r="CD28" s="121">
        <f>SUM(Z28,BB28)</f>
        <v>535</v>
      </c>
      <c r="CE28" s="121">
        <f>SUM(AA28,BC28)</f>
        <v>0</v>
      </c>
      <c r="CF28" s="121">
        <f>SUM(AB28,BD28)</f>
        <v>51722</v>
      </c>
      <c r="CG28" s="121">
        <f>SUM(AC28,BE28)</f>
        <v>0</v>
      </c>
      <c r="CH28" s="121">
        <f>SUM(AD28,BF28)</f>
        <v>0</v>
      </c>
      <c r="CI28" s="121">
        <f>SUM(AE28,BG28)</f>
        <v>19850</v>
      </c>
    </row>
    <row r="29" spans="1:87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28006</v>
      </c>
      <c r="M29" s="121">
        <f>+SUM(N29:Q29)</f>
        <v>2943</v>
      </c>
      <c r="N29" s="121">
        <v>2943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25063</v>
      </c>
      <c r="X29" s="121">
        <v>17754</v>
      </c>
      <c r="Y29" s="121">
        <v>0</v>
      </c>
      <c r="Z29" s="121">
        <v>6506</v>
      </c>
      <c r="AA29" s="121">
        <v>803</v>
      </c>
      <c r="AB29" s="121">
        <v>32618</v>
      </c>
      <c r="AC29" s="121">
        <v>0</v>
      </c>
      <c r="AD29" s="121">
        <v>13234</v>
      </c>
      <c r="AE29" s="121">
        <f>+SUM(D29,L29,AD29)</f>
        <v>41240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28006</v>
      </c>
      <c r="BQ29" s="121">
        <f>SUM(M29,AO29)</f>
        <v>2943</v>
      </c>
      <c r="BR29" s="121">
        <f>SUM(N29,AP29)</f>
        <v>2943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25063</v>
      </c>
      <c r="CB29" s="121">
        <f>SUM(X29,AZ29)</f>
        <v>17754</v>
      </c>
      <c r="CC29" s="121">
        <f>SUM(Y29,BA29)</f>
        <v>0</v>
      </c>
      <c r="CD29" s="121">
        <f>SUM(Z29,BB29)</f>
        <v>6506</v>
      </c>
      <c r="CE29" s="121">
        <f>SUM(AA29,BC29)</f>
        <v>803</v>
      </c>
      <c r="CF29" s="121">
        <f>SUM(AB29,BD29)</f>
        <v>32618</v>
      </c>
      <c r="CG29" s="121">
        <f>SUM(AC29,BE29)</f>
        <v>0</v>
      </c>
      <c r="CH29" s="121">
        <f>SUM(AD29,BF29)</f>
        <v>13234</v>
      </c>
      <c r="CI29" s="121">
        <f>SUM(AE29,BG29)</f>
        <v>41240</v>
      </c>
    </row>
    <row r="30" spans="1:87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65520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65520</v>
      </c>
      <c r="X30" s="121">
        <v>65293</v>
      </c>
      <c r="Y30" s="121">
        <v>0</v>
      </c>
      <c r="Z30" s="121">
        <v>227</v>
      </c>
      <c r="AA30" s="121">
        <v>0</v>
      </c>
      <c r="AB30" s="121">
        <v>111337</v>
      </c>
      <c r="AC30" s="121">
        <v>0</v>
      </c>
      <c r="AD30" s="121">
        <v>10944</v>
      </c>
      <c r="AE30" s="121">
        <f>+SUM(D30,L30,AD30)</f>
        <v>76464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55847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65520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65520</v>
      </c>
      <c r="CB30" s="121">
        <f>SUM(X30,AZ30)</f>
        <v>65293</v>
      </c>
      <c r="CC30" s="121">
        <f>SUM(Y30,BA30)</f>
        <v>0</v>
      </c>
      <c r="CD30" s="121">
        <f>SUM(Z30,BB30)</f>
        <v>227</v>
      </c>
      <c r="CE30" s="121">
        <f>SUM(AA30,BC30)</f>
        <v>0</v>
      </c>
      <c r="CF30" s="121">
        <f>SUM(AB30,BD30)</f>
        <v>167184</v>
      </c>
      <c r="CG30" s="121">
        <f>SUM(AC30,BE30)</f>
        <v>0</v>
      </c>
      <c r="CH30" s="121">
        <f>SUM(AD30,BF30)</f>
        <v>10944</v>
      </c>
      <c r="CI30" s="121">
        <f>SUM(AE30,BG30)</f>
        <v>76464</v>
      </c>
    </row>
    <row r="31" spans="1:87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1040</v>
      </c>
      <c r="L31" s="121">
        <f>+SUM(M31,R31,V31,W31,AC31)</f>
        <v>56664</v>
      </c>
      <c r="M31" s="121">
        <f>+SUM(N31:Q31)</f>
        <v>720</v>
      </c>
      <c r="N31" s="121">
        <v>720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55944</v>
      </c>
      <c r="X31" s="121">
        <v>55944</v>
      </c>
      <c r="Y31" s="121">
        <v>0</v>
      </c>
      <c r="Z31" s="121">
        <v>0</v>
      </c>
      <c r="AA31" s="121">
        <v>0</v>
      </c>
      <c r="AB31" s="121">
        <v>75274</v>
      </c>
      <c r="AC31" s="121">
        <v>0</v>
      </c>
      <c r="AD31" s="121">
        <v>0</v>
      </c>
      <c r="AE31" s="121">
        <f>+SUM(D31,L31,AD31)</f>
        <v>56664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49817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1040</v>
      </c>
      <c r="BP31" s="121">
        <f>SUM(L31,AN31)</f>
        <v>56664</v>
      </c>
      <c r="BQ31" s="121">
        <f>SUM(M31,AO31)</f>
        <v>720</v>
      </c>
      <c r="BR31" s="121">
        <f>SUM(N31,AP31)</f>
        <v>720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55944</v>
      </c>
      <c r="CB31" s="121">
        <f>SUM(X31,AZ31)</f>
        <v>55944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125091</v>
      </c>
      <c r="CG31" s="121">
        <f>SUM(AC31,BE31)</f>
        <v>0</v>
      </c>
      <c r="CH31" s="121">
        <f>SUM(AD31,BF31)</f>
        <v>0</v>
      </c>
      <c r="CI31" s="121">
        <f>SUM(AE31,BG31)</f>
        <v>56664</v>
      </c>
    </row>
    <row r="32" spans="1:87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174</v>
      </c>
      <c r="L32" s="121">
        <f>+SUM(M32,R32,V32,W32,AC32)</f>
        <v>14835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381</v>
      </c>
      <c r="S32" s="121">
        <v>0</v>
      </c>
      <c r="T32" s="121">
        <v>381</v>
      </c>
      <c r="U32" s="121">
        <v>0</v>
      </c>
      <c r="V32" s="121">
        <v>0</v>
      </c>
      <c r="W32" s="121">
        <f>+SUM(X32:AA32)</f>
        <v>14454</v>
      </c>
      <c r="X32" s="121">
        <v>14454</v>
      </c>
      <c r="Y32" s="121">
        <v>0</v>
      </c>
      <c r="Z32" s="121">
        <v>0</v>
      </c>
      <c r="AA32" s="121">
        <v>0</v>
      </c>
      <c r="AB32" s="121">
        <v>11426</v>
      </c>
      <c r="AC32" s="121">
        <v>0</v>
      </c>
      <c r="AD32" s="121">
        <v>0</v>
      </c>
      <c r="AE32" s="121">
        <f>+SUM(D32,L32,AD32)</f>
        <v>14835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13136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174</v>
      </c>
      <c r="BP32" s="121">
        <f>SUM(L32,AN32)</f>
        <v>14835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381</v>
      </c>
      <c r="BW32" s="121">
        <f>SUM(S32,AU32)</f>
        <v>0</v>
      </c>
      <c r="BX32" s="121">
        <f>SUM(T32,AV32)</f>
        <v>381</v>
      </c>
      <c r="BY32" s="121">
        <f>SUM(U32,AW32)</f>
        <v>0</v>
      </c>
      <c r="BZ32" s="121">
        <f>SUM(V32,AX32)</f>
        <v>0</v>
      </c>
      <c r="CA32" s="121">
        <f>SUM(W32,AY32)</f>
        <v>14454</v>
      </c>
      <c r="CB32" s="121">
        <f>SUM(X32,AZ32)</f>
        <v>14454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24562</v>
      </c>
      <c r="CG32" s="121">
        <f>SUM(AC32,BE32)</f>
        <v>0</v>
      </c>
      <c r="CH32" s="121">
        <f>SUM(AD32,BF32)</f>
        <v>0</v>
      </c>
      <c r="CI32" s="121">
        <f>SUM(AE32,BG32)</f>
        <v>14835</v>
      </c>
    </row>
    <row r="33" spans="1:87" s="136" customFormat="1" ht="13.5" customHeight="1" x14ac:dyDescent="0.15">
      <c r="A33" s="119" t="s">
        <v>7</v>
      </c>
      <c r="B33" s="120" t="s">
        <v>329</v>
      </c>
      <c r="C33" s="119" t="s">
        <v>330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194088</v>
      </c>
      <c r="AO33" s="121">
        <f>+SUM(AP33:AS33)</f>
        <v>27577</v>
      </c>
      <c r="AP33" s="121">
        <v>27577</v>
      </c>
      <c r="AQ33" s="121">
        <v>0</v>
      </c>
      <c r="AR33" s="121">
        <v>0</v>
      </c>
      <c r="AS33" s="121">
        <v>0</v>
      </c>
      <c r="AT33" s="121">
        <f>+SUM(AU33:AW33)</f>
        <v>166511</v>
      </c>
      <c r="AU33" s="121">
        <v>0</v>
      </c>
      <c r="AV33" s="121">
        <v>166511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194088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194088</v>
      </c>
      <c r="BQ33" s="121">
        <f>SUM(M33,AO33)</f>
        <v>27577</v>
      </c>
      <c r="BR33" s="121">
        <f>SUM(N33,AP33)</f>
        <v>27577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166511</v>
      </c>
      <c r="BW33" s="121">
        <f>SUM(S33,AU33)</f>
        <v>0</v>
      </c>
      <c r="BX33" s="121">
        <f>SUM(T33,AV33)</f>
        <v>166511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194088</v>
      </c>
    </row>
    <row r="34" spans="1:87" s="136" customFormat="1" ht="13.5" customHeight="1" x14ac:dyDescent="0.15">
      <c r="A34" s="119" t="s">
        <v>7</v>
      </c>
      <c r="B34" s="120" t="s">
        <v>364</v>
      </c>
      <c r="C34" s="119" t="s">
        <v>365</v>
      </c>
      <c r="D34" s="121">
        <f>+SUM(E34,J34)</f>
        <v>3317</v>
      </c>
      <c r="E34" s="121">
        <f>+SUM(F34:I34)</f>
        <v>3317</v>
      </c>
      <c r="F34" s="121">
        <v>0</v>
      </c>
      <c r="G34" s="121">
        <v>0</v>
      </c>
      <c r="H34" s="121">
        <v>3317</v>
      </c>
      <c r="I34" s="121">
        <v>0</v>
      </c>
      <c r="J34" s="121">
        <v>0</v>
      </c>
      <c r="K34" s="121">
        <v>0</v>
      </c>
      <c r="L34" s="121">
        <f>+SUM(M34,R34,V34,W34,AC34)</f>
        <v>46530</v>
      </c>
      <c r="M34" s="121">
        <f>+SUM(N34:Q34)</f>
        <v>28986</v>
      </c>
      <c r="N34" s="121">
        <v>0</v>
      </c>
      <c r="O34" s="121">
        <v>28986</v>
      </c>
      <c r="P34" s="121">
        <v>0</v>
      </c>
      <c r="Q34" s="121">
        <v>0</v>
      </c>
      <c r="R34" s="121">
        <f>+SUM(S34:U34)</f>
        <v>9580</v>
      </c>
      <c r="S34" s="121">
        <v>0</v>
      </c>
      <c r="T34" s="121">
        <v>0</v>
      </c>
      <c r="U34" s="121">
        <v>9580</v>
      </c>
      <c r="V34" s="121">
        <v>0</v>
      </c>
      <c r="W34" s="121">
        <f>+SUM(X34:AA34)</f>
        <v>7964</v>
      </c>
      <c r="X34" s="121">
        <v>0</v>
      </c>
      <c r="Y34" s="121">
        <v>0</v>
      </c>
      <c r="Z34" s="121">
        <v>7964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49847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3317</v>
      </c>
      <c r="BI34" s="121">
        <f>SUM(E34,AG34)</f>
        <v>3317</v>
      </c>
      <c r="BJ34" s="121">
        <f>SUM(F34,AH34)</f>
        <v>0</v>
      </c>
      <c r="BK34" s="121">
        <f>SUM(G34,AI34)</f>
        <v>0</v>
      </c>
      <c r="BL34" s="121">
        <f>SUM(H34,AJ34)</f>
        <v>3317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46530</v>
      </c>
      <c r="BQ34" s="121">
        <f>SUM(M34,AO34)</f>
        <v>28986</v>
      </c>
      <c r="BR34" s="121">
        <f>SUM(N34,AP34)</f>
        <v>0</v>
      </c>
      <c r="BS34" s="121">
        <f>SUM(O34,AQ34)</f>
        <v>28986</v>
      </c>
      <c r="BT34" s="121">
        <f>SUM(P34,AR34)</f>
        <v>0</v>
      </c>
      <c r="BU34" s="121">
        <f>SUM(Q34,AS34)</f>
        <v>0</v>
      </c>
      <c r="BV34" s="121">
        <f>SUM(R34,AT34)</f>
        <v>9580</v>
      </c>
      <c r="BW34" s="121">
        <f>SUM(S34,AU34)</f>
        <v>0</v>
      </c>
      <c r="BX34" s="121">
        <f>SUM(T34,AV34)</f>
        <v>0</v>
      </c>
      <c r="BY34" s="121">
        <f>SUM(U34,AW34)</f>
        <v>9580</v>
      </c>
      <c r="BZ34" s="121">
        <f>SUM(V34,AX34)</f>
        <v>0</v>
      </c>
      <c r="CA34" s="121">
        <f>SUM(W34,AY34)</f>
        <v>7964</v>
      </c>
      <c r="CB34" s="121">
        <f>SUM(X34,AZ34)</f>
        <v>0</v>
      </c>
      <c r="CC34" s="121">
        <f>SUM(Y34,BA34)</f>
        <v>0</v>
      </c>
      <c r="CD34" s="121">
        <f>SUM(Z34,BB34)</f>
        <v>7964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49847</v>
      </c>
    </row>
    <row r="35" spans="1:87" s="136" customFormat="1" ht="13.5" customHeight="1" x14ac:dyDescent="0.15">
      <c r="A35" s="119" t="s">
        <v>7</v>
      </c>
      <c r="B35" s="120" t="s">
        <v>345</v>
      </c>
      <c r="C35" s="119" t="s">
        <v>346</v>
      </c>
      <c r="D35" s="121">
        <f>+SUM(E35,J35)</f>
        <v>4352</v>
      </c>
      <c r="E35" s="121">
        <f>+SUM(F35:I35)</f>
        <v>4352</v>
      </c>
      <c r="F35" s="121">
        <v>0</v>
      </c>
      <c r="G35" s="121">
        <v>0</v>
      </c>
      <c r="H35" s="121">
        <v>4352</v>
      </c>
      <c r="I35" s="121">
        <v>0</v>
      </c>
      <c r="J35" s="121">
        <v>0</v>
      </c>
      <c r="K35" s="121">
        <v>0</v>
      </c>
      <c r="L35" s="121">
        <f>+SUM(M35,R35,V35,W35,AC35)</f>
        <v>422352</v>
      </c>
      <c r="M35" s="121">
        <f>+SUM(N35:Q35)</f>
        <v>109693</v>
      </c>
      <c r="N35" s="121">
        <v>92565</v>
      </c>
      <c r="O35" s="121">
        <v>0</v>
      </c>
      <c r="P35" s="121">
        <v>14096</v>
      </c>
      <c r="Q35" s="121">
        <v>3032</v>
      </c>
      <c r="R35" s="121">
        <f>+SUM(S35:U35)</f>
        <v>192006</v>
      </c>
      <c r="S35" s="121">
        <v>0</v>
      </c>
      <c r="T35" s="121">
        <v>136729</v>
      </c>
      <c r="U35" s="121">
        <v>55277</v>
      </c>
      <c r="V35" s="121">
        <v>0</v>
      </c>
      <c r="W35" s="121">
        <f>+SUM(X35:AA35)</f>
        <v>120653</v>
      </c>
      <c r="X35" s="121">
        <v>0</v>
      </c>
      <c r="Y35" s="121">
        <v>113373</v>
      </c>
      <c r="Z35" s="121">
        <v>7280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426704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259167</v>
      </c>
      <c r="AO35" s="121">
        <f>+SUM(AP35:AS35)</f>
        <v>57174</v>
      </c>
      <c r="AP35" s="121">
        <v>55681</v>
      </c>
      <c r="AQ35" s="121">
        <v>0</v>
      </c>
      <c r="AR35" s="121">
        <v>1493</v>
      </c>
      <c r="AS35" s="121">
        <v>0</v>
      </c>
      <c r="AT35" s="121">
        <f>+SUM(AU35:AW35)</f>
        <v>189243</v>
      </c>
      <c r="AU35" s="121">
        <v>0</v>
      </c>
      <c r="AV35" s="121">
        <v>189243</v>
      </c>
      <c r="AW35" s="121">
        <v>0</v>
      </c>
      <c r="AX35" s="121">
        <v>0</v>
      </c>
      <c r="AY35" s="121">
        <f>+SUM(AZ35:BC35)</f>
        <v>12750</v>
      </c>
      <c r="AZ35" s="121">
        <v>0</v>
      </c>
      <c r="BA35" s="121">
        <v>12750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259167</v>
      </c>
      <c r="BH35" s="121">
        <f>SUM(D35,AF35)</f>
        <v>4352</v>
      </c>
      <c r="BI35" s="121">
        <f>SUM(E35,AG35)</f>
        <v>4352</v>
      </c>
      <c r="BJ35" s="121">
        <f>SUM(F35,AH35)</f>
        <v>0</v>
      </c>
      <c r="BK35" s="121">
        <f>SUM(G35,AI35)</f>
        <v>0</v>
      </c>
      <c r="BL35" s="121">
        <f>SUM(H35,AJ35)</f>
        <v>4352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681519</v>
      </c>
      <c r="BQ35" s="121">
        <f>SUM(M35,AO35)</f>
        <v>166867</v>
      </c>
      <c r="BR35" s="121">
        <f>SUM(N35,AP35)</f>
        <v>148246</v>
      </c>
      <c r="BS35" s="121">
        <f>SUM(O35,AQ35)</f>
        <v>0</v>
      </c>
      <c r="BT35" s="121">
        <f>SUM(P35,AR35)</f>
        <v>15589</v>
      </c>
      <c r="BU35" s="121">
        <f>SUM(Q35,AS35)</f>
        <v>3032</v>
      </c>
      <c r="BV35" s="121">
        <f>SUM(R35,AT35)</f>
        <v>381249</v>
      </c>
      <c r="BW35" s="121">
        <f>SUM(S35,AU35)</f>
        <v>0</v>
      </c>
      <c r="BX35" s="121">
        <f>SUM(T35,AV35)</f>
        <v>325972</v>
      </c>
      <c r="BY35" s="121">
        <f>SUM(U35,AW35)</f>
        <v>55277</v>
      </c>
      <c r="BZ35" s="121">
        <f>SUM(V35,AX35)</f>
        <v>0</v>
      </c>
      <c r="CA35" s="121">
        <f>SUM(W35,AY35)</f>
        <v>133403</v>
      </c>
      <c r="CB35" s="121">
        <f>SUM(X35,AZ35)</f>
        <v>0</v>
      </c>
      <c r="CC35" s="121">
        <f>SUM(Y35,BA35)</f>
        <v>126123</v>
      </c>
      <c r="CD35" s="121">
        <f>SUM(Z35,BB35)</f>
        <v>7280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685871</v>
      </c>
    </row>
    <row r="36" spans="1:87" s="136" customFormat="1" ht="13.5" customHeight="1" x14ac:dyDescent="0.15">
      <c r="A36" s="119" t="s">
        <v>7</v>
      </c>
      <c r="B36" s="120" t="s">
        <v>360</v>
      </c>
      <c r="C36" s="119" t="s">
        <v>397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678830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33537</v>
      </c>
      <c r="S36" s="121">
        <v>0</v>
      </c>
      <c r="T36" s="121">
        <v>33537</v>
      </c>
      <c r="U36" s="121">
        <v>0</v>
      </c>
      <c r="V36" s="121">
        <v>0</v>
      </c>
      <c r="W36" s="121">
        <f>+SUM(X36:AA36)</f>
        <v>645293</v>
      </c>
      <c r="X36" s="121">
        <v>0</v>
      </c>
      <c r="Y36" s="121">
        <v>645293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678830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271209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30261</v>
      </c>
      <c r="AU36" s="121">
        <v>0</v>
      </c>
      <c r="AV36" s="121">
        <v>30261</v>
      </c>
      <c r="AW36" s="121">
        <v>0</v>
      </c>
      <c r="AX36" s="121">
        <v>0</v>
      </c>
      <c r="AY36" s="121">
        <f>+SUM(AZ36:BC36)</f>
        <v>240948</v>
      </c>
      <c r="AZ36" s="121">
        <v>0</v>
      </c>
      <c r="BA36" s="121">
        <v>240948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271209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950039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63798</v>
      </c>
      <c r="BW36" s="121">
        <f>SUM(S36,AU36)</f>
        <v>0</v>
      </c>
      <c r="BX36" s="121">
        <f>SUM(T36,AV36)</f>
        <v>63798</v>
      </c>
      <c r="BY36" s="121">
        <f>SUM(U36,AW36)</f>
        <v>0</v>
      </c>
      <c r="BZ36" s="121">
        <f>SUM(V36,AX36)</f>
        <v>0</v>
      </c>
      <c r="CA36" s="121">
        <f>SUM(W36,AY36)</f>
        <v>886241</v>
      </c>
      <c r="CB36" s="121">
        <f>SUM(X36,AZ36)</f>
        <v>0</v>
      </c>
      <c r="CC36" s="121">
        <f>SUM(Y36,BA36)</f>
        <v>886241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950039</v>
      </c>
    </row>
    <row r="37" spans="1:87" s="136" customFormat="1" ht="13.5" customHeight="1" x14ac:dyDescent="0.15">
      <c r="A37" s="119" t="s">
        <v>7</v>
      </c>
      <c r="B37" s="120" t="s">
        <v>353</v>
      </c>
      <c r="C37" s="119" t="s">
        <v>354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430760</v>
      </c>
      <c r="AO37" s="121">
        <f>+SUM(AP37:AS37)</f>
        <v>92463</v>
      </c>
      <c r="AP37" s="121">
        <v>92463</v>
      </c>
      <c r="AQ37" s="121">
        <v>0</v>
      </c>
      <c r="AR37" s="121">
        <v>0</v>
      </c>
      <c r="AS37" s="121">
        <v>0</v>
      </c>
      <c r="AT37" s="121">
        <f>+SUM(AU37:AW37)</f>
        <v>322672</v>
      </c>
      <c r="AU37" s="121">
        <v>0</v>
      </c>
      <c r="AV37" s="121">
        <v>316746</v>
      </c>
      <c r="AW37" s="121">
        <v>5926</v>
      </c>
      <c r="AX37" s="121">
        <v>0</v>
      </c>
      <c r="AY37" s="121">
        <f>+SUM(AZ37:BC37)</f>
        <v>15625</v>
      </c>
      <c r="AZ37" s="121">
        <v>0</v>
      </c>
      <c r="BA37" s="121">
        <v>13802</v>
      </c>
      <c r="BB37" s="121">
        <v>1823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430760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430760</v>
      </c>
      <c r="BQ37" s="121">
        <f>SUM(M37,AO37)</f>
        <v>92463</v>
      </c>
      <c r="BR37" s="121">
        <f>SUM(N37,AP37)</f>
        <v>92463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322672</v>
      </c>
      <c r="BW37" s="121">
        <f>SUM(S37,AU37)</f>
        <v>0</v>
      </c>
      <c r="BX37" s="121">
        <f>SUM(T37,AV37)</f>
        <v>316746</v>
      </c>
      <c r="BY37" s="121">
        <f>SUM(U37,AW37)</f>
        <v>5926</v>
      </c>
      <c r="BZ37" s="121">
        <f>SUM(V37,AX37)</f>
        <v>0</v>
      </c>
      <c r="CA37" s="121">
        <f>SUM(W37,AY37)</f>
        <v>15625</v>
      </c>
      <c r="CB37" s="121">
        <f>SUM(X37,AZ37)</f>
        <v>0</v>
      </c>
      <c r="CC37" s="121">
        <f>SUM(Y37,BA37)</f>
        <v>13802</v>
      </c>
      <c r="CD37" s="121">
        <f>SUM(Z37,BB37)</f>
        <v>1823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430760</v>
      </c>
    </row>
    <row r="38" spans="1:87" s="136" customFormat="1" ht="13.5" customHeight="1" x14ac:dyDescent="0.15">
      <c r="A38" s="119" t="s">
        <v>7</v>
      </c>
      <c r="B38" s="120" t="s">
        <v>331</v>
      </c>
      <c r="C38" s="119" t="s">
        <v>332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494860</v>
      </c>
      <c r="M38" s="121">
        <f>+SUM(N38:Q38)</f>
        <v>8596</v>
      </c>
      <c r="N38" s="121">
        <v>0</v>
      </c>
      <c r="O38" s="121">
        <v>0</v>
      </c>
      <c r="P38" s="121">
        <v>8596</v>
      </c>
      <c r="Q38" s="121">
        <v>0</v>
      </c>
      <c r="R38" s="121">
        <f>+SUM(S38:U38)</f>
        <v>264849</v>
      </c>
      <c r="S38" s="121">
        <v>0</v>
      </c>
      <c r="T38" s="121">
        <v>264849</v>
      </c>
      <c r="U38" s="121">
        <v>0</v>
      </c>
      <c r="V38" s="121">
        <v>0</v>
      </c>
      <c r="W38" s="121">
        <f>+SUM(X38:AA38)</f>
        <v>221415</v>
      </c>
      <c r="X38" s="121">
        <v>0</v>
      </c>
      <c r="Y38" s="121">
        <v>221415</v>
      </c>
      <c r="Z38" s="121">
        <v>0</v>
      </c>
      <c r="AA38" s="121">
        <v>0</v>
      </c>
      <c r="AB38" s="121">
        <v>0</v>
      </c>
      <c r="AC38" s="121">
        <v>0</v>
      </c>
      <c r="AD38" s="121">
        <v>10619</v>
      </c>
      <c r="AE38" s="121">
        <f>+SUM(D38,L38,AD38)</f>
        <v>505479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251678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143425</v>
      </c>
      <c r="AU38" s="121">
        <v>0</v>
      </c>
      <c r="AV38" s="121">
        <v>143425</v>
      </c>
      <c r="AW38" s="121">
        <v>0</v>
      </c>
      <c r="AX38" s="121">
        <v>0</v>
      </c>
      <c r="AY38" s="121">
        <f>+SUM(AZ38:BC38)</f>
        <v>108253</v>
      </c>
      <c r="AZ38" s="121">
        <v>0</v>
      </c>
      <c r="BA38" s="121">
        <v>108253</v>
      </c>
      <c r="BB38" s="121">
        <v>0</v>
      </c>
      <c r="BC38" s="121">
        <v>0</v>
      </c>
      <c r="BD38" s="121">
        <v>0</v>
      </c>
      <c r="BE38" s="121">
        <v>0</v>
      </c>
      <c r="BF38" s="121">
        <v>13943</v>
      </c>
      <c r="BG38" s="121">
        <f>+SUM(BF38,AN38,AF38)</f>
        <v>265621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746538</v>
      </c>
      <c r="BQ38" s="121">
        <f>SUM(M38,AO38)</f>
        <v>8596</v>
      </c>
      <c r="BR38" s="121">
        <f>SUM(N38,AP38)</f>
        <v>0</v>
      </c>
      <c r="BS38" s="121">
        <f>SUM(O38,AQ38)</f>
        <v>0</v>
      </c>
      <c r="BT38" s="121">
        <f>SUM(P38,AR38)</f>
        <v>8596</v>
      </c>
      <c r="BU38" s="121">
        <f>SUM(Q38,AS38)</f>
        <v>0</v>
      </c>
      <c r="BV38" s="121">
        <f>SUM(R38,AT38)</f>
        <v>408274</v>
      </c>
      <c r="BW38" s="121">
        <f>SUM(S38,AU38)</f>
        <v>0</v>
      </c>
      <c r="BX38" s="121">
        <f>SUM(T38,AV38)</f>
        <v>408274</v>
      </c>
      <c r="BY38" s="121">
        <f>SUM(U38,AW38)</f>
        <v>0</v>
      </c>
      <c r="BZ38" s="121">
        <f>SUM(V38,AX38)</f>
        <v>0</v>
      </c>
      <c r="CA38" s="121">
        <f>SUM(W38,AY38)</f>
        <v>329668</v>
      </c>
      <c r="CB38" s="121">
        <f>SUM(X38,AZ38)</f>
        <v>0</v>
      </c>
      <c r="CC38" s="121">
        <f>SUM(Y38,BA38)</f>
        <v>329668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24562</v>
      </c>
      <c r="CI38" s="121">
        <f>SUM(AE38,BG38)</f>
        <v>771100</v>
      </c>
    </row>
    <row r="39" spans="1:87" s="136" customFormat="1" ht="13.5" customHeight="1" x14ac:dyDescent="0.15">
      <c r="A39" s="119" t="s">
        <v>7</v>
      </c>
      <c r="B39" s="120" t="s">
        <v>349</v>
      </c>
      <c r="C39" s="119" t="s">
        <v>350</v>
      </c>
      <c r="D39" s="121">
        <f>+SUM(E39,J39)</f>
        <v>2927</v>
      </c>
      <c r="E39" s="121">
        <f>+SUM(F39:I39)</f>
        <v>2927</v>
      </c>
      <c r="F39" s="121">
        <v>0</v>
      </c>
      <c r="G39" s="121">
        <v>0</v>
      </c>
      <c r="H39" s="121">
        <v>0</v>
      </c>
      <c r="I39" s="121">
        <v>2927</v>
      </c>
      <c r="J39" s="121">
        <v>0</v>
      </c>
      <c r="K39" s="121">
        <v>0</v>
      </c>
      <c r="L39" s="121">
        <f>+SUM(M39,R39,V39,W39,AC39)</f>
        <v>587234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432527</v>
      </c>
      <c r="S39" s="121">
        <v>0</v>
      </c>
      <c r="T39" s="121">
        <v>432527</v>
      </c>
      <c r="U39" s="121">
        <v>0</v>
      </c>
      <c r="V39" s="121">
        <v>0</v>
      </c>
      <c r="W39" s="121">
        <f>+SUM(X39:AA39)</f>
        <v>154707</v>
      </c>
      <c r="X39" s="121">
        <v>110726</v>
      </c>
      <c r="Y39" s="121">
        <v>23132</v>
      </c>
      <c r="Z39" s="121">
        <v>20849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590161</v>
      </c>
      <c r="AF39" s="121">
        <f>+SUM(AG39,AL39)</f>
        <v>14597</v>
      </c>
      <c r="AG39" s="121">
        <f>+SUM(AH39:AK39)</f>
        <v>14597</v>
      </c>
      <c r="AH39" s="121">
        <v>0</v>
      </c>
      <c r="AI39" s="121">
        <v>14597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165568</v>
      </c>
      <c r="AO39" s="121">
        <f>+SUM(AP39:AS39)</f>
        <v>21826</v>
      </c>
      <c r="AP39" s="121">
        <v>21826</v>
      </c>
      <c r="AQ39" s="121">
        <v>0</v>
      </c>
      <c r="AR39" s="121">
        <v>0</v>
      </c>
      <c r="AS39" s="121">
        <v>0</v>
      </c>
      <c r="AT39" s="121">
        <f>+SUM(AU39:AW39)</f>
        <v>118126</v>
      </c>
      <c r="AU39" s="121">
        <v>0</v>
      </c>
      <c r="AV39" s="121">
        <v>118126</v>
      </c>
      <c r="AW39" s="121">
        <v>0</v>
      </c>
      <c r="AX39" s="121">
        <v>0</v>
      </c>
      <c r="AY39" s="121">
        <f>+SUM(AZ39:BC39)</f>
        <v>25616</v>
      </c>
      <c r="AZ39" s="121">
        <v>0</v>
      </c>
      <c r="BA39" s="121">
        <v>24633</v>
      </c>
      <c r="BB39" s="121">
        <v>983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180165</v>
      </c>
      <c r="BH39" s="121">
        <f>SUM(D39,AF39)</f>
        <v>17524</v>
      </c>
      <c r="BI39" s="121">
        <f>SUM(E39,AG39)</f>
        <v>17524</v>
      </c>
      <c r="BJ39" s="121">
        <f>SUM(F39,AH39)</f>
        <v>0</v>
      </c>
      <c r="BK39" s="121">
        <f>SUM(G39,AI39)</f>
        <v>14597</v>
      </c>
      <c r="BL39" s="121">
        <f>SUM(H39,AJ39)</f>
        <v>0</v>
      </c>
      <c r="BM39" s="121">
        <f>SUM(I39,AK39)</f>
        <v>2927</v>
      </c>
      <c r="BN39" s="121">
        <f>SUM(J39,AL39)</f>
        <v>0</v>
      </c>
      <c r="BO39" s="121">
        <f>SUM(K39,AM39)</f>
        <v>0</v>
      </c>
      <c r="BP39" s="121">
        <f>SUM(L39,AN39)</f>
        <v>752802</v>
      </c>
      <c r="BQ39" s="121">
        <f>SUM(M39,AO39)</f>
        <v>21826</v>
      </c>
      <c r="BR39" s="121">
        <f>SUM(N39,AP39)</f>
        <v>21826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550653</v>
      </c>
      <c r="BW39" s="121">
        <f>SUM(S39,AU39)</f>
        <v>0</v>
      </c>
      <c r="BX39" s="121">
        <f>SUM(T39,AV39)</f>
        <v>550653</v>
      </c>
      <c r="BY39" s="121">
        <f>SUM(U39,AW39)</f>
        <v>0</v>
      </c>
      <c r="BZ39" s="121">
        <f>SUM(V39,AX39)</f>
        <v>0</v>
      </c>
      <c r="CA39" s="121">
        <f>SUM(W39,AY39)</f>
        <v>180323</v>
      </c>
      <c r="CB39" s="121">
        <f>SUM(X39,AZ39)</f>
        <v>110726</v>
      </c>
      <c r="CC39" s="121">
        <f>SUM(Y39,BA39)</f>
        <v>47765</v>
      </c>
      <c r="CD39" s="121">
        <f>SUM(Z39,BB39)</f>
        <v>21832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770326</v>
      </c>
    </row>
    <row r="40" spans="1:87" s="136" customFormat="1" ht="13.5" customHeight="1" x14ac:dyDescent="0.15">
      <c r="A40" s="119" t="s">
        <v>7</v>
      </c>
      <c r="B40" s="120" t="s">
        <v>341</v>
      </c>
      <c r="C40" s="119" t="s">
        <v>342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225363</v>
      </c>
      <c r="AO40" s="121">
        <f>+SUM(AP40:AS40)</f>
        <v>51285</v>
      </c>
      <c r="AP40" s="121">
        <v>51285</v>
      </c>
      <c r="AQ40" s="121">
        <v>0</v>
      </c>
      <c r="AR40" s="121">
        <v>0</v>
      </c>
      <c r="AS40" s="121">
        <v>0</v>
      </c>
      <c r="AT40" s="121">
        <f>+SUM(AU40:AW40)</f>
        <v>120099</v>
      </c>
      <c r="AU40" s="121">
        <v>0</v>
      </c>
      <c r="AV40" s="121">
        <v>120099</v>
      </c>
      <c r="AW40" s="121">
        <v>0</v>
      </c>
      <c r="AX40" s="121">
        <v>0</v>
      </c>
      <c r="AY40" s="121">
        <f>+SUM(AZ40:BC40)</f>
        <v>53979</v>
      </c>
      <c r="AZ40" s="121">
        <v>0</v>
      </c>
      <c r="BA40" s="121">
        <v>53979</v>
      </c>
      <c r="BB40" s="121">
        <v>0</v>
      </c>
      <c r="BC40" s="121">
        <v>0</v>
      </c>
      <c r="BD40" s="121">
        <v>0</v>
      </c>
      <c r="BE40" s="121">
        <v>0</v>
      </c>
      <c r="BF40" s="121">
        <v>4385</v>
      </c>
      <c r="BG40" s="121">
        <f>+SUM(BF40,AN40,AF40)</f>
        <v>229748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225363</v>
      </c>
      <c r="BQ40" s="121">
        <f>SUM(M40,AO40)</f>
        <v>51285</v>
      </c>
      <c r="BR40" s="121">
        <f>SUM(N40,AP40)</f>
        <v>51285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120099</v>
      </c>
      <c r="BW40" s="121">
        <f>SUM(S40,AU40)</f>
        <v>0</v>
      </c>
      <c r="BX40" s="121">
        <f>SUM(T40,AV40)</f>
        <v>120099</v>
      </c>
      <c r="BY40" s="121">
        <f>SUM(U40,AW40)</f>
        <v>0</v>
      </c>
      <c r="BZ40" s="121">
        <f>SUM(V40,AX40)</f>
        <v>0</v>
      </c>
      <c r="CA40" s="121">
        <f>SUM(W40,AY40)</f>
        <v>53979</v>
      </c>
      <c r="CB40" s="121">
        <f>SUM(X40,AZ40)</f>
        <v>0</v>
      </c>
      <c r="CC40" s="121">
        <f>SUM(Y40,BA40)</f>
        <v>53979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4385</v>
      </c>
      <c r="CI40" s="121">
        <f>SUM(AE40,BG40)</f>
        <v>229748</v>
      </c>
    </row>
    <row r="41" spans="1:87" s="136" customFormat="1" ht="13.5" customHeight="1" x14ac:dyDescent="0.15">
      <c r="A41" s="119" t="s">
        <v>7</v>
      </c>
      <c r="B41" s="120" t="s">
        <v>385</v>
      </c>
      <c r="C41" s="119" t="s">
        <v>386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39649</v>
      </c>
      <c r="AO41" s="121">
        <f>+SUM(AP41:AS41)</f>
        <v>12353</v>
      </c>
      <c r="AP41" s="121">
        <v>12249</v>
      </c>
      <c r="AQ41" s="121">
        <v>0</v>
      </c>
      <c r="AR41" s="121">
        <v>104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27296</v>
      </c>
      <c r="AZ41" s="121">
        <v>0</v>
      </c>
      <c r="BA41" s="121">
        <v>27296</v>
      </c>
      <c r="BB41" s="121">
        <v>0</v>
      </c>
      <c r="BC41" s="121">
        <v>0</v>
      </c>
      <c r="BD41" s="121">
        <v>0</v>
      </c>
      <c r="BE41" s="121">
        <v>0</v>
      </c>
      <c r="BF41" s="121">
        <v>24713</v>
      </c>
      <c r="BG41" s="121">
        <f>+SUM(BF41,AN41,AF41)</f>
        <v>64362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39649</v>
      </c>
      <c r="BQ41" s="121">
        <f>SUM(M41,AO41)</f>
        <v>12353</v>
      </c>
      <c r="BR41" s="121">
        <f>SUM(N41,AP41)</f>
        <v>12249</v>
      </c>
      <c r="BS41" s="121">
        <f>SUM(O41,AQ41)</f>
        <v>0</v>
      </c>
      <c r="BT41" s="121">
        <f>SUM(P41,AR41)</f>
        <v>104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27296</v>
      </c>
      <c r="CB41" s="121">
        <f>SUM(X41,AZ41)</f>
        <v>0</v>
      </c>
      <c r="CC41" s="121">
        <f>SUM(Y41,BA41)</f>
        <v>27296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24713</v>
      </c>
      <c r="CI41" s="121">
        <f>SUM(AE41,BG41)</f>
        <v>64362</v>
      </c>
    </row>
    <row r="42" spans="1:87" s="136" customFormat="1" ht="13.5" customHeight="1" x14ac:dyDescent="0.15">
      <c r="A42" s="119" t="s">
        <v>7</v>
      </c>
      <c r="B42" s="120" t="s">
        <v>339</v>
      </c>
      <c r="C42" s="119" t="s">
        <v>340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449880</v>
      </c>
      <c r="M42" s="121">
        <f>+SUM(N42:Q42)</f>
        <v>29994</v>
      </c>
      <c r="N42" s="121">
        <v>29994</v>
      </c>
      <c r="O42" s="121">
        <v>0</v>
      </c>
      <c r="P42" s="121">
        <v>0</v>
      </c>
      <c r="Q42" s="121">
        <v>0</v>
      </c>
      <c r="R42" s="121">
        <f>+SUM(S42:U42)</f>
        <v>263848</v>
      </c>
      <c r="S42" s="121">
        <v>0</v>
      </c>
      <c r="T42" s="121">
        <v>263848</v>
      </c>
      <c r="U42" s="121">
        <v>0</v>
      </c>
      <c r="V42" s="121">
        <v>0</v>
      </c>
      <c r="W42" s="121">
        <f>+SUM(X42:AA42)</f>
        <v>156038</v>
      </c>
      <c r="X42" s="121">
        <v>0</v>
      </c>
      <c r="Y42" s="121">
        <v>156038</v>
      </c>
      <c r="Z42" s="121">
        <v>0</v>
      </c>
      <c r="AA42" s="121">
        <v>0</v>
      </c>
      <c r="AB42" s="121">
        <v>0</v>
      </c>
      <c r="AC42" s="121">
        <v>0</v>
      </c>
      <c r="AD42" s="121">
        <v>925</v>
      </c>
      <c r="AE42" s="121">
        <f>+SUM(D42,L42,AD42)</f>
        <v>450805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449880</v>
      </c>
      <c r="BQ42" s="121">
        <f>SUM(M42,AO42)</f>
        <v>29994</v>
      </c>
      <c r="BR42" s="121">
        <f>SUM(N42,AP42)</f>
        <v>29994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263848</v>
      </c>
      <c r="BW42" s="121">
        <f>SUM(S42,AU42)</f>
        <v>0</v>
      </c>
      <c r="BX42" s="121">
        <f>SUM(T42,AV42)</f>
        <v>263848</v>
      </c>
      <c r="BY42" s="121">
        <f>SUM(U42,AW42)</f>
        <v>0</v>
      </c>
      <c r="BZ42" s="121">
        <f>SUM(V42,AX42)</f>
        <v>0</v>
      </c>
      <c r="CA42" s="121">
        <f>SUM(W42,AY42)</f>
        <v>156038</v>
      </c>
      <c r="CB42" s="121">
        <f>SUM(X42,AZ42)</f>
        <v>0</v>
      </c>
      <c r="CC42" s="121">
        <f>SUM(Y42,BA42)</f>
        <v>156038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925</v>
      </c>
      <c r="CI42" s="121">
        <f>SUM(AE42,BG42)</f>
        <v>450805</v>
      </c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279</v>
      </c>
      <c r="D7" s="140">
        <f>SUM(L7,T7,AB7,AJ7,AR7,AZ7)</f>
        <v>7279</v>
      </c>
      <c r="E7" s="140">
        <f>SUM(M7,U7,AC7,AK7,AS7,BA7)</f>
        <v>2321755</v>
      </c>
      <c r="F7" s="140">
        <f>SUM(D7:E7)</f>
        <v>2329034</v>
      </c>
      <c r="G7" s="140">
        <f>SUM(O7,W7,AE7,AM7,AU7,BC7)</f>
        <v>14597</v>
      </c>
      <c r="H7" s="140">
        <f>SUM(P7,X7,AF7,AN7,AV7,BD7)</f>
        <v>1744320</v>
      </c>
      <c r="I7" s="140">
        <f>SUM(G7:H7)</f>
        <v>1758917</v>
      </c>
      <c r="J7" s="141">
        <f>COUNTIF(J$8:J$207,"&lt;&gt;")</f>
        <v>21</v>
      </c>
      <c r="K7" s="141">
        <f>COUNTIF(K$8:K$207,"&lt;&gt;")</f>
        <v>21</v>
      </c>
      <c r="L7" s="140">
        <f>SUM(L$8:L$207)</f>
        <v>7279</v>
      </c>
      <c r="M7" s="140">
        <f>SUM(M$8:M$207)</f>
        <v>1903511</v>
      </c>
      <c r="N7" s="140">
        <f>IF(AND(L7&lt;&gt;"",M7&lt;&gt;""),SUM(L7:M7),"")</f>
        <v>1910790</v>
      </c>
      <c r="O7" s="140">
        <f>SUM(O$8:O$207)</f>
        <v>14597</v>
      </c>
      <c r="P7" s="140">
        <f>SUM(P$8:P$207)</f>
        <v>1401712</v>
      </c>
      <c r="Q7" s="140">
        <f>IF(AND(O7&lt;&gt;"",P7&lt;&gt;""),SUM(O7:P7),"")</f>
        <v>1416309</v>
      </c>
      <c r="R7" s="141">
        <f>COUNTIF(R$8:R$207,"&lt;&gt;")</f>
        <v>7</v>
      </c>
      <c r="S7" s="141">
        <f>COUNTIF(S$8:S$207,"&lt;&gt;")</f>
        <v>7</v>
      </c>
      <c r="T7" s="140">
        <f>SUM(T$8:T$207)</f>
        <v>0</v>
      </c>
      <c r="U7" s="140">
        <f>SUM(U$8:U$207)</f>
        <v>418244</v>
      </c>
      <c r="V7" s="140">
        <f>IF(AND(T7&lt;&gt;"",U7&lt;&gt;""),SUM(T7:U7),"")</f>
        <v>418244</v>
      </c>
      <c r="W7" s="140">
        <f>SUM(W$8:W$207)</f>
        <v>0</v>
      </c>
      <c r="X7" s="140">
        <f>SUM(X$8:X$207)</f>
        <v>342608</v>
      </c>
      <c r="Y7" s="140">
        <f>IF(AND(W7&lt;&gt;"",X7&lt;&gt;""),SUM(W7:X7),"")</f>
        <v>342608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315646</v>
      </c>
      <c r="F9" s="121">
        <f>SUM(D9:E9)</f>
        <v>315646</v>
      </c>
      <c r="G9" s="121">
        <f>SUM(O9,W9,AE9,AM9,AU9,BC9)</f>
        <v>0</v>
      </c>
      <c r="H9" s="121">
        <f>SUM(P9,X9,AF9,AN9,AV9,BD9)</f>
        <v>249853</v>
      </c>
      <c r="I9" s="121">
        <f>SUM(G9:H9)</f>
        <v>249853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54564</v>
      </c>
      <c r="Q9" s="121">
        <f>IF(AND(O9&lt;&gt;"",P9&lt;&gt;""),SUM(O9:P9),"")</f>
        <v>54564</v>
      </c>
      <c r="R9" s="120" t="s">
        <v>331</v>
      </c>
      <c r="S9" s="119" t="s">
        <v>332</v>
      </c>
      <c r="T9" s="121">
        <v>0</v>
      </c>
      <c r="U9" s="121">
        <v>315646</v>
      </c>
      <c r="V9" s="121">
        <f>IF(AND(T9&lt;&gt;"",U9&lt;&gt;""),SUM(T9:U9),"")</f>
        <v>315646</v>
      </c>
      <c r="W9" s="121">
        <v>0</v>
      </c>
      <c r="X9" s="121">
        <v>195289</v>
      </c>
      <c r="Y9" s="121">
        <f>IF(AND(W9&lt;&gt;"",X9&lt;&gt;""),SUM(W9:X9),"")</f>
        <v>195289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7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208956</v>
      </c>
      <c r="F12" s="121">
        <f>SUM(D12:E12)</f>
        <v>208956</v>
      </c>
      <c r="G12" s="121">
        <f>SUM(O12,W12,AE12,AM12,AU12,BC12)</f>
        <v>0</v>
      </c>
      <c r="H12" s="121">
        <f>SUM(P12,X12,AF12,AN12,AV12,BD12)</f>
        <v>136525</v>
      </c>
      <c r="I12" s="121">
        <f>SUM(G12:H12)</f>
        <v>136525</v>
      </c>
      <c r="J12" s="120" t="s">
        <v>339</v>
      </c>
      <c r="K12" s="119" t="s">
        <v>340</v>
      </c>
      <c r="L12" s="121">
        <v>0</v>
      </c>
      <c r="M12" s="121">
        <v>208956</v>
      </c>
      <c r="N12" s="121">
        <f>IF(AND(L12&lt;&gt;"",M12&lt;&gt;""),SUM(L12:M12),"")</f>
        <v>208956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341</v>
      </c>
      <c r="S12" s="119" t="s">
        <v>342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136525</v>
      </c>
      <c r="Y12" s="121">
        <f>IF(AND(W12&lt;&gt;"",X12&lt;&gt;""),SUM(W12:X12),"")</f>
        <v>136525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7</v>
      </c>
      <c r="B13" s="120" t="s">
        <v>343</v>
      </c>
      <c r="C13" s="119" t="s">
        <v>344</v>
      </c>
      <c r="D13" s="121">
        <f>SUM(L13,T13,AB13,AJ13,AR13,AZ13)</f>
        <v>3138</v>
      </c>
      <c r="E13" s="121">
        <f>SUM(M13,U13,AC13,AK13,AS13,BA13)</f>
        <v>249347</v>
      </c>
      <c r="F13" s="121">
        <f>SUM(D13:E13)</f>
        <v>252485</v>
      </c>
      <c r="G13" s="121">
        <f>SUM(O13,W13,AE13,AM13,AU13,BC13)</f>
        <v>0</v>
      </c>
      <c r="H13" s="121">
        <f>SUM(P13,X13,AF13,AN13,AV13,BD13)</f>
        <v>184894</v>
      </c>
      <c r="I13" s="121">
        <f>SUM(G13:H13)</f>
        <v>184894</v>
      </c>
      <c r="J13" s="120" t="s">
        <v>345</v>
      </c>
      <c r="K13" s="119" t="s">
        <v>346</v>
      </c>
      <c r="L13" s="121">
        <v>3138</v>
      </c>
      <c r="M13" s="121">
        <v>249347</v>
      </c>
      <c r="N13" s="121">
        <f>IF(AND(L13&lt;&gt;"",M13&lt;&gt;""),SUM(L13:M13),"")</f>
        <v>252485</v>
      </c>
      <c r="O13" s="121">
        <v>0</v>
      </c>
      <c r="P13" s="121">
        <v>184894</v>
      </c>
      <c r="Q13" s="121">
        <f>IF(AND(O13&lt;&gt;"",P13&lt;&gt;""),SUM(O13:P13),"")</f>
        <v>184894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7</v>
      </c>
      <c r="B14" s="120" t="s">
        <v>347</v>
      </c>
      <c r="C14" s="119" t="s">
        <v>348</v>
      </c>
      <c r="D14" s="121">
        <f>SUM(L14,T14,AB14,AJ14,AR14,AZ14)</f>
        <v>2473</v>
      </c>
      <c r="E14" s="121">
        <f>SUM(M14,U14,AC14,AK14,AS14,BA14)</f>
        <v>458947</v>
      </c>
      <c r="F14" s="121">
        <f>SUM(D14:E14)</f>
        <v>461420</v>
      </c>
      <c r="G14" s="121">
        <f>SUM(O14,W14,AE14,AM14,AU14,BC14)</f>
        <v>12514</v>
      </c>
      <c r="H14" s="121">
        <f>SUM(P14,X14,AF14,AN14,AV14,BD14)</f>
        <v>124957</v>
      </c>
      <c r="I14" s="121">
        <f>SUM(G14:H14)</f>
        <v>137471</v>
      </c>
      <c r="J14" s="120" t="s">
        <v>349</v>
      </c>
      <c r="K14" s="119" t="s">
        <v>350</v>
      </c>
      <c r="L14" s="121">
        <v>2473</v>
      </c>
      <c r="M14" s="121">
        <v>458947</v>
      </c>
      <c r="N14" s="121">
        <f>IF(AND(L14&lt;&gt;"",M14&lt;&gt;""),SUM(L14:M14),"")</f>
        <v>461420</v>
      </c>
      <c r="O14" s="121">
        <v>12514</v>
      </c>
      <c r="P14" s="121">
        <v>124957</v>
      </c>
      <c r="Q14" s="121">
        <f>IF(AND(O14&lt;&gt;"",P14&lt;&gt;""),SUM(O14:P14),"")</f>
        <v>137471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7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308556</v>
      </c>
      <c r="I15" s="121">
        <f>SUM(G15:H15)</f>
        <v>308556</v>
      </c>
      <c r="J15" s="120" t="s">
        <v>353</v>
      </c>
      <c r="K15" s="119" t="s">
        <v>354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308556</v>
      </c>
      <c r="Q15" s="121">
        <f>IF(AND(O15&lt;&gt;"",P15&lt;&gt;""),SUM(O15:P15),"")</f>
        <v>308556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7</v>
      </c>
      <c r="B16" s="120" t="s">
        <v>355</v>
      </c>
      <c r="C16" s="119" t="s">
        <v>356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82631</v>
      </c>
      <c r="I16" s="121">
        <f>SUM(G16:H16)</f>
        <v>82631</v>
      </c>
      <c r="J16" s="120" t="s">
        <v>341</v>
      </c>
      <c r="K16" s="119" t="s">
        <v>357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82631</v>
      </c>
      <c r="Q16" s="121">
        <f>IF(AND(O16&lt;&gt;"",P16&lt;&gt;""),SUM(O16:P16),"")</f>
        <v>82631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7</v>
      </c>
      <c r="B17" s="120" t="s">
        <v>358</v>
      </c>
      <c r="C17" s="119" t="s">
        <v>359</v>
      </c>
      <c r="D17" s="121">
        <f>SUM(L17,T17,AB17,AJ17,AR17,AZ17)</f>
        <v>0</v>
      </c>
      <c r="E17" s="121">
        <f>SUM(M17,U17,AC17,AK17,AS17,BA17)</f>
        <v>453015</v>
      </c>
      <c r="F17" s="121">
        <f>SUM(D17:E17)</f>
        <v>453015</v>
      </c>
      <c r="G17" s="121">
        <f>SUM(O17,W17,AE17,AM17,AU17,BC17)</f>
        <v>0</v>
      </c>
      <c r="H17" s="121">
        <f>SUM(P17,X17,AF17,AN17,AV17,BD17)</f>
        <v>215251</v>
      </c>
      <c r="I17" s="121">
        <f>SUM(G17:H17)</f>
        <v>215251</v>
      </c>
      <c r="J17" s="120" t="s">
        <v>360</v>
      </c>
      <c r="K17" s="119" t="s">
        <v>361</v>
      </c>
      <c r="L17" s="121">
        <v>0</v>
      </c>
      <c r="M17" s="121">
        <v>453015</v>
      </c>
      <c r="N17" s="121">
        <f>IF(AND(L17&lt;&gt;"",M17&lt;&gt;""),SUM(L17:M17),"")</f>
        <v>453015</v>
      </c>
      <c r="O17" s="121">
        <v>0</v>
      </c>
      <c r="P17" s="121">
        <v>215251</v>
      </c>
      <c r="Q17" s="121">
        <f>IF(AND(O17&lt;&gt;"",P17&lt;&gt;""),SUM(O17:P17),"")</f>
        <v>215251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7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45722</v>
      </c>
      <c r="F18" s="121">
        <f>SUM(D18:E18)</f>
        <v>45722</v>
      </c>
      <c r="G18" s="121">
        <f>SUM(O18,W18,AE18,AM18,AU18,BC18)</f>
        <v>0</v>
      </c>
      <c r="H18" s="121">
        <f>SUM(P18,X18,AF18,AN18,AV18,BD18)</f>
        <v>119066</v>
      </c>
      <c r="I18" s="121">
        <f>SUM(G18:H18)</f>
        <v>119066</v>
      </c>
      <c r="J18" s="120" t="s">
        <v>329</v>
      </c>
      <c r="K18" s="119" t="s">
        <v>330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119066</v>
      </c>
      <c r="Q18" s="121">
        <f>IF(AND(O18&lt;&gt;"",P18&lt;&gt;""),SUM(O18:P18),"")</f>
        <v>119066</v>
      </c>
      <c r="R18" s="120" t="s">
        <v>364</v>
      </c>
      <c r="S18" s="119" t="s">
        <v>365</v>
      </c>
      <c r="T18" s="121">
        <v>0</v>
      </c>
      <c r="U18" s="121">
        <v>45722</v>
      </c>
      <c r="V18" s="121">
        <f>IF(AND(T18&lt;&gt;"",U18&lt;&gt;""),SUM(T18:U18),"")</f>
        <v>45722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7</v>
      </c>
      <c r="B19" s="120" t="s">
        <v>366</v>
      </c>
      <c r="C19" s="119" t="s">
        <v>367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82719</v>
      </c>
      <c r="I19" s="121">
        <f>SUM(G19:H19)</f>
        <v>82719</v>
      </c>
      <c r="J19" s="120" t="s">
        <v>353</v>
      </c>
      <c r="K19" s="119" t="s">
        <v>354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82719</v>
      </c>
      <c r="Q19" s="121">
        <f>IF(AND(O19&lt;&gt;"",P19&lt;&gt;""),SUM(O19:P19),"")</f>
        <v>82719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7</v>
      </c>
      <c r="B20" s="120" t="s">
        <v>368</v>
      </c>
      <c r="C20" s="119" t="s">
        <v>369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7</v>
      </c>
      <c r="B21" s="120" t="s">
        <v>370</v>
      </c>
      <c r="C21" s="119" t="s">
        <v>371</v>
      </c>
      <c r="D21" s="121">
        <f>SUM(L21,T21,AB21,AJ21,AR21,AZ21)</f>
        <v>454</v>
      </c>
      <c r="E21" s="121">
        <f>SUM(M21,U21,AC21,AK21,AS21,BA21)</f>
        <v>84267</v>
      </c>
      <c r="F21" s="121">
        <f>SUM(D21:E21)</f>
        <v>84721</v>
      </c>
      <c r="G21" s="121">
        <f>SUM(O21,W21,AE21,AM21,AU21,BC21)</f>
        <v>2083</v>
      </c>
      <c r="H21" s="121">
        <f>SUM(P21,X21,AF21,AN21,AV21,BD21)</f>
        <v>20801</v>
      </c>
      <c r="I21" s="121">
        <f>SUM(G21:H21)</f>
        <v>22884</v>
      </c>
      <c r="J21" s="120" t="s">
        <v>349</v>
      </c>
      <c r="K21" s="119" t="s">
        <v>350</v>
      </c>
      <c r="L21" s="121">
        <v>454</v>
      </c>
      <c r="M21" s="121">
        <v>84267</v>
      </c>
      <c r="N21" s="121">
        <f>IF(AND(L21&lt;&gt;"",M21&lt;&gt;""),SUM(L21:M21),"")</f>
        <v>84721</v>
      </c>
      <c r="O21" s="121">
        <v>2083</v>
      </c>
      <c r="P21" s="121">
        <v>20801</v>
      </c>
      <c r="Q21" s="121">
        <f>IF(AND(O21&lt;&gt;"",P21&lt;&gt;""),SUM(O21:P21),"")</f>
        <v>22884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7</v>
      </c>
      <c r="B22" s="120" t="s">
        <v>372</v>
      </c>
      <c r="C22" s="119" t="s">
        <v>373</v>
      </c>
      <c r="D22" s="121">
        <f>SUM(L22,T22,AB22,AJ22,AR22,AZ22)</f>
        <v>0</v>
      </c>
      <c r="E22" s="121">
        <f>SUM(M22,U22,AC22,AK22,AS22,BA22)</f>
        <v>3305</v>
      </c>
      <c r="F22" s="121">
        <f>SUM(D22:E22)</f>
        <v>3305</v>
      </c>
      <c r="G22" s="121">
        <f>SUM(O22,W22,AE22,AM22,AU22,BC22)</f>
        <v>0</v>
      </c>
      <c r="H22" s="121">
        <f>SUM(P22,X22,AF22,AN22,AV22,BD22)</f>
        <v>6177</v>
      </c>
      <c r="I22" s="121">
        <f>SUM(G22:H22)</f>
        <v>6177</v>
      </c>
      <c r="J22" s="120" t="s">
        <v>329</v>
      </c>
      <c r="K22" s="119" t="s">
        <v>330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6177</v>
      </c>
      <c r="Q22" s="121">
        <f>IF(AND(O22&lt;&gt;"",P22&lt;&gt;""),SUM(O22:P22),"")</f>
        <v>6177</v>
      </c>
      <c r="R22" s="120" t="s">
        <v>364</v>
      </c>
      <c r="S22" s="119" t="s">
        <v>374</v>
      </c>
      <c r="T22" s="121">
        <v>0</v>
      </c>
      <c r="U22" s="121">
        <v>3305</v>
      </c>
      <c r="V22" s="121">
        <f>IF(AND(T22&lt;&gt;"",U22&lt;&gt;""),SUM(T22:U22),"")</f>
        <v>3305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7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10970</v>
      </c>
      <c r="F23" s="121">
        <f>SUM(D23:E23)</f>
        <v>10970</v>
      </c>
      <c r="G23" s="121">
        <f>SUM(O23,W23,AE23,AM23,AU23,BC23)</f>
        <v>0</v>
      </c>
      <c r="H23" s="121">
        <f>SUM(P23,X23,AF23,AN23,AV23,BD23)</f>
        <v>7687</v>
      </c>
      <c r="I23" s="121">
        <f>SUM(G23:H23)</f>
        <v>7687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7687</v>
      </c>
      <c r="Q23" s="121">
        <f>IF(AND(O23&lt;&gt;"",P23&lt;&gt;""),SUM(O23:P23),"")</f>
        <v>7687</v>
      </c>
      <c r="R23" s="120" t="s">
        <v>331</v>
      </c>
      <c r="S23" s="119" t="s">
        <v>332</v>
      </c>
      <c r="T23" s="121">
        <v>0</v>
      </c>
      <c r="U23" s="121">
        <v>10970</v>
      </c>
      <c r="V23" s="121">
        <f>IF(AND(T23&lt;&gt;"",U23&lt;&gt;""),SUM(T23:U23),"")</f>
        <v>10970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7</v>
      </c>
      <c r="B24" s="120" t="s">
        <v>377</v>
      </c>
      <c r="C24" s="119" t="s">
        <v>378</v>
      </c>
      <c r="D24" s="121">
        <f>SUM(L24,T24,AB24,AJ24,AR24,AZ24)</f>
        <v>0</v>
      </c>
      <c r="E24" s="121">
        <f>SUM(M24,U24,AC24,AK24,AS24,BA24)</f>
        <v>68874</v>
      </c>
      <c r="F24" s="121">
        <f>SUM(D24:E24)</f>
        <v>68874</v>
      </c>
      <c r="G24" s="121">
        <f>SUM(O24,W24,AE24,AM24,AU24,BC24)</f>
        <v>0</v>
      </c>
      <c r="H24" s="121">
        <f>SUM(P24,X24,AF24,AN24,AV24,BD24)</f>
        <v>43908</v>
      </c>
      <c r="I24" s="121">
        <f>SUM(G24:H24)</f>
        <v>43908</v>
      </c>
      <c r="J24" s="120" t="s">
        <v>331</v>
      </c>
      <c r="K24" s="119" t="s">
        <v>332</v>
      </c>
      <c r="L24" s="121">
        <v>0</v>
      </c>
      <c r="M24" s="121">
        <v>68874</v>
      </c>
      <c r="N24" s="121">
        <f>IF(AND(L24&lt;&gt;"",M24&lt;&gt;""),SUM(L24:M24),"")</f>
        <v>68874</v>
      </c>
      <c r="O24" s="121">
        <v>0</v>
      </c>
      <c r="P24" s="121">
        <v>43908</v>
      </c>
      <c r="Q24" s="121">
        <f>IF(AND(O24&lt;&gt;"",P24&lt;&gt;""),SUM(O24:P24),"")</f>
        <v>43908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7</v>
      </c>
      <c r="B25" s="120" t="s">
        <v>379</v>
      </c>
      <c r="C25" s="119" t="s">
        <v>380</v>
      </c>
      <c r="D25" s="121">
        <f>SUM(L25,T25,AB25,AJ25,AR25,AZ25)</f>
        <v>0</v>
      </c>
      <c r="E25" s="121">
        <f>SUM(M25,U25,AC25,AK25,AS25,BA25)</f>
        <v>34183</v>
      </c>
      <c r="F25" s="121">
        <f>SUM(D25:E25)</f>
        <v>34183</v>
      </c>
      <c r="G25" s="121">
        <f>SUM(O25,W25,AE25,AM25,AU25,BC25)</f>
        <v>0</v>
      </c>
      <c r="H25" s="121">
        <f>SUM(P25,X25,AF25,AN25,AV25,BD25)</f>
        <v>22580</v>
      </c>
      <c r="I25" s="121">
        <f>SUM(G25:H25)</f>
        <v>22580</v>
      </c>
      <c r="J25" s="120" t="s">
        <v>331</v>
      </c>
      <c r="K25" s="119" t="s">
        <v>332</v>
      </c>
      <c r="L25" s="121">
        <v>0</v>
      </c>
      <c r="M25" s="121">
        <v>34183</v>
      </c>
      <c r="N25" s="121">
        <f>IF(AND(L25&lt;&gt;"",M25&lt;&gt;""),SUM(L25:M25),"")</f>
        <v>34183</v>
      </c>
      <c r="O25" s="121">
        <v>0</v>
      </c>
      <c r="P25" s="121">
        <v>22580</v>
      </c>
      <c r="Q25" s="121">
        <f>IF(AND(O25&lt;&gt;"",P25&lt;&gt;""),SUM(O25:P25),"")</f>
        <v>22580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7</v>
      </c>
      <c r="B26" s="120" t="s">
        <v>381</v>
      </c>
      <c r="C26" s="119" t="s">
        <v>382</v>
      </c>
      <c r="D26" s="121">
        <f>SUM(L26,T26,AB26,AJ26,AR26,AZ26)</f>
        <v>0</v>
      </c>
      <c r="E26" s="121">
        <f>SUM(M26,U26,AC26,AK26,AS26,BA26)</f>
        <v>67748</v>
      </c>
      <c r="F26" s="121">
        <f>SUM(D26:E26)</f>
        <v>67748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339</v>
      </c>
      <c r="K26" s="119" t="s">
        <v>340</v>
      </c>
      <c r="L26" s="121">
        <v>0</v>
      </c>
      <c r="M26" s="121">
        <v>67748</v>
      </c>
      <c r="N26" s="121">
        <f>IF(AND(L26&lt;&gt;"",M26&lt;&gt;""),SUM(L26:M26),"")</f>
        <v>67748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7</v>
      </c>
      <c r="B27" s="120" t="s">
        <v>383</v>
      </c>
      <c r="C27" s="119" t="s">
        <v>384</v>
      </c>
      <c r="D27" s="121">
        <f>SUM(L27,T27,AB27,AJ27,AR27,AZ27)</f>
        <v>0</v>
      </c>
      <c r="E27" s="121">
        <f>SUM(M27,U27,AC27,AK27,AS27,BA27)</f>
        <v>47519</v>
      </c>
      <c r="F27" s="121">
        <f>SUM(D27:E27)</f>
        <v>47519</v>
      </c>
      <c r="G27" s="121">
        <f>SUM(O27,W27,AE27,AM27,AU27,BC27)</f>
        <v>0</v>
      </c>
      <c r="H27" s="121">
        <f>SUM(P27,X27,AF27,AN27,AV27,BD27)</f>
        <v>10794</v>
      </c>
      <c r="I27" s="121">
        <f>SUM(G27:H27)</f>
        <v>10794</v>
      </c>
      <c r="J27" s="120" t="s">
        <v>339</v>
      </c>
      <c r="K27" s="119" t="s">
        <v>340</v>
      </c>
      <c r="L27" s="121">
        <v>0</v>
      </c>
      <c r="M27" s="121">
        <v>47519</v>
      </c>
      <c r="N27" s="121">
        <f>IF(AND(L27&lt;&gt;"",M27&lt;&gt;""),SUM(L27:M27),"")</f>
        <v>47519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385</v>
      </c>
      <c r="S27" s="119" t="s">
        <v>386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10794</v>
      </c>
      <c r="Y27" s="121">
        <f>IF(AND(W27&lt;&gt;"",X27&lt;&gt;""),SUM(W27:X27),"")</f>
        <v>10794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7</v>
      </c>
      <c r="B28" s="120" t="s">
        <v>387</v>
      </c>
      <c r="C28" s="119" t="s">
        <v>388</v>
      </c>
      <c r="D28" s="121">
        <f>SUM(L28,T28,AB28,AJ28,AR28,AZ28)</f>
        <v>0</v>
      </c>
      <c r="E28" s="121">
        <f>SUM(M28,U28,AC28,AK28,AS28,BA28)</f>
        <v>42601</v>
      </c>
      <c r="F28" s="121">
        <f>SUM(D28:E28)</f>
        <v>42601</v>
      </c>
      <c r="G28" s="121">
        <f>SUM(O28,W28,AE28,AM28,AU28,BC28)</f>
        <v>0</v>
      </c>
      <c r="H28" s="121">
        <f>SUM(P28,X28,AF28,AN28,AV28,BD28)</f>
        <v>9121</v>
      </c>
      <c r="I28" s="121">
        <f>SUM(G28:H28)</f>
        <v>9121</v>
      </c>
      <c r="J28" s="120" t="s">
        <v>385</v>
      </c>
      <c r="K28" s="119" t="s">
        <v>386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9121</v>
      </c>
      <c r="Q28" s="121">
        <f>IF(AND(O28&lt;&gt;"",P28&lt;&gt;""),SUM(O28:P28),"")</f>
        <v>9121</v>
      </c>
      <c r="R28" s="120" t="s">
        <v>339</v>
      </c>
      <c r="S28" s="119" t="s">
        <v>340</v>
      </c>
      <c r="T28" s="121">
        <v>0</v>
      </c>
      <c r="U28" s="121">
        <v>42601</v>
      </c>
      <c r="V28" s="121">
        <f>IF(AND(T28&lt;&gt;"",U28&lt;&gt;""),SUM(T28:U28),"")</f>
        <v>42601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7</v>
      </c>
      <c r="B29" s="120" t="s">
        <v>389</v>
      </c>
      <c r="C29" s="119" t="s">
        <v>390</v>
      </c>
      <c r="D29" s="121">
        <f>SUM(L29,T29,AB29,AJ29,AR29,AZ29)</f>
        <v>0</v>
      </c>
      <c r="E29" s="121">
        <f>SUM(M29,U29,AC29,AK29,AS29,BA29)</f>
        <v>32618</v>
      </c>
      <c r="F29" s="121">
        <f>SUM(D29:E29)</f>
        <v>32618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339</v>
      </c>
      <c r="K29" s="119" t="s">
        <v>340</v>
      </c>
      <c r="L29" s="121">
        <v>0</v>
      </c>
      <c r="M29" s="121">
        <v>32618</v>
      </c>
      <c r="N29" s="121">
        <f>IF(AND(L29&lt;&gt;"",M29&lt;&gt;""),SUM(L29:M29),"")</f>
        <v>32618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7</v>
      </c>
      <c r="B30" s="120" t="s">
        <v>391</v>
      </c>
      <c r="C30" s="119" t="s">
        <v>392</v>
      </c>
      <c r="D30" s="121">
        <f>SUM(L30,T30,AB30,AJ30,AR30,AZ30)</f>
        <v>0</v>
      </c>
      <c r="E30" s="121">
        <f>SUM(M30,U30,AC30,AK30,AS30,BA30)</f>
        <v>111337</v>
      </c>
      <c r="F30" s="121">
        <f>SUM(D30:E30)</f>
        <v>111337</v>
      </c>
      <c r="G30" s="121">
        <f>SUM(O30,W30,AE30,AM30,AU30,BC30)</f>
        <v>0</v>
      </c>
      <c r="H30" s="121">
        <f>SUM(P30,X30,AF30,AN30,AV30,BD30)</f>
        <v>55847</v>
      </c>
      <c r="I30" s="121">
        <f>SUM(G30:H30)</f>
        <v>55847</v>
      </c>
      <c r="J30" s="120" t="s">
        <v>360</v>
      </c>
      <c r="K30" s="119" t="s">
        <v>361</v>
      </c>
      <c r="L30" s="121">
        <v>0</v>
      </c>
      <c r="M30" s="121">
        <v>111337</v>
      </c>
      <c r="N30" s="121">
        <f>IF(AND(L30&lt;&gt;"",M30&lt;&gt;""),SUM(L30:M30),"")</f>
        <v>111337</v>
      </c>
      <c r="O30" s="121">
        <v>0</v>
      </c>
      <c r="P30" s="121">
        <v>55847</v>
      </c>
      <c r="Q30" s="121">
        <f>IF(AND(O30&lt;&gt;"",P30&lt;&gt;""),SUM(O30:P30),"")</f>
        <v>55847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7</v>
      </c>
      <c r="B31" s="120" t="s">
        <v>393</v>
      </c>
      <c r="C31" s="119" t="s">
        <v>394</v>
      </c>
      <c r="D31" s="121">
        <f>SUM(L31,T31,AB31,AJ31,AR31,AZ31)</f>
        <v>1040</v>
      </c>
      <c r="E31" s="121">
        <f>SUM(M31,U31,AC31,AK31,AS31,BA31)</f>
        <v>75274</v>
      </c>
      <c r="F31" s="121">
        <f>SUM(D31:E31)</f>
        <v>76314</v>
      </c>
      <c r="G31" s="121">
        <f>SUM(O31,W31,AE31,AM31,AU31,BC31)</f>
        <v>0</v>
      </c>
      <c r="H31" s="121">
        <f>SUM(P31,X31,AF31,AN31,AV31,BD31)</f>
        <v>49817</v>
      </c>
      <c r="I31" s="121">
        <f>SUM(G31:H31)</f>
        <v>49817</v>
      </c>
      <c r="J31" s="120" t="s">
        <v>345</v>
      </c>
      <c r="K31" s="119" t="s">
        <v>346</v>
      </c>
      <c r="L31" s="121">
        <v>1040</v>
      </c>
      <c r="M31" s="121">
        <v>75274</v>
      </c>
      <c r="N31" s="121">
        <f>IF(AND(L31&lt;&gt;"",M31&lt;&gt;""),SUM(L31:M31),"")</f>
        <v>76314</v>
      </c>
      <c r="O31" s="121">
        <v>0</v>
      </c>
      <c r="P31" s="121">
        <v>49817</v>
      </c>
      <c r="Q31" s="121">
        <f>IF(AND(O31&lt;&gt;"",P31&lt;&gt;""),SUM(O31:P31),"")</f>
        <v>49817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7</v>
      </c>
      <c r="B32" s="120" t="s">
        <v>395</v>
      </c>
      <c r="C32" s="119" t="s">
        <v>396</v>
      </c>
      <c r="D32" s="121">
        <f>SUM(L32,T32,AB32,AJ32,AR32,AZ32)</f>
        <v>174</v>
      </c>
      <c r="E32" s="121">
        <f>SUM(M32,U32,AC32,AK32,AS32,BA32)</f>
        <v>11426</v>
      </c>
      <c r="F32" s="121">
        <f>SUM(D32:E32)</f>
        <v>11600</v>
      </c>
      <c r="G32" s="121">
        <f>SUM(O32,W32,AE32,AM32,AU32,BC32)</f>
        <v>0</v>
      </c>
      <c r="H32" s="121">
        <f>SUM(P32,X32,AF32,AN32,AV32,BD32)</f>
        <v>13136</v>
      </c>
      <c r="I32" s="121">
        <f>SUM(G32:H32)</f>
        <v>13136</v>
      </c>
      <c r="J32" s="120" t="s">
        <v>345</v>
      </c>
      <c r="K32" s="119" t="s">
        <v>346</v>
      </c>
      <c r="L32" s="121">
        <v>174</v>
      </c>
      <c r="M32" s="121">
        <v>11426</v>
      </c>
      <c r="N32" s="121">
        <f>IF(AND(L32&lt;&gt;"",M32&lt;&gt;""),SUM(L32:M32),"")</f>
        <v>11600</v>
      </c>
      <c r="O32" s="121">
        <v>0</v>
      </c>
      <c r="P32" s="121">
        <v>13136</v>
      </c>
      <c r="Q32" s="121">
        <f>IF(AND(O32&lt;&gt;"",P32&lt;&gt;""),SUM(O32:P32),"")</f>
        <v>13136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SUM(H7,L7,P7,T7,X7,AB7,AF7,AJ7,AN7,AR7,AV7,AZ7,BD7,BH7,BL7,BP7,BT7,BX7,CB7,CF7,CJ7,CN7,CR7,CV7,CZ7,DD7,DH7,DL7,DP7,DT7)</f>
        <v>2329034</v>
      </c>
      <c r="E7" s="140">
        <f>SUM(I7,M7,Q7,U7,Y7,AC7,AG7,AK7,AO7,AS7,AW7,BA7,BE7,BI7,BM7,BQ7,BU7,BY7,CC7,CG7,CK7,CO7,CS7,CW7,DA7,DE7,DI7,DM7,DQ7,DU7)</f>
        <v>1758917</v>
      </c>
      <c r="F7" s="141">
        <f>COUNTIF(F$8:F$57,"&lt;&gt;")</f>
        <v>10</v>
      </c>
      <c r="G7" s="141">
        <f>COUNTIF(G$8:G$57,"&lt;&gt;")</f>
        <v>10</v>
      </c>
      <c r="H7" s="140">
        <f>SUM(H$8:H$57)</f>
        <v>1737244</v>
      </c>
      <c r="I7" s="140">
        <f>SUM(I$8:I$57)</f>
        <v>1307846</v>
      </c>
      <c r="J7" s="141">
        <f>COUNTIF(J$8:J$57,"&lt;&gt;")</f>
        <v>10</v>
      </c>
      <c r="K7" s="141">
        <f>COUNTIF(K$8:K$57,"&lt;&gt;")</f>
        <v>10</v>
      </c>
      <c r="L7" s="140">
        <f>SUM(L$8:L$57)</f>
        <v>354395</v>
      </c>
      <c r="M7" s="140">
        <f>SUM(M$8:M$57)</f>
        <v>357583</v>
      </c>
      <c r="N7" s="141">
        <f>COUNTIF(N$8:N$57,"&lt;&gt;")</f>
        <v>4</v>
      </c>
      <c r="O7" s="141">
        <f>COUNTIF(O$8:O$57,"&lt;&gt;")</f>
        <v>4</v>
      </c>
      <c r="P7" s="140">
        <f>SUM(P$8:P$57)</f>
        <v>127993</v>
      </c>
      <c r="Q7" s="140">
        <f>SUM(Q$8:Q$57)</f>
        <v>64731</v>
      </c>
      <c r="R7" s="141">
        <f>COUNTIF(R$8:R$57,"&lt;&gt;")</f>
        <v>3</v>
      </c>
      <c r="S7" s="141">
        <f>COUNTIF(S$8:S$57,"&lt;&gt;")</f>
        <v>3</v>
      </c>
      <c r="T7" s="140">
        <f>SUM(T$8:T$57)</f>
        <v>76784</v>
      </c>
      <c r="U7" s="140">
        <f>SUM(U$8:U$57)</f>
        <v>28757</v>
      </c>
      <c r="V7" s="141">
        <f>COUNTIF(V$8:V$57,"&lt;&gt;")</f>
        <v>1</v>
      </c>
      <c r="W7" s="141">
        <f>COUNTIF(W$8:W$57,"&lt;&gt;")</f>
        <v>1</v>
      </c>
      <c r="X7" s="140">
        <f>SUM(X$8:X$57)</f>
        <v>32618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7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187494</v>
      </c>
      <c r="F8" s="120" t="s">
        <v>362</v>
      </c>
      <c r="G8" s="119" t="s">
        <v>363</v>
      </c>
      <c r="H8" s="121">
        <v>0</v>
      </c>
      <c r="I8" s="121">
        <v>119066</v>
      </c>
      <c r="J8" s="120" t="s">
        <v>327</v>
      </c>
      <c r="K8" s="119" t="s">
        <v>328</v>
      </c>
      <c r="L8" s="121">
        <v>0</v>
      </c>
      <c r="M8" s="121">
        <v>54564</v>
      </c>
      <c r="N8" s="120" t="s">
        <v>375</v>
      </c>
      <c r="O8" s="119" t="s">
        <v>376</v>
      </c>
      <c r="P8" s="121">
        <v>0</v>
      </c>
      <c r="Q8" s="121">
        <v>7687</v>
      </c>
      <c r="R8" s="120" t="s">
        <v>372</v>
      </c>
      <c r="S8" s="119" t="s">
        <v>373</v>
      </c>
      <c r="T8" s="121">
        <v>0</v>
      </c>
      <c r="U8" s="121">
        <v>6177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7</v>
      </c>
      <c r="B9" s="120" t="s">
        <v>364</v>
      </c>
      <c r="C9" s="119" t="s">
        <v>365</v>
      </c>
      <c r="D9" s="121">
        <f>SUM(H9,L9,P9,T9,X9,AB9,AF9,AJ9,AN9,AR9,AV9,AZ9,BD9,BH9,BL9,BP9,BT9,BX9,CB9,CF9,CJ9,CN9,CR9,CV9,CZ9,DD9,DH9,DL9,DP9,DT9)</f>
        <v>49027</v>
      </c>
      <c r="E9" s="121">
        <f>SUM(I9,M9,Q9,U9,Y9,AC9,AG9,AK9,AO9,AS9,AW9,BA9,BE9,BI9,BM9,BQ9,BU9,BY9,CC9,CG9,CK9,CO9,CS9,CW9,DA9,DE9,DI9,DM9,DQ9,DU9)</f>
        <v>0</v>
      </c>
      <c r="F9" s="120" t="s">
        <v>362</v>
      </c>
      <c r="G9" s="119" t="s">
        <v>363</v>
      </c>
      <c r="H9" s="121">
        <v>45722</v>
      </c>
      <c r="I9" s="121">
        <v>0</v>
      </c>
      <c r="J9" s="120" t="s">
        <v>372</v>
      </c>
      <c r="K9" s="119" t="s">
        <v>373</v>
      </c>
      <c r="L9" s="121">
        <v>3305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7</v>
      </c>
      <c r="B10" s="120" t="s">
        <v>345</v>
      </c>
      <c r="C10" s="119" t="s">
        <v>346</v>
      </c>
      <c r="D10" s="121">
        <f>SUM(H10,L10,P10,T10,X10,AB10,AF10,AJ10,AN10,AR10,AV10,AZ10,BD10,BH10,BL10,BP10,BT10,BX10,CB10,CF10,CJ10,CN10,CR10,CV10,CZ10,DD10,DH10,DL10,DP10,DT10)</f>
        <v>340399</v>
      </c>
      <c r="E10" s="121">
        <f>SUM(I10,M10,Q10,U10,Y10,AC10,AG10,AK10,AO10,AS10,AW10,BA10,BE10,BI10,BM10,BQ10,BU10,BY10,CC10,CG10,CK10,CO10,CS10,CW10,DA10,DE10,DI10,DM10,DQ10,DU10)</f>
        <v>247847</v>
      </c>
      <c r="F10" s="120" t="s">
        <v>343</v>
      </c>
      <c r="G10" s="119" t="s">
        <v>344</v>
      </c>
      <c r="H10" s="121">
        <v>252485</v>
      </c>
      <c r="I10" s="121">
        <v>184894</v>
      </c>
      <c r="J10" s="120" t="s">
        <v>393</v>
      </c>
      <c r="K10" s="119" t="s">
        <v>394</v>
      </c>
      <c r="L10" s="121">
        <v>76314</v>
      </c>
      <c r="M10" s="121">
        <v>49817</v>
      </c>
      <c r="N10" s="120" t="s">
        <v>395</v>
      </c>
      <c r="O10" s="119" t="s">
        <v>396</v>
      </c>
      <c r="P10" s="121">
        <v>11600</v>
      </c>
      <c r="Q10" s="121">
        <v>13136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7</v>
      </c>
      <c r="B11" s="120" t="s">
        <v>360</v>
      </c>
      <c r="C11" s="119" t="s">
        <v>397</v>
      </c>
      <c r="D11" s="121">
        <f>SUM(H11,L11,P11,T11,X11,AB11,AF11,AJ11,AN11,AR11,AV11,AZ11,BD11,BH11,BL11,BP11,BT11,BX11,CB11,CF11,CJ11,CN11,CR11,CV11,CZ11,DD11,DH11,DL11,DP11,DT11)</f>
        <v>564352</v>
      </c>
      <c r="E11" s="121">
        <f>SUM(I11,M11,Q11,U11,Y11,AC11,AG11,AK11,AO11,AS11,AW11,BA11,BE11,BI11,BM11,BQ11,BU11,BY11,CC11,CG11,CK11,CO11,CS11,CW11,DA11,DE11,DI11,DM11,DQ11,DU11)</f>
        <v>271098</v>
      </c>
      <c r="F11" s="120" t="s">
        <v>358</v>
      </c>
      <c r="G11" s="119" t="s">
        <v>359</v>
      </c>
      <c r="H11" s="121">
        <v>453015</v>
      </c>
      <c r="I11" s="121">
        <v>215251</v>
      </c>
      <c r="J11" s="120" t="s">
        <v>391</v>
      </c>
      <c r="K11" s="119" t="s">
        <v>392</v>
      </c>
      <c r="L11" s="121">
        <v>111337</v>
      </c>
      <c r="M11" s="121">
        <v>55847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7</v>
      </c>
      <c r="B12" s="120" t="s">
        <v>353</v>
      </c>
      <c r="C12" s="119" t="s">
        <v>354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391275</v>
      </c>
      <c r="F12" s="120" t="s">
        <v>351</v>
      </c>
      <c r="G12" s="119" t="s">
        <v>352</v>
      </c>
      <c r="H12" s="121">
        <v>0</v>
      </c>
      <c r="I12" s="121">
        <v>308556</v>
      </c>
      <c r="J12" s="120" t="s">
        <v>366</v>
      </c>
      <c r="K12" s="119" t="s">
        <v>367</v>
      </c>
      <c r="L12" s="121">
        <v>0</v>
      </c>
      <c r="M12" s="121">
        <v>82719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7</v>
      </c>
      <c r="B13" s="120" t="s">
        <v>331</v>
      </c>
      <c r="C13" s="119" t="s">
        <v>332</v>
      </c>
      <c r="D13" s="121">
        <f>SUM(H13,L13,P13,T13,X13,AB13,AF13,AJ13,AN13,AR13,AV13,AZ13,BD13,BH13,BL13,BP13,BT13,BX13,CB13,CF13,CJ13,CN13,CR13,CV13,CZ13,DD13,DH13,DL13,DP13,DT13)</f>
        <v>429673</v>
      </c>
      <c r="E13" s="121">
        <f>SUM(I13,M13,Q13,U13,Y13,AC13,AG13,AK13,AO13,AS13,AW13,BA13,BE13,BI13,BM13,BQ13,BU13,BY13,CC13,CG13,CK13,CO13,CS13,CW13,DA13,DE13,DI13,DM13,DQ13,DU13)</f>
        <v>261777</v>
      </c>
      <c r="F13" s="120" t="s">
        <v>327</v>
      </c>
      <c r="G13" s="119" t="s">
        <v>328</v>
      </c>
      <c r="H13" s="121">
        <v>315646</v>
      </c>
      <c r="I13" s="121">
        <v>195289</v>
      </c>
      <c r="J13" s="120" t="s">
        <v>375</v>
      </c>
      <c r="K13" s="119" t="s">
        <v>376</v>
      </c>
      <c r="L13" s="121">
        <v>10970</v>
      </c>
      <c r="M13" s="121">
        <v>0</v>
      </c>
      <c r="N13" s="120" t="s">
        <v>377</v>
      </c>
      <c r="O13" s="119" t="s">
        <v>378</v>
      </c>
      <c r="P13" s="121">
        <v>68874</v>
      </c>
      <c r="Q13" s="121">
        <v>43908</v>
      </c>
      <c r="R13" s="120" t="s">
        <v>379</v>
      </c>
      <c r="S13" s="119" t="s">
        <v>380</v>
      </c>
      <c r="T13" s="121">
        <v>34183</v>
      </c>
      <c r="U13" s="121">
        <v>22580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7</v>
      </c>
      <c r="B14" s="120" t="s">
        <v>349</v>
      </c>
      <c r="C14" s="119" t="s">
        <v>350</v>
      </c>
      <c r="D14" s="121">
        <f>SUM(H14,L14,P14,T14,X14,AB14,AF14,AJ14,AN14,AR14,AV14,AZ14,BD14,BH14,BL14,BP14,BT14,BX14,CB14,CF14,CJ14,CN14,CR14,CV14,CZ14,DD14,DH14,DL14,DP14,DT14)</f>
        <v>546141</v>
      </c>
      <c r="E14" s="121">
        <f>SUM(I14,M14,Q14,U14,Y14,AC14,AG14,AK14,AO14,AS14,AW14,BA14,BE14,BI14,BM14,BQ14,BU14,BY14,CC14,CG14,CK14,CO14,CS14,CW14,DA14,DE14,DI14,DM14,DQ14,DU14)</f>
        <v>160355</v>
      </c>
      <c r="F14" s="120" t="s">
        <v>347</v>
      </c>
      <c r="G14" s="119" t="s">
        <v>348</v>
      </c>
      <c r="H14" s="121">
        <v>461420</v>
      </c>
      <c r="I14" s="121">
        <v>137471</v>
      </c>
      <c r="J14" s="120" t="s">
        <v>370</v>
      </c>
      <c r="K14" s="119" t="s">
        <v>371</v>
      </c>
      <c r="L14" s="121">
        <v>84721</v>
      </c>
      <c r="M14" s="121">
        <v>22884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7</v>
      </c>
      <c r="B15" s="120" t="s">
        <v>341</v>
      </c>
      <c r="C15" s="119" t="s">
        <v>342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219156</v>
      </c>
      <c r="F15" s="120" t="s">
        <v>337</v>
      </c>
      <c r="G15" s="119" t="s">
        <v>338</v>
      </c>
      <c r="H15" s="121">
        <v>0</v>
      </c>
      <c r="I15" s="121">
        <v>136525</v>
      </c>
      <c r="J15" s="120" t="s">
        <v>355</v>
      </c>
      <c r="K15" s="119" t="s">
        <v>356</v>
      </c>
      <c r="L15" s="121">
        <v>0</v>
      </c>
      <c r="M15" s="121">
        <v>82631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7</v>
      </c>
      <c r="B16" s="120" t="s">
        <v>385</v>
      </c>
      <c r="C16" s="119" t="s">
        <v>386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19915</v>
      </c>
      <c r="F16" s="120" t="s">
        <v>383</v>
      </c>
      <c r="G16" s="119" t="s">
        <v>384</v>
      </c>
      <c r="H16" s="121">
        <v>0</v>
      </c>
      <c r="I16" s="121">
        <v>10794</v>
      </c>
      <c r="J16" s="120" t="s">
        <v>387</v>
      </c>
      <c r="K16" s="119" t="s">
        <v>388</v>
      </c>
      <c r="L16" s="121">
        <v>0</v>
      </c>
      <c r="M16" s="121">
        <v>9121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7</v>
      </c>
      <c r="B17" s="120" t="s">
        <v>339</v>
      </c>
      <c r="C17" s="119" t="s">
        <v>340</v>
      </c>
      <c r="D17" s="121">
        <f>SUM(H17,L17,P17,T17,X17,AB17,AF17,AJ17,AN17,AR17,AV17,AZ17,BD17,BH17,BL17,BP17,BT17,BX17,CB17,CF17,CJ17,CN17,CR17,CV17,CZ17,DD17,DH17,DL17,DP17,DT17)</f>
        <v>399442</v>
      </c>
      <c r="E17" s="121">
        <f>SUM(I17,M17,Q17,U17,Y17,AC17,AG17,AK17,AO17,AS17,AW17,BA17,BE17,BI17,BM17,BQ17,BU17,BY17,CC17,CG17,CK17,CO17,CS17,CW17,DA17,DE17,DI17,DM17,DQ17,DU17)</f>
        <v>0</v>
      </c>
      <c r="F17" s="120" t="s">
        <v>337</v>
      </c>
      <c r="G17" s="119" t="s">
        <v>338</v>
      </c>
      <c r="H17" s="121">
        <v>208956</v>
      </c>
      <c r="I17" s="121">
        <v>0</v>
      </c>
      <c r="J17" s="120" t="s">
        <v>381</v>
      </c>
      <c r="K17" s="119" t="s">
        <v>382</v>
      </c>
      <c r="L17" s="121">
        <v>67748</v>
      </c>
      <c r="M17" s="121">
        <v>0</v>
      </c>
      <c r="N17" s="120" t="s">
        <v>383</v>
      </c>
      <c r="O17" s="119" t="s">
        <v>384</v>
      </c>
      <c r="P17" s="121">
        <v>47519</v>
      </c>
      <c r="Q17" s="121">
        <v>0</v>
      </c>
      <c r="R17" s="120" t="s">
        <v>387</v>
      </c>
      <c r="S17" s="119" t="s">
        <v>388</v>
      </c>
      <c r="T17" s="121">
        <v>42601</v>
      </c>
      <c r="U17" s="121">
        <v>0</v>
      </c>
      <c r="V17" s="120" t="s">
        <v>389</v>
      </c>
      <c r="W17" s="119" t="s">
        <v>390</v>
      </c>
      <c r="X17" s="121">
        <v>32618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05214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05215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05303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05327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05346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05348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05349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05361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05363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05366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05368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05434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05463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05464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05838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05839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05850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05851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05854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05861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05867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05874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05882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05884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2020-02-03T07:33:09Z</dcterms:modified>
</cp:coreProperties>
</file>