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8兵庫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水洗化人口等!$A$6:$AA$47</definedName>
    <definedName name="_xlnm.Print_Area" localSheetId="2">し尿集計結果!$A$1:$M$36</definedName>
    <definedName name="_xlnm.Print_Area" localSheetId="1">し尿処理状況!$2:$48</definedName>
    <definedName name="_xlnm.Print_Area" localSheetId="0">水洗化人口等!$2:$48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C8" i="2"/>
  <c r="AC9" i="2"/>
  <c r="AC10" i="2"/>
  <c r="AC11" i="2"/>
  <c r="N11" i="2" s="1"/>
  <c r="AC12" i="2"/>
  <c r="AC13" i="2"/>
  <c r="AC14" i="2"/>
  <c r="AC15" i="2"/>
  <c r="N15" i="2" s="1"/>
  <c r="AC16" i="2"/>
  <c r="AC17" i="2"/>
  <c r="AC18" i="2"/>
  <c r="AC19" i="2"/>
  <c r="N19" i="2" s="1"/>
  <c r="AC20" i="2"/>
  <c r="AC21" i="2"/>
  <c r="AC22" i="2"/>
  <c r="AC23" i="2"/>
  <c r="N23" i="2" s="1"/>
  <c r="AC24" i="2"/>
  <c r="AC25" i="2"/>
  <c r="AC26" i="2"/>
  <c r="AC27" i="2"/>
  <c r="N27" i="2" s="1"/>
  <c r="AC28" i="2"/>
  <c r="AC29" i="2"/>
  <c r="AC30" i="2"/>
  <c r="AC31" i="2"/>
  <c r="N31" i="2" s="1"/>
  <c r="AC32" i="2"/>
  <c r="AC33" i="2"/>
  <c r="AC34" i="2"/>
  <c r="AC35" i="2"/>
  <c r="N35" i="2" s="1"/>
  <c r="AC36" i="2"/>
  <c r="AC37" i="2"/>
  <c r="AC38" i="2"/>
  <c r="AC39" i="2"/>
  <c r="N39" i="2" s="1"/>
  <c r="AC40" i="2"/>
  <c r="AC41" i="2"/>
  <c r="AC42" i="2"/>
  <c r="AC43" i="2"/>
  <c r="N43" i="2" s="1"/>
  <c r="AC44" i="2"/>
  <c r="AC45" i="2"/>
  <c r="AC46" i="2"/>
  <c r="AC47" i="2"/>
  <c r="N47" i="2" s="1"/>
  <c r="AC48" i="2"/>
  <c r="V8" i="2"/>
  <c r="V9" i="2"/>
  <c r="V10" i="2"/>
  <c r="N10" i="2" s="1"/>
  <c r="V11" i="2"/>
  <c r="V12" i="2"/>
  <c r="V13" i="2"/>
  <c r="V14" i="2"/>
  <c r="N14" i="2" s="1"/>
  <c r="V15" i="2"/>
  <c r="V16" i="2"/>
  <c r="V17" i="2"/>
  <c r="V18" i="2"/>
  <c r="N18" i="2" s="1"/>
  <c r="V19" i="2"/>
  <c r="V20" i="2"/>
  <c r="V21" i="2"/>
  <c r="V22" i="2"/>
  <c r="N22" i="2" s="1"/>
  <c r="V23" i="2"/>
  <c r="V24" i="2"/>
  <c r="V25" i="2"/>
  <c r="V26" i="2"/>
  <c r="N26" i="2" s="1"/>
  <c r="V27" i="2"/>
  <c r="V28" i="2"/>
  <c r="V29" i="2"/>
  <c r="V30" i="2"/>
  <c r="N30" i="2" s="1"/>
  <c r="V31" i="2"/>
  <c r="V32" i="2"/>
  <c r="V33" i="2"/>
  <c r="V34" i="2"/>
  <c r="N34" i="2" s="1"/>
  <c r="V35" i="2"/>
  <c r="V36" i="2"/>
  <c r="V37" i="2"/>
  <c r="V38" i="2"/>
  <c r="N38" i="2" s="1"/>
  <c r="V39" i="2"/>
  <c r="V40" i="2"/>
  <c r="V41" i="2"/>
  <c r="V42" i="2"/>
  <c r="N42" i="2" s="1"/>
  <c r="V43" i="2"/>
  <c r="V44" i="2"/>
  <c r="V45" i="2"/>
  <c r="V46" i="2"/>
  <c r="N46" i="2" s="1"/>
  <c r="V47" i="2"/>
  <c r="V48" i="2"/>
  <c r="O8" i="2"/>
  <c r="O9" i="2"/>
  <c r="O10" i="2"/>
  <c r="O11" i="2"/>
  <c r="O12" i="2"/>
  <c r="N12" i="2" s="1"/>
  <c r="O13" i="2"/>
  <c r="O14" i="2"/>
  <c r="O15" i="2"/>
  <c r="O16" i="2"/>
  <c r="O17" i="2"/>
  <c r="O18" i="2"/>
  <c r="O19" i="2"/>
  <c r="O20" i="2"/>
  <c r="N20" i="2" s="1"/>
  <c r="O21" i="2"/>
  <c r="O22" i="2"/>
  <c r="O23" i="2"/>
  <c r="O24" i="2"/>
  <c r="N24" i="2" s="1"/>
  <c r="O25" i="2"/>
  <c r="O26" i="2"/>
  <c r="O27" i="2"/>
  <c r="O28" i="2"/>
  <c r="O29" i="2"/>
  <c r="O30" i="2"/>
  <c r="O31" i="2"/>
  <c r="O32" i="2"/>
  <c r="O33" i="2"/>
  <c r="O34" i="2"/>
  <c r="O35" i="2"/>
  <c r="O36" i="2"/>
  <c r="N36" i="2" s="1"/>
  <c r="O37" i="2"/>
  <c r="O38" i="2"/>
  <c r="O39" i="2"/>
  <c r="O40" i="2"/>
  <c r="N40" i="2" s="1"/>
  <c r="O41" i="2"/>
  <c r="O42" i="2"/>
  <c r="O43" i="2"/>
  <c r="O44" i="2"/>
  <c r="O45" i="2"/>
  <c r="O46" i="2"/>
  <c r="O47" i="2"/>
  <c r="O48" i="2"/>
  <c r="N8" i="2"/>
  <c r="N16" i="2"/>
  <c r="N28" i="2"/>
  <c r="N32" i="2"/>
  <c r="N44" i="2"/>
  <c r="N48" i="2"/>
  <c r="K8" i="2"/>
  <c r="K9" i="2"/>
  <c r="K10" i="2"/>
  <c r="K11" i="2"/>
  <c r="D11" i="2" s="1"/>
  <c r="K12" i="2"/>
  <c r="K13" i="2"/>
  <c r="K14" i="2"/>
  <c r="K15" i="2"/>
  <c r="K16" i="2"/>
  <c r="K17" i="2"/>
  <c r="K18" i="2"/>
  <c r="K19" i="2"/>
  <c r="K20" i="2"/>
  <c r="K21" i="2"/>
  <c r="K22" i="2"/>
  <c r="K23" i="2"/>
  <c r="D23" i="2" s="1"/>
  <c r="K24" i="2"/>
  <c r="K25" i="2"/>
  <c r="K26" i="2"/>
  <c r="K27" i="2"/>
  <c r="D27" i="2" s="1"/>
  <c r="K28" i="2"/>
  <c r="K29" i="2"/>
  <c r="K30" i="2"/>
  <c r="K31" i="2"/>
  <c r="K32" i="2"/>
  <c r="K33" i="2"/>
  <c r="K34" i="2"/>
  <c r="K35" i="2"/>
  <c r="K36" i="2"/>
  <c r="K37" i="2"/>
  <c r="K38" i="2"/>
  <c r="K39" i="2"/>
  <c r="D39" i="2" s="1"/>
  <c r="K40" i="2"/>
  <c r="K41" i="2"/>
  <c r="K42" i="2"/>
  <c r="K43" i="2"/>
  <c r="D43" i="2" s="1"/>
  <c r="K44" i="2"/>
  <c r="K45" i="2"/>
  <c r="K46" i="2"/>
  <c r="K47" i="2"/>
  <c r="K48" i="2"/>
  <c r="H8" i="2"/>
  <c r="H9" i="2"/>
  <c r="H10" i="2"/>
  <c r="H11" i="2"/>
  <c r="H12" i="2"/>
  <c r="H13" i="2"/>
  <c r="H14" i="2"/>
  <c r="H15" i="2"/>
  <c r="H16" i="2"/>
  <c r="H17" i="2"/>
  <c r="H18" i="2"/>
  <c r="D18" i="2" s="1"/>
  <c r="H19" i="2"/>
  <c r="H20" i="2"/>
  <c r="H21" i="2"/>
  <c r="H22" i="2"/>
  <c r="D22" i="2" s="1"/>
  <c r="H23" i="2"/>
  <c r="H24" i="2"/>
  <c r="H25" i="2"/>
  <c r="H26" i="2"/>
  <c r="H27" i="2"/>
  <c r="H28" i="2"/>
  <c r="H29" i="2"/>
  <c r="H30" i="2"/>
  <c r="H31" i="2"/>
  <c r="H32" i="2"/>
  <c r="H33" i="2"/>
  <c r="H34" i="2"/>
  <c r="D34" i="2" s="1"/>
  <c r="H35" i="2"/>
  <c r="H36" i="2"/>
  <c r="H37" i="2"/>
  <c r="H38" i="2"/>
  <c r="D38" i="2" s="1"/>
  <c r="H39" i="2"/>
  <c r="H40" i="2"/>
  <c r="H41" i="2"/>
  <c r="H42" i="2"/>
  <c r="H43" i="2"/>
  <c r="H44" i="2"/>
  <c r="H45" i="2"/>
  <c r="H46" i="2"/>
  <c r="H47" i="2"/>
  <c r="H48" i="2"/>
  <c r="E8" i="2"/>
  <c r="E9" i="2"/>
  <c r="E10" i="2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D32" i="2" s="1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D48" i="2" s="1"/>
  <c r="D8" i="2"/>
  <c r="D10" i="2"/>
  <c r="D12" i="2"/>
  <c r="D14" i="2"/>
  <c r="D15" i="2"/>
  <c r="D19" i="2"/>
  <c r="D20" i="2"/>
  <c r="D24" i="2"/>
  <c r="D26" i="2"/>
  <c r="D28" i="2"/>
  <c r="D30" i="2"/>
  <c r="D31" i="2"/>
  <c r="D35" i="2"/>
  <c r="D36" i="2"/>
  <c r="D40" i="2"/>
  <c r="D42" i="2"/>
  <c r="D44" i="2"/>
  <c r="D46" i="2"/>
  <c r="D47" i="2"/>
  <c r="Q38" i="1"/>
  <c r="N8" i="1"/>
  <c r="N12" i="1"/>
  <c r="N24" i="1"/>
  <c r="N28" i="1"/>
  <c r="N40" i="1"/>
  <c r="N44" i="1"/>
  <c r="L8" i="1"/>
  <c r="L12" i="1"/>
  <c r="L15" i="1"/>
  <c r="L24" i="1"/>
  <c r="L28" i="1"/>
  <c r="L36" i="1"/>
  <c r="L40" i="1"/>
  <c r="L44" i="1"/>
  <c r="J38" i="1"/>
  <c r="I8" i="1"/>
  <c r="I9" i="1"/>
  <c r="I10" i="1"/>
  <c r="I11" i="1"/>
  <c r="D11" i="1" s="1"/>
  <c r="I12" i="1"/>
  <c r="I13" i="1"/>
  <c r="I14" i="1"/>
  <c r="D14" i="1" s="1"/>
  <c r="I15" i="1"/>
  <c r="I16" i="1"/>
  <c r="I17" i="1"/>
  <c r="I18" i="1"/>
  <c r="D18" i="1" s="1"/>
  <c r="I19" i="1"/>
  <c r="D19" i="1" s="1"/>
  <c r="I20" i="1"/>
  <c r="I21" i="1"/>
  <c r="I22" i="1"/>
  <c r="I23" i="1"/>
  <c r="D23" i="1" s="1"/>
  <c r="I24" i="1"/>
  <c r="I25" i="1"/>
  <c r="I26" i="1"/>
  <c r="I27" i="1"/>
  <c r="D27" i="1" s="1"/>
  <c r="I28" i="1"/>
  <c r="I29" i="1"/>
  <c r="I30" i="1"/>
  <c r="D30" i="1" s="1"/>
  <c r="I31" i="1"/>
  <c r="I32" i="1"/>
  <c r="I33" i="1"/>
  <c r="I34" i="1"/>
  <c r="D34" i="1" s="1"/>
  <c r="I35" i="1"/>
  <c r="D35" i="1" s="1"/>
  <c r="I36" i="1"/>
  <c r="I37" i="1"/>
  <c r="I38" i="1"/>
  <c r="I39" i="1"/>
  <c r="D39" i="1" s="1"/>
  <c r="I40" i="1"/>
  <c r="I41" i="1"/>
  <c r="I42" i="1"/>
  <c r="I43" i="1"/>
  <c r="D43" i="1" s="1"/>
  <c r="I44" i="1"/>
  <c r="I45" i="1"/>
  <c r="I46" i="1"/>
  <c r="D46" i="1" s="1"/>
  <c r="I47" i="1"/>
  <c r="I48" i="1"/>
  <c r="F20" i="1"/>
  <c r="F30" i="1"/>
  <c r="F36" i="1"/>
  <c r="F4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D8" i="1"/>
  <c r="Q8" i="1" s="1"/>
  <c r="D10" i="1"/>
  <c r="D12" i="1"/>
  <c r="Q12" i="1" s="1"/>
  <c r="D15" i="1"/>
  <c r="D16" i="1"/>
  <c r="D20" i="1"/>
  <c r="D22" i="1"/>
  <c r="D24" i="1"/>
  <c r="Q24" i="1" s="1"/>
  <c r="D26" i="1"/>
  <c r="D28" i="1"/>
  <c r="Q28" i="1" s="1"/>
  <c r="D31" i="1"/>
  <c r="D32" i="1"/>
  <c r="D36" i="1"/>
  <c r="D38" i="1"/>
  <c r="D40" i="1"/>
  <c r="Q40" i="1" s="1"/>
  <c r="D42" i="1"/>
  <c r="D44" i="1"/>
  <c r="Q44" i="1" s="1"/>
  <c r="D47" i="1"/>
  <c r="D48" i="1"/>
  <c r="N43" i="1" l="1"/>
  <c r="F43" i="1"/>
  <c r="L43" i="1"/>
  <c r="Q43" i="1"/>
  <c r="J43" i="1"/>
  <c r="N27" i="1"/>
  <c r="F27" i="1"/>
  <c r="L27" i="1"/>
  <c r="Q27" i="1"/>
  <c r="J27" i="1"/>
  <c r="N11" i="1"/>
  <c r="F11" i="1"/>
  <c r="L11" i="1"/>
  <c r="Q11" i="1"/>
  <c r="J11" i="1"/>
  <c r="Q48" i="1"/>
  <c r="L48" i="1"/>
  <c r="N48" i="1"/>
  <c r="L42" i="1"/>
  <c r="N42" i="1"/>
  <c r="Q42" i="1"/>
  <c r="J42" i="1"/>
  <c r="Q32" i="1"/>
  <c r="L32" i="1"/>
  <c r="N32" i="1"/>
  <c r="L26" i="1"/>
  <c r="N26" i="1"/>
  <c r="Q26" i="1"/>
  <c r="J26" i="1"/>
  <c r="Q16" i="1"/>
  <c r="L16" i="1"/>
  <c r="N16" i="1"/>
  <c r="L10" i="1"/>
  <c r="N10" i="1"/>
  <c r="Q10" i="1"/>
  <c r="J10" i="1"/>
  <c r="F10" i="1"/>
  <c r="J16" i="1"/>
  <c r="N47" i="1"/>
  <c r="F47" i="1"/>
  <c r="Q47" i="1"/>
  <c r="J47" i="1"/>
  <c r="N31" i="1"/>
  <c r="F31" i="1"/>
  <c r="Q31" i="1"/>
  <c r="J31" i="1"/>
  <c r="N15" i="1"/>
  <c r="F15" i="1"/>
  <c r="Q15" i="1"/>
  <c r="J15" i="1"/>
  <c r="F42" i="1"/>
  <c r="F32" i="1"/>
  <c r="J32" i="1"/>
  <c r="L38" i="1"/>
  <c r="F38" i="1"/>
  <c r="N38" i="1"/>
  <c r="L22" i="1"/>
  <c r="F22" i="1"/>
  <c r="N22" i="1"/>
  <c r="N39" i="1"/>
  <c r="F39" i="1"/>
  <c r="Q39" i="1"/>
  <c r="J39" i="1"/>
  <c r="L39" i="1"/>
  <c r="N35" i="1"/>
  <c r="F35" i="1"/>
  <c r="Q35" i="1"/>
  <c r="J35" i="1"/>
  <c r="L35" i="1"/>
  <c r="N23" i="1"/>
  <c r="F23" i="1"/>
  <c r="Q23" i="1"/>
  <c r="J23" i="1"/>
  <c r="L23" i="1"/>
  <c r="N19" i="1"/>
  <c r="F19" i="1"/>
  <c r="Q19" i="1"/>
  <c r="J19" i="1"/>
  <c r="L19" i="1"/>
  <c r="J48" i="1"/>
  <c r="L47" i="1"/>
  <c r="Q36" i="1"/>
  <c r="N36" i="1"/>
  <c r="J36" i="1"/>
  <c r="Q20" i="1"/>
  <c r="N20" i="1"/>
  <c r="J20" i="1"/>
  <c r="F48" i="1"/>
  <c r="F26" i="1"/>
  <c r="F16" i="1"/>
  <c r="L46" i="1"/>
  <c r="N46" i="1"/>
  <c r="Q46" i="1"/>
  <c r="J46" i="1"/>
  <c r="L34" i="1"/>
  <c r="Q34" i="1"/>
  <c r="J34" i="1"/>
  <c r="F34" i="1"/>
  <c r="L30" i="1"/>
  <c r="N30" i="1"/>
  <c r="Q30" i="1"/>
  <c r="J30" i="1"/>
  <c r="L18" i="1"/>
  <c r="Q18" i="1"/>
  <c r="J18" i="1"/>
  <c r="F18" i="1"/>
  <c r="L14" i="1"/>
  <c r="N14" i="1"/>
  <c r="Q14" i="1"/>
  <c r="J14" i="1"/>
  <c r="F14" i="1"/>
  <c r="J22" i="1"/>
  <c r="L31" i="1"/>
  <c r="L20" i="1"/>
  <c r="N34" i="1"/>
  <c r="N18" i="1"/>
  <c r="Q22" i="1"/>
  <c r="N45" i="2"/>
  <c r="N41" i="2"/>
  <c r="N37" i="2"/>
  <c r="N33" i="2"/>
  <c r="N29" i="2"/>
  <c r="N25" i="2"/>
  <c r="N21" i="2"/>
  <c r="N17" i="2"/>
  <c r="N13" i="2"/>
  <c r="N9" i="2"/>
  <c r="F40" i="1"/>
  <c r="F24" i="1"/>
  <c r="F8" i="1"/>
  <c r="D45" i="1"/>
  <c r="D41" i="1"/>
  <c r="D37" i="1"/>
  <c r="D33" i="1"/>
  <c r="D29" i="1"/>
  <c r="D25" i="1"/>
  <c r="D21" i="1"/>
  <c r="D17" i="1"/>
  <c r="D13" i="1"/>
  <c r="D9" i="1"/>
  <c r="J40" i="1"/>
  <c r="J24" i="1"/>
  <c r="J8" i="1"/>
  <c r="D45" i="2"/>
  <c r="D41" i="2"/>
  <c r="D37" i="2"/>
  <c r="D33" i="2"/>
  <c r="D29" i="2"/>
  <c r="D25" i="2"/>
  <c r="D21" i="2"/>
  <c r="D17" i="2"/>
  <c r="D13" i="2"/>
  <c r="D9" i="2"/>
  <c r="F44" i="1"/>
  <c r="F28" i="1"/>
  <c r="F12" i="1"/>
  <c r="J44" i="1"/>
  <c r="J28" i="1"/>
  <c r="J12" i="1"/>
  <c r="A7" i="2"/>
  <c r="J33" i="1" l="1"/>
  <c r="F33" i="1"/>
  <c r="L33" i="1"/>
  <c r="N33" i="1"/>
  <c r="Q33" i="1"/>
  <c r="J9" i="1"/>
  <c r="N9" i="1"/>
  <c r="Q9" i="1"/>
  <c r="F9" i="1"/>
  <c r="L9" i="1"/>
  <c r="J25" i="1"/>
  <c r="N25" i="1"/>
  <c r="Q25" i="1"/>
  <c r="L25" i="1"/>
  <c r="F25" i="1"/>
  <c r="J41" i="1"/>
  <c r="N41" i="1"/>
  <c r="Q41" i="1"/>
  <c r="F41" i="1"/>
  <c r="L41" i="1"/>
  <c r="J13" i="1"/>
  <c r="Q13" i="1"/>
  <c r="F13" i="1"/>
  <c r="L13" i="1"/>
  <c r="N13" i="1"/>
  <c r="J29" i="1"/>
  <c r="Q29" i="1"/>
  <c r="F29" i="1"/>
  <c r="L29" i="1"/>
  <c r="N29" i="1"/>
  <c r="J45" i="1"/>
  <c r="Q45" i="1"/>
  <c r="F45" i="1"/>
  <c r="L45" i="1"/>
  <c r="N45" i="1"/>
  <c r="J17" i="1"/>
  <c r="F17" i="1"/>
  <c r="L17" i="1"/>
  <c r="N17" i="1"/>
  <c r="Q17" i="1"/>
  <c r="J21" i="1"/>
  <c r="L21" i="1"/>
  <c r="N21" i="1"/>
  <c r="Q21" i="1"/>
  <c r="F21" i="1"/>
  <c r="J37" i="1"/>
  <c r="L37" i="1"/>
  <c r="N37" i="1"/>
  <c r="Q37" i="1"/>
  <c r="F37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<sst xmlns="http://schemas.openxmlformats.org/spreadsheetml/2006/main" count="853" uniqueCount="378">
  <si>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</si>
  <si>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</si>
  <si>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</si>
  <si>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</si>
  <si>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</si>
  <si>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</si>
  <si>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</si>
  <si>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</si>
  <si>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</si>
  <si>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</si>
  <si>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</si>
  <si>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</si>
  <si>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</si>
  <si>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</si>
  <si>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</si>
  <si>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</si>
  <si>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</si>
  <si>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</si>
  <si>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</si>
  <si>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</si>
  <si>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</si>
  <si>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</si>
  <si>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</si>
  <si>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</si>
  <si>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</si>
  <si>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</si>
  <si>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</si>
  <si>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</si>
  <si>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</si>
  <si>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</si>
  <si>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</si>
  <si>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</si>
  <si>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</si>
  <si>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</si>
  <si>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</si>
  <si>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</si>
  <si>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</si>
  <si>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</si>
  <si>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</si>
  <si>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</si>
  <si>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</si>
  <si>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</si>
  <si>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</si>
  <si>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</si>
  <si>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</si>
  <si>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</si>
  <si>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</si>
  <si>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</si>
  <si>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</si>
  <si>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</si>
  <si>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</si>
  <si>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</si>
  <si>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</si>
  <si>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</si>
  <si>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</si>
  <si>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</si>
  <si>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</si>
  <si>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</si>
  <si>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</si>
  <si>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</si>
  <si>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</si>
  <si>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</si>
  <si>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</si>
  <si>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</si>
  <si>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</si>
  <si>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</si>
  <si>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</si>
  <si>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</si>
  <si>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</si>
  <si>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</si>
  <si>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</si>
  <si>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</si>
  <si>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</si>
  <si>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</si>
  <si>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</si>
  <si>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</si>
  <si>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</si>
  <si>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</si>
  <si>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</si>
  <si>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</si>
  <si>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</si>
  <si>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</si>
  <si>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</si>
  <si>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</si>
  <si>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</si>
  <si>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</si>
  <si>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</si>
  <si>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</si>
  <si>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</si>
  <si>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</si>
  <si>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</si>
  <si>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</si>
  <si>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</si>
  <si>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</si>
  <si>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</si>
  <si>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</si>
  <si>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</si>
  <si>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</si>
  <si>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</si>
  <si>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</si>
  <si>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</si>
  <si>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</si>
  <si>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</si>
  <si>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</si>
  <si>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</si>
  <si>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</si>
  <si>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</si>
  <si>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</si>
  <si>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</si>
  <si>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</si>
  <si>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</si>
  <si>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</si>
  <si>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</si>
  <si>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</si>
  <si>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</si>
  <si>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</si>
  <si>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</si>
  <si>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</si>
  <si>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</si>
  <si>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</si>
  <si>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</si>
  <si>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</si>
  <si>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</si>
  <si>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</si>
  <si>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</si>
  <si>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</si>
  <si>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</si>
  <si>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</si>
  <si>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</si>
  <si>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</si>
  <si>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</si>
  <si>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</si>
  <si>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</si>
  <si>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</si>
  <si>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</si>
  <si>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</si>
  <si>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</si>
  <si>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</si>
  <si>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</si>
  <si>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</si>
  <si>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</si>
  <si>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</si>
  <si>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</si>
  <si>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</si>
  <si>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</si>
  <si>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</si>
  <si>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</si>
  <si>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</si>
  <si>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</si>
  <si>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</si>
  <si>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</si>
  <si>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</si>
  <si>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</si>
  <si>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</si>
  <si>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</si>
  <si>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</si>
  <si>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</si>
  <si>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</si>
  <si>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</si>
  <si>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</si>
  <si>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</si>
  <si>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</si>
  <si>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</si>
  <si>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</si>
  <si>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</si>
  <si>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</si>
  <si>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</si>
  <si>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</si>
  <si>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</si>
  <si>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</si>
  <si>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</si>
  <si>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</si>
  <si>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</si>
  <si>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</si>
  <si>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</si>
  <si>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</si>
  <si>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</si>
  <si>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</si>
  <si>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</si>
  <si>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</si>
  <si>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</si>
  <si>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</si>
  <si>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</si>
  <si>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</si>
  <si>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</si>
  <si>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</si>
  <si>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</si>
  <si>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</si>
  <si>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</si>
  <si>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</si>
  <si>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</si>
  <si>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</si>
  <si>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</si>
  <si>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</si>
  <si>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</si>
  <si>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</si>
  <si>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</si>
  <si>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</si>
  <si>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</si>
  <si>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</si>
  <si>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</si>
  <si>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</si>
  <si>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</si>
  <si>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</si>
  <si>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</si>
  <si>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</si>
  <si>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</si>
  <si>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</si>
  <si>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</si>
  <si>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</si>
  <si>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</si>
  <si>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</si>
  <si>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</si>
  <si>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</si>
  <si>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</si>
  <si>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</si>
  <si>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</si>
  <si>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</si>
  <si>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</si>
  <si>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</si>
  <si>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</si>
  <si>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</si>
  <si>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</si>
  <si>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</si>
  <si>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</si>
  <si>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</si>
  <si>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</si>
  <si>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</si>
  <si>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</si>
  <si>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</si>
  <si>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</si>
  <si>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</si>
  <si>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</si>
  <si>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</si>
  <si>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</si>
  <si>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</si>
  <si>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</si>
  <si>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</si>
  <si>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</si>
  <si>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</si>
  <si>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</si>
  <si>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</si>
  <si>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</si>
  <si>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</si>
  <si>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</si>
  <si>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</si>
  <si>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</si>
  <si>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</si>
  <si>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</si>
  <si>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</si>
  <si>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</si>
  <si>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28000</t>
  </si>
  <si>
    <t>水洗化人口等（平成29年度実績）</t>
    <phoneticPr fontId="3"/>
  </si>
  <si>
    <t>し尿処理の状況（平成29年度実績）</t>
    <phoneticPr fontId="3"/>
  </si>
  <si>
    <t>28100</t>
  </si>
  <si>
    <t>神戸市</t>
  </si>
  <si>
    <t>○</t>
  </si>
  <si>
    <t>281052</t>
    <phoneticPr fontId="3"/>
  </si>
  <si>
    <t>28201</t>
  </si>
  <si>
    <t>姫路市</t>
  </si>
  <si>
    <t>281053</t>
    <phoneticPr fontId="3"/>
  </si>
  <si>
    <t>28202</t>
  </si>
  <si>
    <t>尼崎市</t>
  </si>
  <si>
    <t>281054</t>
    <phoneticPr fontId="3"/>
  </si>
  <si>
    <t>28203</t>
  </si>
  <si>
    <t>明石市</t>
  </si>
  <si>
    <t>281055</t>
    <phoneticPr fontId="3"/>
  </si>
  <si>
    <t>28204</t>
  </si>
  <si>
    <t>西宮市</t>
  </si>
  <si>
    <t>281056</t>
    <phoneticPr fontId="3"/>
  </si>
  <si>
    <t>28205</t>
  </si>
  <si>
    <t>洲本市</t>
  </si>
  <si>
    <t>281094</t>
    <phoneticPr fontId="3"/>
  </si>
  <si>
    <t>28206</t>
  </si>
  <si>
    <t>芦屋市</t>
  </si>
  <si>
    <t>281058</t>
    <phoneticPr fontId="3"/>
  </si>
  <si>
    <t>28207</t>
  </si>
  <si>
    <t>伊丹市</t>
  </si>
  <si>
    <t>281118</t>
    <phoneticPr fontId="3"/>
  </si>
  <si>
    <t>28208</t>
  </si>
  <si>
    <t>相生市</t>
  </si>
  <si>
    <t>281060</t>
    <phoneticPr fontId="3"/>
  </si>
  <si>
    <t>28209</t>
  </si>
  <si>
    <t>豊岡市</t>
  </si>
  <si>
    <t>281096</t>
    <phoneticPr fontId="3"/>
  </si>
  <si>
    <t>28210</t>
  </si>
  <si>
    <t>加古川市</t>
  </si>
  <si>
    <t>281062</t>
    <phoneticPr fontId="3"/>
  </si>
  <si>
    <t>28212</t>
  </si>
  <si>
    <t>赤穂市</t>
  </si>
  <si>
    <t>281063</t>
    <phoneticPr fontId="3"/>
  </si>
  <si>
    <t>28213</t>
  </si>
  <si>
    <t>西脇市</t>
  </si>
  <si>
    <t>281097</t>
    <phoneticPr fontId="3"/>
  </si>
  <si>
    <t>28214</t>
  </si>
  <si>
    <t>宝塚市</t>
  </si>
  <si>
    <t>281065</t>
    <phoneticPr fontId="3"/>
  </si>
  <si>
    <t>28215</t>
  </si>
  <si>
    <t>三木市</t>
  </si>
  <si>
    <t>281066</t>
    <phoneticPr fontId="3"/>
  </si>
  <si>
    <t>28216</t>
  </si>
  <si>
    <t>高砂市</t>
  </si>
  <si>
    <t>281161</t>
    <phoneticPr fontId="3"/>
  </si>
  <si>
    <t>28217</t>
  </si>
  <si>
    <t>川西市</t>
  </si>
  <si>
    <t>281120</t>
    <phoneticPr fontId="3"/>
  </si>
  <si>
    <t>28218</t>
  </si>
  <si>
    <t>小野市</t>
  </si>
  <si>
    <t>281100</t>
    <phoneticPr fontId="3"/>
  </si>
  <si>
    <t>28219</t>
  </si>
  <si>
    <t>三田市</t>
  </si>
  <si>
    <t>281070</t>
    <phoneticPr fontId="3"/>
  </si>
  <si>
    <t>28220</t>
  </si>
  <si>
    <t>加西市</t>
  </si>
  <si>
    <t>281101</t>
    <phoneticPr fontId="3"/>
  </si>
  <si>
    <t>28221</t>
  </si>
  <si>
    <t>篠山市</t>
  </si>
  <si>
    <t>281072</t>
    <phoneticPr fontId="3"/>
  </si>
  <si>
    <t>28222</t>
  </si>
  <si>
    <t>養父市</t>
  </si>
  <si>
    <t>281121</t>
    <phoneticPr fontId="3"/>
  </si>
  <si>
    <t>28223</t>
  </si>
  <si>
    <t>丹波市</t>
  </si>
  <si>
    <t>281074</t>
    <phoneticPr fontId="3"/>
  </si>
  <si>
    <t>28224</t>
  </si>
  <si>
    <t>南あわじ市</t>
  </si>
  <si>
    <t>281122</t>
    <phoneticPr fontId="3"/>
  </si>
  <si>
    <t>28225</t>
  </si>
  <si>
    <t>朝来市</t>
  </si>
  <si>
    <t>281162</t>
    <phoneticPr fontId="3"/>
  </si>
  <si>
    <t>28226</t>
  </si>
  <si>
    <t>淡路市</t>
  </si>
  <si>
    <t>281077</t>
    <phoneticPr fontId="3"/>
  </si>
  <si>
    <t>28227</t>
  </si>
  <si>
    <t>宍粟市</t>
  </si>
  <si>
    <t>281172</t>
    <phoneticPr fontId="3"/>
  </si>
  <si>
    <t>28228</t>
  </si>
  <si>
    <t>加東市</t>
  </si>
  <si>
    <t>281164</t>
    <phoneticPr fontId="3"/>
  </si>
  <si>
    <t>28229</t>
  </si>
  <si>
    <t>たつの市</t>
  </si>
  <si>
    <t>281165</t>
    <phoneticPr fontId="3"/>
  </si>
  <si>
    <t>28301</t>
  </si>
  <si>
    <t>猪名川町</t>
  </si>
  <si>
    <t>281127</t>
    <phoneticPr fontId="3"/>
  </si>
  <si>
    <t>28365</t>
  </si>
  <si>
    <t>多可町</t>
  </si>
  <si>
    <t>281128</t>
    <phoneticPr fontId="3"/>
  </si>
  <si>
    <t>28381</t>
  </si>
  <si>
    <t>稲美町</t>
  </si>
  <si>
    <t>281083</t>
    <phoneticPr fontId="3"/>
  </si>
  <si>
    <t>28382</t>
  </si>
  <si>
    <t>播磨町</t>
  </si>
  <si>
    <t>281084</t>
    <phoneticPr fontId="3"/>
  </si>
  <si>
    <t>28442</t>
  </si>
  <si>
    <t>市川町</t>
  </si>
  <si>
    <t>281173</t>
    <phoneticPr fontId="3"/>
  </si>
  <si>
    <t>28443</t>
  </si>
  <si>
    <t>福崎町</t>
  </si>
  <si>
    <t>281180</t>
    <phoneticPr fontId="3"/>
  </si>
  <si>
    <t>28446</t>
  </si>
  <si>
    <t>神河町</t>
  </si>
  <si>
    <t>281179</t>
    <phoneticPr fontId="3"/>
  </si>
  <si>
    <t>28464</t>
  </si>
  <si>
    <t>太子町</t>
  </si>
  <si>
    <t>281176</t>
    <phoneticPr fontId="3"/>
  </si>
  <si>
    <t>28481</t>
  </si>
  <si>
    <t>上郡町</t>
  </si>
  <si>
    <t>281177</t>
    <phoneticPr fontId="3"/>
  </si>
  <si>
    <t>28501</t>
  </si>
  <si>
    <t>佐用町</t>
  </si>
  <si>
    <t>281171</t>
    <phoneticPr fontId="3"/>
  </si>
  <si>
    <t>28585</t>
  </si>
  <si>
    <t>香美町</t>
  </si>
  <si>
    <t>281160</t>
    <phoneticPr fontId="3"/>
  </si>
  <si>
    <t>28586</t>
  </si>
  <si>
    <t>新温泉町</t>
  </si>
  <si>
    <t>281136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</si>
</sst>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26</v>
      </c>
      <c r="B7" s="116" t="s">
        <v>251</v>
      </c>
      <c r="C7" s="109" t="s">
        <v>200</v>
      </c>
      <c r="D7" s="110">
        <f>+SUM(E7,+I7)</f>
        <v>5586455</v>
      </c>
      <c r="E7" s="110">
        <f>+SUM(G7,+H7)</f>
        <v>98665</v>
      </c>
      <c r="F7" s="111">
        <f>IF(D7&gt;0,E7/D7*100,"-")</f>
        <v>1.7661468677363374</v>
      </c>
      <c r="G7" s="108">
        <f>SUM(G$8:G$207)</f>
        <v>97621</v>
      </c>
      <c r="H7" s="108">
        <f>SUM(H$8:H$207)</f>
        <v>1044</v>
      </c>
      <c r="I7" s="110">
        <f>+SUM(K7,+M7,+O7)</f>
        <v>5487790</v>
      </c>
      <c r="J7" s="111">
        <f>IF(D7&gt;0,I7/D7*100,"-")</f>
        <v>98.233853132263661</v>
      </c>
      <c r="K7" s="108">
        <f>SUM(K$8:K$207)</f>
        <v>5109886</v>
      </c>
      <c r="L7" s="111">
        <f>IF(D7&gt;0,K7/D7*100,"-")</f>
        <v>91.469205426339244</v>
      </c>
      <c r="M7" s="108">
        <f>SUM(M$8:M$207)</f>
        <v>59747</v>
      </c>
      <c r="N7" s="111">
        <f>IF(D7&gt;0,M7/D7*100,"-")</f>
        <v>1.069497561512623</v>
      </c>
      <c r="O7" s="108">
        <f>SUM(O$8:O$207)</f>
        <v>318157</v>
      </c>
      <c r="P7" s="108">
        <f>SUM(P$8:P$207)</f>
        <v>188913</v>
      </c>
      <c r="Q7" s="111">
        <f>IF(D7&gt;0,O7/D7*100,"-")</f>
        <v>5.6951501444117962</v>
      </c>
      <c r="R7" s="108">
        <f>SUM(R$8:R$207)</f>
        <v>102550</v>
      </c>
      <c r="S7" s="112">
        <f t="shared" ref="S7:Z7" si="0">COUNTIF(S$8:S$207,"○")</f>
        <v>34</v>
      </c>
      <c r="T7" s="112">
        <f t="shared" si="0"/>
        <v>3</v>
      </c>
      <c r="U7" s="112">
        <f t="shared" si="0"/>
        <v>1</v>
      </c>
      <c r="V7" s="112">
        <f t="shared" si="0"/>
        <v>3</v>
      </c>
      <c r="W7" s="112">
        <f t="shared" si="0"/>
        <v>31</v>
      </c>
      <c r="X7" s="112">
        <f t="shared" si="0"/>
        <v>1</v>
      </c>
      <c r="Y7" s="112">
        <f t="shared" si="0"/>
        <v>0</v>
      </c>
      <c r="Z7" s="112">
        <f t="shared" si="0"/>
        <v>9</v>
      </c>
      <c r="AA7" s="188"/>
      <c r="AB7" s="188"/>
    </row>
    <row r="8" spans="1:28" s="105" customFormat="1" ht="13.5" customHeight="1">
      <c r="A8" s="101" t="s">
        <v>26</v>
      </c>
      <c r="B8" s="102" t="s">
        <v>254</v>
      </c>
      <c r="C8" s="101" t="s">
        <v>255</v>
      </c>
      <c r="D8" s="103">
        <f>+SUM(E8,+I8)</f>
        <v>1542375</v>
      </c>
      <c r="E8" s="103">
        <f>+SUM(G8,+H8)</f>
        <v>1870</v>
      </c>
      <c r="F8" s="104">
        <f>IF(D8&gt;0,E8/D8*100,"-")</f>
        <v>0.1212415917011103</v>
      </c>
      <c r="G8" s="103">
        <v>1810</v>
      </c>
      <c r="H8" s="103">
        <v>60</v>
      </c>
      <c r="I8" s="103">
        <f>+SUM(K8,+M8,+O8)</f>
        <v>1540505</v>
      </c>
      <c r="J8" s="104">
        <f>IF(D8&gt;0,I8/D8*100,"-")</f>
        <v>99.878758408298879</v>
      </c>
      <c r="K8" s="103">
        <v>1522572</v>
      </c>
      <c r="L8" s="104">
        <f>IF(D8&gt;0,K8/D8*100,"-")</f>
        <v>98.716070994407971</v>
      </c>
      <c r="M8" s="103">
        <v>0</v>
      </c>
      <c r="N8" s="104">
        <f>IF(D8&gt;0,M8/D8*100,"-")</f>
        <v>0</v>
      </c>
      <c r="O8" s="103">
        <v>17933</v>
      </c>
      <c r="P8" s="103">
        <v>16901</v>
      </c>
      <c r="Q8" s="104">
        <f>IF(D8&gt;0,O8/D8*100,"-")</f>
        <v>1.1626874138909151</v>
      </c>
      <c r="R8" s="103">
        <v>45893</v>
      </c>
      <c r="S8" s="101"/>
      <c r="T8" s="101"/>
      <c r="U8" s="101" t="s">
        <v>256</v>
      </c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26</v>
      </c>
      <c r="B9" s="102" t="s">
        <v>258</v>
      </c>
      <c r="C9" s="101" t="s">
        <v>259</v>
      </c>
      <c r="D9" s="103">
        <f>+SUM(E9,+I9)</f>
        <v>532994</v>
      </c>
      <c r="E9" s="103">
        <f>+SUM(G9,+H9)</f>
        <v>15311</v>
      </c>
      <c r="F9" s="104">
        <f>IF(D9&gt;0,E9/D9*100,"-")</f>
        <v>2.8726402173382812</v>
      </c>
      <c r="G9" s="103">
        <v>15311</v>
      </c>
      <c r="H9" s="103">
        <v>0</v>
      </c>
      <c r="I9" s="103">
        <f>+SUM(K9,+M9,+O9)</f>
        <v>517683</v>
      </c>
      <c r="J9" s="104">
        <f>IF(D9&gt;0,I9/D9*100,"-")</f>
        <v>97.127359782661713</v>
      </c>
      <c r="K9" s="103">
        <v>481299</v>
      </c>
      <c r="L9" s="104">
        <f>IF(D9&gt;0,K9/D9*100,"-")</f>
        <v>90.301016521761966</v>
      </c>
      <c r="M9" s="103">
        <v>15878</v>
      </c>
      <c r="N9" s="104">
        <f>IF(D9&gt;0,M9/D9*100,"-")</f>
        <v>2.979020401730601</v>
      </c>
      <c r="O9" s="103">
        <v>20506</v>
      </c>
      <c r="P9" s="103">
        <v>5798</v>
      </c>
      <c r="Q9" s="104">
        <f>IF(D9&gt;0,O9/D9*100,"-")</f>
        <v>3.8473228591691466</v>
      </c>
      <c r="R9" s="103">
        <v>10641</v>
      </c>
      <c r="S9" s="101" t="s">
        <v>256</v>
      </c>
      <c r="T9" s="101"/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26</v>
      </c>
      <c r="B10" s="102" t="s">
        <v>261</v>
      </c>
      <c r="C10" s="101" t="s">
        <v>262</v>
      </c>
      <c r="D10" s="103">
        <f>+SUM(E10,+I10)</f>
        <v>462755</v>
      </c>
      <c r="E10" s="103">
        <f>+SUM(G10,+H10)</f>
        <v>1470</v>
      </c>
      <c r="F10" s="104">
        <f>IF(D10&gt;0,E10/D10*100,"-")</f>
        <v>0.31766269408218173</v>
      </c>
      <c r="G10" s="103">
        <v>1470</v>
      </c>
      <c r="H10" s="103">
        <v>0</v>
      </c>
      <c r="I10" s="103">
        <f>+SUM(K10,+M10,+O10)</f>
        <v>461285</v>
      </c>
      <c r="J10" s="104">
        <f>IF(D10&gt;0,I10/D10*100,"-")</f>
        <v>99.682337305917827</v>
      </c>
      <c r="K10" s="103">
        <v>460420</v>
      </c>
      <c r="L10" s="104">
        <f>IF(D10&gt;0,K10/D10*100,"-")</f>
        <v>99.495413339672183</v>
      </c>
      <c r="M10" s="103">
        <v>0</v>
      </c>
      <c r="N10" s="104">
        <f>IF(D10&gt;0,M10/D10*100,"-")</f>
        <v>0</v>
      </c>
      <c r="O10" s="103">
        <v>865</v>
      </c>
      <c r="P10" s="103">
        <v>0</v>
      </c>
      <c r="Q10" s="104">
        <f>IF(D10&gt;0,O10/D10*100,"-")</f>
        <v>0.18692396624563754</v>
      </c>
      <c r="R10" s="103">
        <v>11098</v>
      </c>
      <c r="S10" s="101" t="s">
        <v>256</v>
      </c>
      <c r="T10" s="101"/>
      <c r="U10" s="101"/>
      <c r="V10" s="101"/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26</v>
      </c>
      <c r="B11" s="102" t="s">
        <v>264</v>
      </c>
      <c r="C11" s="101" t="s">
        <v>265</v>
      </c>
      <c r="D11" s="103">
        <f>+SUM(E11,+I11)</f>
        <v>300474</v>
      </c>
      <c r="E11" s="103">
        <f>+SUM(G11,+H11)</f>
        <v>1312</v>
      </c>
      <c r="F11" s="104">
        <f>IF(D11&gt;0,E11/D11*100,"-")</f>
        <v>0.4366434367033421</v>
      </c>
      <c r="G11" s="103">
        <v>1312</v>
      </c>
      <c r="H11" s="103">
        <v>0</v>
      </c>
      <c r="I11" s="103">
        <f>+SUM(K11,+M11,+O11)</f>
        <v>299162</v>
      </c>
      <c r="J11" s="104">
        <f>IF(D11&gt;0,I11/D11*100,"-")</f>
        <v>99.563356563296651</v>
      </c>
      <c r="K11" s="103">
        <v>294599</v>
      </c>
      <c r="L11" s="104">
        <f>IF(D11&gt;0,K11/D11*100,"-")</f>
        <v>98.044755952262094</v>
      </c>
      <c r="M11" s="103">
        <v>0</v>
      </c>
      <c r="N11" s="104">
        <f>IF(D11&gt;0,M11/D11*100,"-")</f>
        <v>0</v>
      </c>
      <c r="O11" s="103">
        <v>4563</v>
      </c>
      <c r="P11" s="103">
        <v>1096</v>
      </c>
      <c r="Q11" s="104">
        <f>IF(D11&gt;0,O11/D11*100,"-")</f>
        <v>1.5186006110345656</v>
      </c>
      <c r="R11" s="103">
        <v>3149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26</v>
      </c>
      <c r="B12" s="102" t="s">
        <v>267</v>
      </c>
      <c r="C12" s="101" t="s">
        <v>268</v>
      </c>
      <c r="D12" s="103">
        <f>+SUM(E12,+I12)</f>
        <v>487207</v>
      </c>
      <c r="E12" s="103">
        <f>+SUM(G12,+H12)</f>
        <v>237</v>
      </c>
      <c r="F12" s="104">
        <f>IF(D12&gt;0,E12/D12*100,"-")</f>
        <v>4.8644621280071916E-2</v>
      </c>
      <c r="G12" s="103">
        <v>237</v>
      </c>
      <c r="H12" s="103">
        <v>0</v>
      </c>
      <c r="I12" s="103">
        <f>+SUM(K12,+M12,+O12)</f>
        <v>486970</v>
      </c>
      <c r="J12" s="104">
        <f>IF(D12&gt;0,I12/D12*100,"-")</f>
        <v>99.951355378719924</v>
      </c>
      <c r="K12" s="103">
        <v>485727</v>
      </c>
      <c r="L12" s="104">
        <f>IF(D12&gt;0,K12/D12*100,"-")</f>
        <v>99.696227681457785</v>
      </c>
      <c r="M12" s="103">
        <v>0</v>
      </c>
      <c r="N12" s="104">
        <f>IF(D12&gt;0,M12/D12*100,"-")</f>
        <v>0</v>
      </c>
      <c r="O12" s="103">
        <v>1243</v>
      </c>
      <c r="P12" s="103">
        <v>90</v>
      </c>
      <c r="Q12" s="104">
        <f>IF(D12&gt;0,O12/D12*100,"-")</f>
        <v>0.25512769726214934</v>
      </c>
      <c r="R12" s="103">
        <v>6508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26</v>
      </c>
      <c r="B13" s="102" t="s">
        <v>270</v>
      </c>
      <c r="C13" s="101" t="s">
        <v>271</v>
      </c>
      <c r="D13" s="103">
        <f>+SUM(E13,+I13)</f>
        <v>44909</v>
      </c>
      <c r="E13" s="103">
        <f>+SUM(G13,+H13)</f>
        <v>7899</v>
      </c>
      <c r="F13" s="104">
        <f>IF(D13&gt;0,E13/D13*100,"-")</f>
        <v>17.588902001825915</v>
      </c>
      <c r="G13" s="103">
        <v>7899</v>
      </c>
      <c r="H13" s="103">
        <v>0</v>
      </c>
      <c r="I13" s="103">
        <f>+SUM(K13,+M13,+O13)</f>
        <v>37010</v>
      </c>
      <c r="J13" s="104">
        <f>IF(D13&gt;0,I13/D13*100,"-")</f>
        <v>82.411097998174085</v>
      </c>
      <c r="K13" s="103">
        <v>9349</v>
      </c>
      <c r="L13" s="104">
        <f>IF(D13&gt;0,K13/D13*100,"-")</f>
        <v>20.817653477031332</v>
      </c>
      <c r="M13" s="103">
        <v>750</v>
      </c>
      <c r="N13" s="104">
        <f>IF(D13&gt;0,M13/D13*100,"-")</f>
        <v>1.6700438664855595</v>
      </c>
      <c r="O13" s="103">
        <v>26911</v>
      </c>
      <c r="P13" s="103">
        <v>17802</v>
      </c>
      <c r="Q13" s="104">
        <f>IF(D13&gt;0,O13/D13*100,"-")</f>
        <v>59.9234006546572</v>
      </c>
      <c r="R13" s="103">
        <v>260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26</v>
      </c>
      <c r="B14" s="102" t="s">
        <v>273</v>
      </c>
      <c r="C14" s="101" t="s">
        <v>274</v>
      </c>
      <c r="D14" s="103">
        <f>+SUM(E14,+I14)</f>
        <v>96196</v>
      </c>
      <c r="E14" s="103">
        <f>+SUM(G14,+H14)</f>
        <v>0</v>
      </c>
      <c r="F14" s="104">
        <f>IF(D14&gt;0,E14/D14*100,"-")</f>
        <v>0</v>
      </c>
      <c r="G14" s="103">
        <v>0</v>
      </c>
      <c r="H14" s="103">
        <v>0</v>
      </c>
      <c r="I14" s="103">
        <f>+SUM(K14,+M14,+O14)</f>
        <v>96196</v>
      </c>
      <c r="J14" s="104">
        <f>IF(D14&gt;0,I14/D14*100,"-")</f>
        <v>100</v>
      </c>
      <c r="K14" s="103">
        <v>96196</v>
      </c>
      <c r="L14" s="104">
        <f>IF(D14&gt;0,K14/D14*100,"-")</f>
        <v>100</v>
      </c>
      <c r="M14" s="103">
        <v>0</v>
      </c>
      <c r="N14" s="104">
        <f>IF(D14&gt;0,M14/D14*100,"-")</f>
        <v>0</v>
      </c>
      <c r="O14" s="103">
        <v>0</v>
      </c>
      <c r="P14" s="103">
        <v>0</v>
      </c>
      <c r="Q14" s="104">
        <f>IF(D14&gt;0,O14/D14*100,"-")</f>
        <v>0</v>
      </c>
      <c r="R14" s="103">
        <v>1570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26</v>
      </c>
      <c r="B15" s="102" t="s">
        <v>276</v>
      </c>
      <c r="C15" s="101" t="s">
        <v>277</v>
      </c>
      <c r="D15" s="103">
        <f>+SUM(E15,+I15)</f>
        <v>202003</v>
      </c>
      <c r="E15" s="103">
        <f>+SUM(G15,+H15)</f>
        <v>298</v>
      </c>
      <c r="F15" s="104">
        <f>IF(D15&gt;0,E15/D15*100,"-")</f>
        <v>0.14752256154611565</v>
      </c>
      <c r="G15" s="103">
        <v>298</v>
      </c>
      <c r="H15" s="103">
        <v>0</v>
      </c>
      <c r="I15" s="103">
        <f>+SUM(K15,+M15,+O15)</f>
        <v>201705</v>
      </c>
      <c r="J15" s="104">
        <f>IF(D15&gt;0,I15/D15*100,"-")</f>
        <v>99.852477438453874</v>
      </c>
      <c r="K15" s="103">
        <v>201497</v>
      </c>
      <c r="L15" s="104">
        <f>IF(D15&gt;0,K15/D15*100,"-")</f>
        <v>99.749508670663317</v>
      </c>
      <c r="M15" s="103">
        <v>0</v>
      </c>
      <c r="N15" s="104">
        <f>IF(D15&gt;0,M15/D15*100,"-")</f>
        <v>0</v>
      </c>
      <c r="O15" s="103">
        <v>208</v>
      </c>
      <c r="P15" s="103">
        <v>5</v>
      </c>
      <c r="Q15" s="104">
        <f>IF(D15&gt;0,O15/D15*100,"-")</f>
        <v>0.10296876779057737</v>
      </c>
      <c r="R15" s="103">
        <v>3056</v>
      </c>
      <c r="S15" s="101"/>
      <c r="T15" s="101" t="s">
        <v>256</v>
      </c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26</v>
      </c>
      <c r="B16" s="102" t="s">
        <v>279</v>
      </c>
      <c r="C16" s="101" t="s">
        <v>280</v>
      </c>
      <c r="D16" s="103">
        <f>+SUM(E16,+I16)</f>
        <v>29972</v>
      </c>
      <c r="E16" s="103">
        <f>+SUM(G16,+H16)</f>
        <v>428</v>
      </c>
      <c r="F16" s="104">
        <f>IF(D16&gt;0,E16/D16*100,"-")</f>
        <v>1.4279994661684239</v>
      </c>
      <c r="G16" s="103">
        <v>428</v>
      </c>
      <c r="H16" s="103">
        <v>0</v>
      </c>
      <c r="I16" s="103">
        <f>+SUM(K16,+M16,+O16)</f>
        <v>29544</v>
      </c>
      <c r="J16" s="104">
        <f>IF(D16&gt;0,I16/D16*100,"-")</f>
        <v>98.57200053383157</v>
      </c>
      <c r="K16" s="103">
        <v>25291</v>
      </c>
      <c r="L16" s="104">
        <f>IF(D16&gt;0,K16/D16*100,"-")</f>
        <v>84.382089950620582</v>
      </c>
      <c r="M16" s="103">
        <v>0</v>
      </c>
      <c r="N16" s="104">
        <f>IF(D16&gt;0,M16/D16*100,"-")</f>
        <v>0</v>
      </c>
      <c r="O16" s="103">
        <v>4253</v>
      </c>
      <c r="P16" s="103">
        <v>4000</v>
      </c>
      <c r="Q16" s="104">
        <f>IF(D16&gt;0,O16/D16*100,"-")</f>
        <v>14.189910583210995</v>
      </c>
      <c r="R16" s="103">
        <v>456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26</v>
      </c>
      <c r="B17" s="102" t="s">
        <v>282</v>
      </c>
      <c r="C17" s="101" t="s">
        <v>283</v>
      </c>
      <c r="D17" s="103">
        <f>+SUM(E17,+I17)</f>
        <v>83355</v>
      </c>
      <c r="E17" s="103">
        <f>+SUM(G17,+H17)</f>
        <v>2346</v>
      </c>
      <c r="F17" s="104">
        <f>IF(D17&gt;0,E17/D17*100,"-")</f>
        <v>2.814468238258053</v>
      </c>
      <c r="G17" s="103">
        <v>2346</v>
      </c>
      <c r="H17" s="103">
        <v>0</v>
      </c>
      <c r="I17" s="103">
        <f>+SUM(K17,+M17,+O17)</f>
        <v>81009</v>
      </c>
      <c r="J17" s="104">
        <f>IF(D17&gt;0,I17/D17*100,"-")</f>
        <v>97.185531761741956</v>
      </c>
      <c r="K17" s="103">
        <v>68667</v>
      </c>
      <c r="L17" s="104">
        <f>IF(D17&gt;0,K17/D17*100,"-")</f>
        <v>82.378981464819148</v>
      </c>
      <c r="M17" s="103">
        <v>1652</v>
      </c>
      <c r="N17" s="104">
        <f>IF(D17&gt;0,M17/D17*100,"-")</f>
        <v>1.9818847099754062</v>
      </c>
      <c r="O17" s="103">
        <v>10690</v>
      </c>
      <c r="P17" s="103">
        <v>10369</v>
      </c>
      <c r="Q17" s="104">
        <f>IF(D17&gt;0,O17/D17*100,"-")</f>
        <v>12.824665586947393</v>
      </c>
      <c r="R17" s="103">
        <v>682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26</v>
      </c>
      <c r="B18" s="102" t="s">
        <v>285</v>
      </c>
      <c r="C18" s="101" t="s">
        <v>286</v>
      </c>
      <c r="D18" s="103">
        <f>+SUM(E18,+I18)</f>
        <v>267255</v>
      </c>
      <c r="E18" s="103">
        <f>+SUM(G18,+H18)</f>
        <v>15920</v>
      </c>
      <c r="F18" s="104">
        <f>IF(D18&gt;0,E18/D18*100,"-")</f>
        <v>5.9568576827374606</v>
      </c>
      <c r="G18" s="103">
        <v>15920</v>
      </c>
      <c r="H18" s="103">
        <v>0</v>
      </c>
      <c r="I18" s="103">
        <f>+SUM(K18,+M18,+O18)</f>
        <v>251335</v>
      </c>
      <c r="J18" s="104">
        <f>IF(D18&gt;0,I18/D18*100,"-")</f>
        <v>94.043142317262536</v>
      </c>
      <c r="K18" s="103">
        <v>230713</v>
      </c>
      <c r="L18" s="104">
        <f>IF(D18&gt;0,K18/D18*100,"-")</f>
        <v>86.326916241043193</v>
      </c>
      <c r="M18" s="103">
        <v>0</v>
      </c>
      <c r="N18" s="104">
        <f>IF(D18&gt;0,M18/D18*100,"-")</f>
        <v>0</v>
      </c>
      <c r="O18" s="103">
        <v>20622</v>
      </c>
      <c r="P18" s="103">
        <v>10171</v>
      </c>
      <c r="Q18" s="104">
        <f>IF(D18&gt;0,O18/D18*100,"-")</f>
        <v>7.7162260762193418</v>
      </c>
      <c r="R18" s="103">
        <v>2567</v>
      </c>
      <c r="S18" s="101" t="s">
        <v>256</v>
      </c>
      <c r="T18" s="101"/>
      <c r="U18" s="101"/>
      <c r="V18" s="101"/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>
      <c r="A19" s="101" t="s">
        <v>26</v>
      </c>
      <c r="B19" s="102" t="s">
        <v>288</v>
      </c>
      <c r="C19" s="101" t="s">
        <v>289</v>
      </c>
      <c r="D19" s="103">
        <f>+SUM(E19,+I19)</f>
        <v>48595</v>
      </c>
      <c r="E19" s="103">
        <f>+SUM(G19,+H19)</f>
        <v>531</v>
      </c>
      <c r="F19" s="104">
        <f>IF(D19&gt;0,E19/D19*100,"-")</f>
        <v>1.0927050108035807</v>
      </c>
      <c r="G19" s="103">
        <v>531</v>
      </c>
      <c r="H19" s="103">
        <v>0</v>
      </c>
      <c r="I19" s="103">
        <f>+SUM(K19,+M19,+O19)</f>
        <v>48064</v>
      </c>
      <c r="J19" s="104">
        <f>IF(D19&gt;0,I19/D19*100,"-")</f>
        <v>98.907294989196416</v>
      </c>
      <c r="K19" s="103">
        <v>44944</v>
      </c>
      <c r="L19" s="104">
        <f>IF(D19&gt;0,K19/D19*100,"-")</f>
        <v>92.486881366395721</v>
      </c>
      <c r="M19" s="103">
        <v>0</v>
      </c>
      <c r="N19" s="104">
        <f>IF(D19&gt;0,M19/D19*100,"-")</f>
        <v>0</v>
      </c>
      <c r="O19" s="103">
        <v>3120</v>
      </c>
      <c r="P19" s="103">
        <v>2265</v>
      </c>
      <c r="Q19" s="104">
        <f>IF(D19&gt;0,O19/D19*100,"-")</f>
        <v>6.4204136228006998</v>
      </c>
      <c r="R19" s="103">
        <v>337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26</v>
      </c>
      <c r="B20" s="102" t="s">
        <v>291</v>
      </c>
      <c r="C20" s="101" t="s">
        <v>292</v>
      </c>
      <c r="D20" s="103">
        <f>+SUM(E20,+I20)</f>
        <v>41260</v>
      </c>
      <c r="E20" s="103">
        <f>+SUM(G20,+H20)</f>
        <v>566</v>
      </c>
      <c r="F20" s="104">
        <f>IF(D20&gt;0,E20/D20*100,"-")</f>
        <v>1.3717886572952012</v>
      </c>
      <c r="G20" s="103">
        <v>566</v>
      </c>
      <c r="H20" s="103">
        <v>0</v>
      </c>
      <c r="I20" s="103">
        <f>+SUM(K20,+M20,+O20)</f>
        <v>40694</v>
      </c>
      <c r="J20" s="104">
        <f>IF(D20&gt;0,I20/D20*100,"-")</f>
        <v>98.628211342704802</v>
      </c>
      <c r="K20" s="103">
        <v>30900</v>
      </c>
      <c r="L20" s="104">
        <f>IF(D20&gt;0,K20/D20*100,"-")</f>
        <v>74.890935530780411</v>
      </c>
      <c r="M20" s="103">
        <v>0</v>
      </c>
      <c r="N20" s="104">
        <f>IF(D20&gt;0,M20/D20*100,"-")</f>
        <v>0</v>
      </c>
      <c r="O20" s="103">
        <v>9794</v>
      </c>
      <c r="P20" s="103">
        <v>1733</v>
      </c>
      <c r="Q20" s="104">
        <f>IF(D20&gt;0,O20/D20*100,"-")</f>
        <v>23.737275811924384</v>
      </c>
      <c r="R20" s="103">
        <v>435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26</v>
      </c>
      <c r="B21" s="102" t="s">
        <v>294</v>
      </c>
      <c r="C21" s="101" t="s">
        <v>295</v>
      </c>
      <c r="D21" s="103">
        <f>+SUM(E21,+I21)</f>
        <v>234322</v>
      </c>
      <c r="E21" s="103">
        <f>+SUM(G21,+H21)</f>
        <v>390</v>
      </c>
      <c r="F21" s="104">
        <f>IF(D21&gt;0,E21/D21*100,"-")</f>
        <v>0.16643763709766904</v>
      </c>
      <c r="G21" s="103">
        <v>390</v>
      </c>
      <c r="H21" s="103">
        <v>0</v>
      </c>
      <c r="I21" s="103">
        <f>+SUM(K21,+M21,+O21)</f>
        <v>233932</v>
      </c>
      <c r="J21" s="104">
        <f>IF(D21&gt;0,I21/D21*100,"-")</f>
        <v>99.833562362902327</v>
      </c>
      <c r="K21" s="103">
        <v>230913</v>
      </c>
      <c r="L21" s="104">
        <f>IF(D21&gt;0,K21/D21*100,"-")</f>
        <v>98.545164346497558</v>
      </c>
      <c r="M21" s="103">
        <v>0</v>
      </c>
      <c r="N21" s="104">
        <f>IF(D21&gt;0,M21/D21*100,"-")</f>
        <v>0</v>
      </c>
      <c r="O21" s="103">
        <v>3019</v>
      </c>
      <c r="P21" s="103">
        <v>2274</v>
      </c>
      <c r="Q21" s="104">
        <f>IF(D21&gt;0,O21/D21*100,"-")</f>
        <v>1.2883980164047764</v>
      </c>
      <c r="R21" s="103">
        <v>2985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26</v>
      </c>
      <c r="B22" s="102" t="s">
        <v>297</v>
      </c>
      <c r="C22" s="101" t="s">
        <v>298</v>
      </c>
      <c r="D22" s="103">
        <f>+SUM(E22,+I22)</f>
        <v>78448</v>
      </c>
      <c r="E22" s="103">
        <f>+SUM(G22,+H22)</f>
        <v>4462</v>
      </c>
      <c r="F22" s="104">
        <f>IF(D22&gt;0,E22/D22*100,"-")</f>
        <v>5.687844177034469</v>
      </c>
      <c r="G22" s="103">
        <v>4462</v>
      </c>
      <c r="H22" s="103">
        <v>0</v>
      </c>
      <c r="I22" s="103">
        <f>+SUM(K22,+M22,+O22)</f>
        <v>73986</v>
      </c>
      <c r="J22" s="104">
        <f>IF(D22&gt;0,I22/D22*100,"-")</f>
        <v>94.312155822965522</v>
      </c>
      <c r="K22" s="103">
        <v>65695</v>
      </c>
      <c r="L22" s="104">
        <f>IF(D22&gt;0,K22/D22*100,"-")</f>
        <v>83.743371405262081</v>
      </c>
      <c r="M22" s="103">
        <v>0</v>
      </c>
      <c r="N22" s="104">
        <f>IF(D22&gt;0,M22/D22*100,"-")</f>
        <v>0</v>
      </c>
      <c r="O22" s="103">
        <v>8291</v>
      </c>
      <c r="P22" s="103">
        <v>5761</v>
      </c>
      <c r="Q22" s="104">
        <f>IF(D22&gt;0,O22/D22*100,"-")</f>
        <v>10.568784417703448</v>
      </c>
      <c r="R22" s="103">
        <v>1255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26</v>
      </c>
      <c r="B23" s="102" t="s">
        <v>300</v>
      </c>
      <c r="C23" s="101" t="s">
        <v>301</v>
      </c>
      <c r="D23" s="103">
        <f>+SUM(E23,+I23)</f>
        <v>92166</v>
      </c>
      <c r="E23" s="103">
        <f>+SUM(G23,+H23)</f>
        <v>1768</v>
      </c>
      <c r="F23" s="104">
        <f>IF(D23&gt;0,E23/D23*100,"-")</f>
        <v>1.9182778898943214</v>
      </c>
      <c r="G23" s="103">
        <v>1768</v>
      </c>
      <c r="H23" s="103">
        <v>0</v>
      </c>
      <c r="I23" s="103">
        <f>+SUM(K23,+M23,+O23)</f>
        <v>90398</v>
      </c>
      <c r="J23" s="104">
        <f>IF(D23&gt;0,I23/D23*100,"-")</f>
        <v>98.081722110105673</v>
      </c>
      <c r="K23" s="103">
        <v>84174</v>
      </c>
      <c r="L23" s="104">
        <f>IF(D23&gt;0,K23/D23*100,"-")</f>
        <v>91.328689538441509</v>
      </c>
      <c r="M23" s="103">
        <v>0</v>
      </c>
      <c r="N23" s="104">
        <f>IF(D23&gt;0,M23/D23*100,"-")</f>
        <v>0</v>
      </c>
      <c r="O23" s="103">
        <v>6224</v>
      </c>
      <c r="P23" s="103">
        <v>2022</v>
      </c>
      <c r="Q23" s="104">
        <f>IF(D23&gt;0,O23/D23*100,"-")</f>
        <v>6.7530325716641704</v>
      </c>
      <c r="R23" s="103">
        <v>1065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26</v>
      </c>
      <c r="B24" s="102" t="s">
        <v>303</v>
      </c>
      <c r="C24" s="101" t="s">
        <v>304</v>
      </c>
      <c r="D24" s="103">
        <f>+SUM(E24,+I24)</f>
        <v>159118</v>
      </c>
      <c r="E24" s="103">
        <f>+SUM(G24,+H24)</f>
        <v>573</v>
      </c>
      <c r="F24" s="104">
        <f>IF(D24&gt;0,E24/D24*100,"-")</f>
        <v>0.36011010696464257</v>
      </c>
      <c r="G24" s="103">
        <v>573</v>
      </c>
      <c r="H24" s="103">
        <v>0</v>
      </c>
      <c r="I24" s="103">
        <f>+SUM(K24,+M24,+O24)</f>
        <v>158545</v>
      </c>
      <c r="J24" s="104">
        <f>IF(D24&gt;0,I24/D24*100,"-")</f>
        <v>99.63988989303536</v>
      </c>
      <c r="K24" s="103">
        <v>157672</v>
      </c>
      <c r="L24" s="104">
        <f>IF(D24&gt;0,K24/D24*100,"-")</f>
        <v>99.091240463052571</v>
      </c>
      <c r="M24" s="103">
        <v>0</v>
      </c>
      <c r="N24" s="104">
        <f>IF(D24&gt;0,M24/D24*100,"-")</f>
        <v>0</v>
      </c>
      <c r="O24" s="103">
        <v>873</v>
      </c>
      <c r="P24" s="103">
        <v>165</v>
      </c>
      <c r="Q24" s="104">
        <f>IF(D24&gt;0,O24/D24*100,"-")</f>
        <v>0.54864942998277999</v>
      </c>
      <c r="R24" s="103">
        <v>1284</v>
      </c>
      <c r="S24" s="101"/>
      <c r="T24" s="101" t="s">
        <v>256</v>
      </c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26</v>
      </c>
      <c r="B25" s="102" t="s">
        <v>306</v>
      </c>
      <c r="C25" s="101" t="s">
        <v>307</v>
      </c>
      <c r="D25" s="103">
        <f>+SUM(E25,+I25)</f>
        <v>48964</v>
      </c>
      <c r="E25" s="103">
        <f>+SUM(G25,+H25)</f>
        <v>2336</v>
      </c>
      <c r="F25" s="104">
        <f>IF(D25&gt;0,E25/D25*100,"-")</f>
        <v>4.7708520545707049</v>
      </c>
      <c r="G25" s="103">
        <v>2336</v>
      </c>
      <c r="H25" s="103">
        <v>0</v>
      </c>
      <c r="I25" s="103">
        <f>+SUM(K25,+M25,+O25)</f>
        <v>46628</v>
      </c>
      <c r="J25" s="104">
        <f>IF(D25&gt;0,I25/D25*100,"-")</f>
        <v>95.22914794542929</v>
      </c>
      <c r="K25" s="103">
        <v>40416</v>
      </c>
      <c r="L25" s="104">
        <f>IF(D25&gt;0,K25/D25*100,"-")</f>
        <v>82.542275957846584</v>
      </c>
      <c r="M25" s="103">
        <v>0</v>
      </c>
      <c r="N25" s="104">
        <f>IF(D25&gt;0,M25/D25*100,"-")</f>
        <v>0</v>
      </c>
      <c r="O25" s="103">
        <v>6212</v>
      </c>
      <c r="P25" s="103">
        <v>2428</v>
      </c>
      <c r="Q25" s="104">
        <f>IF(D25&gt;0,O25/D25*100,"-")</f>
        <v>12.686871987582716</v>
      </c>
      <c r="R25" s="103">
        <v>669</v>
      </c>
      <c r="S25" s="101" t="s">
        <v>256</v>
      </c>
      <c r="T25" s="101"/>
      <c r="U25" s="101"/>
      <c r="V25" s="101"/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26</v>
      </c>
      <c r="B26" s="102" t="s">
        <v>309</v>
      </c>
      <c r="C26" s="101" t="s">
        <v>310</v>
      </c>
      <c r="D26" s="103">
        <f>+SUM(E26,+I26)</f>
        <v>113527</v>
      </c>
      <c r="E26" s="103">
        <f>+SUM(G26,+H26)</f>
        <v>2775</v>
      </c>
      <c r="F26" s="104">
        <f>IF(D26&gt;0,E26/D26*100,"-")</f>
        <v>2.4443524447928686</v>
      </c>
      <c r="G26" s="103">
        <v>1891</v>
      </c>
      <c r="H26" s="103">
        <v>884</v>
      </c>
      <c r="I26" s="103">
        <f>+SUM(K26,+M26,+O26)</f>
        <v>110752</v>
      </c>
      <c r="J26" s="104">
        <f>IF(D26&gt;0,I26/D26*100,"-")</f>
        <v>97.55564755520713</v>
      </c>
      <c r="K26" s="103">
        <v>97670</v>
      </c>
      <c r="L26" s="104">
        <f>IF(D26&gt;0,K26/D26*100,"-")</f>
        <v>86.032397579430437</v>
      </c>
      <c r="M26" s="103">
        <v>2537</v>
      </c>
      <c r="N26" s="104">
        <f>IF(D26&gt;0,M26/D26*100,"-")</f>
        <v>2.2347106855637864</v>
      </c>
      <c r="O26" s="103">
        <v>10545</v>
      </c>
      <c r="P26" s="103">
        <v>5619</v>
      </c>
      <c r="Q26" s="104">
        <f>IF(D26&gt;0,O26/D26*100,"-")</f>
        <v>9.2885392902129009</v>
      </c>
      <c r="R26" s="103">
        <v>1113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26</v>
      </c>
      <c r="B27" s="102" t="s">
        <v>312</v>
      </c>
      <c r="C27" s="101" t="s">
        <v>313</v>
      </c>
      <c r="D27" s="103">
        <f>+SUM(E27,+I27)</f>
        <v>44705</v>
      </c>
      <c r="E27" s="103">
        <f>+SUM(G27,+H27)</f>
        <v>4721</v>
      </c>
      <c r="F27" s="104">
        <f>IF(D27&gt;0,E27/D27*100,"-")</f>
        <v>10.560340006710659</v>
      </c>
      <c r="G27" s="103">
        <v>4721</v>
      </c>
      <c r="H27" s="103">
        <v>0</v>
      </c>
      <c r="I27" s="103">
        <f>+SUM(K27,+M27,+O27)</f>
        <v>39984</v>
      </c>
      <c r="J27" s="104">
        <f>IF(D27&gt;0,I27/D27*100,"-")</f>
        <v>89.439659993289339</v>
      </c>
      <c r="K27" s="103">
        <v>23685</v>
      </c>
      <c r="L27" s="104">
        <f>IF(D27&gt;0,K27/D27*100,"-")</f>
        <v>52.980650933900009</v>
      </c>
      <c r="M27" s="103">
        <v>7777</v>
      </c>
      <c r="N27" s="104">
        <f>IF(D27&gt;0,M27/D27*100,"-")</f>
        <v>17.396264399955264</v>
      </c>
      <c r="O27" s="103">
        <v>8522</v>
      </c>
      <c r="P27" s="103">
        <v>219</v>
      </c>
      <c r="Q27" s="104">
        <f>IF(D27&gt;0,O27/D27*100,"-")</f>
        <v>19.062744659434067</v>
      </c>
      <c r="R27" s="103">
        <v>896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26</v>
      </c>
      <c r="B28" s="102" t="s">
        <v>315</v>
      </c>
      <c r="C28" s="101" t="s">
        <v>316</v>
      </c>
      <c r="D28" s="103">
        <f>+SUM(E28,+I28)</f>
        <v>42245</v>
      </c>
      <c r="E28" s="103">
        <f>+SUM(G28,+H28)</f>
        <v>1555</v>
      </c>
      <c r="F28" s="104">
        <f>IF(D28&gt;0,E28/D28*100,"-")</f>
        <v>3.6809089833116344</v>
      </c>
      <c r="G28" s="103">
        <v>1555</v>
      </c>
      <c r="H28" s="103">
        <v>0</v>
      </c>
      <c r="I28" s="103">
        <f>+SUM(K28,+M28,+O28)</f>
        <v>40690</v>
      </c>
      <c r="J28" s="104">
        <f>IF(D28&gt;0,I28/D28*100,"-")</f>
        <v>96.319091016688361</v>
      </c>
      <c r="K28" s="103">
        <v>28653</v>
      </c>
      <c r="L28" s="104">
        <f>IF(D28&gt;0,K28/D28*100,"-")</f>
        <v>67.825778198603388</v>
      </c>
      <c r="M28" s="103">
        <v>2516</v>
      </c>
      <c r="N28" s="104">
        <f>IF(D28&gt;0,M28/D28*100,"-")</f>
        <v>5.9557344064386317</v>
      </c>
      <c r="O28" s="103">
        <v>9521</v>
      </c>
      <c r="P28" s="103">
        <v>9017</v>
      </c>
      <c r="Q28" s="104">
        <f>IF(D28&gt;0,O28/D28*100,"-")</f>
        <v>22.537578411646347</v>
      </c>
      <c r="R28" s="103">
        <v>625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26</v>
      </c>
      <c r="B29" s="102" t="s">
        <v>318</v>
      </c>
      <c r="C29" s="101" t="s">
        <v>319</v>
      </c>
      <c r="D29" s="103">
        <f>+SUM(E29,+I29)</f>
        <v>24356</v>
      </c>
      <c r="E29" s="103">
        <f>+SUM(G29,+H29)</f>
        <v>1008</v>
      </c>
      <c r="F29" s="104">
        <f>IF(D29&gt;0,E29/D29*100,"-")</f>
        <v>4.1386106092954513</v>
      </c>
      <c r="G29" s="103">
        <v>1008</v>
      </c>
      <c r="H29" s="103">
        <v>0</v>
      </c>
      <c r="I29" s="103">
        <f>+SUM(K29,+M29,+O29)</f>
        <v>23348</v>
      </c>
      <c r="J29" s="104">
        <f>IF(D29&gt;0,I29/D29*100,"-")</f>
        <v>95.861389390704559</v>
      </c>
      <c r="K29" s="103">
        <v>13944</v>
      </c>
      <c r="L29" s="104">
        <f>IF(D29&gt;0,K29/D29*100,"-")</f>
        <v>57.250780095253738</v>
      </c>
      <c r="M29" s="103">
        <v>2079</v>
      </c>
      <c r="N29" s="104">
        <f>IF(D29&gt;0,M29/D29*100,"-")</f>
        <v>8.5358843816718668</v>
      </c>
      <c r="O29" s="103">
        <v>7325</v>
      </c>
      <c r="P29" s="103">
        <v>1027</v>
      </c>
      <c r="Q29" s="104">
        <f>IF(D29&gt;0,O29/D29*100,"-")</f>
        <v>30.074724913778944</v>
      </c>
      <c r="R29" s="103">
        <v>110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26</v>
      </c>
      <c r="B30" s="102" t="s">
        <v>321</v>
      </c>
      <c r="C30" s="101" t="s">
        <v>322</v>
      </c>
      <c r="D30" s="103">
        <f>+SUM(E30,+I30)</f>
        <v>65533</v>
      </c>
      <c r="E30" s="103">
        <f>+SUM(G30,+H30)</f>
        <v>921</v>
      </c>
      <c r="F30" s="104">
        <f>IF(D30&gt;0,E30/D30*100,"-")</f>
        <v>1.4053988067080707</v>
      </c>
      <c r="G30" s="103">
        <v>913</v>
      </c>
      <c r="H30" s="103">
        <v>8</v>
      </c>
      <c r="I30" s="103">
        <f>+SUM(K30,+M30,+O30)</f>
        <v>64612</v>
      </c>
      <c r="J30" s="104">
        <f>IF(D30&gt;0,I30/D30*100,"-")</f>
        <v>98.594601193291936</v>
      </c>
      <c r="K30" s="103">
        <v>34417</v>
      </c>
      <c r="L30" s="104">
        <f>IF(D30&gt;0,K30/D30*100,"-")</f>
        <v>52.51857842613645</v>
      </c>
      <c r="M30" s="103">
        <v>2221</v>
      </c>
      <c r="N30" s="104">
        <f>IF(D30&gt;0,M30/D30*100,"-")</f>
        <v>3.3891321929409615</v>
      </c>
      <c r="O30" s="103">
        <v>27974</v>
      </c>
      <c r="P30" s="103">
        <v>27573</v>
      </c>
      <c r="Q30" s="104">
        <f>IF(D30&gt;0,O30/D30*100,"-")</f>
        <v>42.686890574214523</v>
      </c>
      <c r="R30" s="103">
        <v>785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26</v>
      </c>
      <c r="B31" s="102" t="s">
        <v>324</v>
      </c>
      <c r="C31" s="101" t="s">
        <v>325</v>
      </c>
      <c r="D31" s="103">
        <f>+SUM(E31,+I31)</f>
        <v>48245</v>
      </c>
      <c r="E31" s="103">
        <f>+SUM(G31,+H31)</f>
        <v>474</v>
      </c>
      <c r="F31" s="104">
        <f>IF(D31&gt;0,E31/D31*100,"-")</f>
        <v>0.98248523163022072</v>
      </c>
      <c r="G31" s="103">
        <v>474</v>
      </c>
      <c r="H31" s="103">
        <v>0</v>
      </c>
      <c r="I31" s="103">
        <f>+SUM(K31,+M31,+O31)</f>
        <v>47771</v>
      </c>
      <c r="J31" s="104">
        <f>IF(D31&gt;0,I31/D31*100,"-")</f>
        <v>99.017514768369779</v>
      </c>
      <c r="K31" s="103">
        <v>41238</v>
      </c>
      <c r="L31" s="104">
        <f>IF(D31&gt;0,K31/D31*100,"-")</f>
        <v>85.476215151829209</v>
      </c>
      <c r="M31" s="103">
        <v>0</v>
      </c>
      <c r="N31" s="104">
        <f>IF(D31&gt;0,M31/D31*100,"-")</f>
        <v>0</v>
      </c>
      <c r="O31" s="103">
        <v>6533</v>
      </c>
      <c r="P31" s="103">
        <v>2818</v>
      </c>
      <c r="Q31" s="104">
        <f>IF(D31&gt;0,O31/D31*100,"-")</f>
        <v>13.541299616540575</v>
      </c>
      <c r="R31" s="103">
        <v>345</v>
      </c>
      <c r="S31" s="101"/>
      <c r="T31" s="101"/>
      <c r="U31" s="101"/>
      <c r="V31" s="101" t="s">
        <v>256</v>
      </c>
      <c r="W31" s="101"/>
      <c r="X31" s="101"/>
      <c r="Y31" s="101"/>
      <c r="Z31" s="101" t="s">
        <v>256</v>
      </c>
      <c r="AA31" s="189" t="s">
        <v>326</v>
      </c>
      <c r="AB31" s="190"/>
    </row>
    <row r="32" spans="1:28" s="105" customFormat="1" ht="13.5" customHeight="1">
      <c r="A32" s="101" t="s">
        <v>26</v>
      </c>
      <c r="B32" s="102" t="s">
        <v>327</v>
      </c>
      <c r="C32" s="101" t="s">
        <v>328</v>
      </c>
      <c r="D32" s="103">
        <f>+SUM(E32,+I32)</f>
        <v>31134</v>
      </c>
      <c r="E32" s="103">
        <f>+SUM(G32,+H32)</f>
        <v>791</v>
      </c>
      <c r="F32" s="104">
        <f>IF(D32&gt;0,E32/D32*100,"-")</f>
        <v>2.5406308216098155</v>
      </c>
      <c r="G32" s="103">
        <v>791</v>
      </c>
      <c r="H32" s="103">
        <v>0</v>
      </c>
      <c r="I32" s="103">
        <f>+SUM(K32,+M32,+O32)</f>
        <v>30343</v>
      </c>
      <c r="J32" s="104">
        <f>IF(D32&gt;0,I32/D32*100,"-")</f>
        <v>97.45936917839019</v>
      </c>
      <c r="K32" s="103">
        <v>12429</v>
      </c>
      <c r="L32" s="104">
        <f>IF(D32&gt;0,K32/D32*100,"-")</f>
        <v>39.920986702640199</v>
      </c>
      <c r="M32" s="103">
        <v>8060</v>
      </c>
      <c r="N32" s="104">
        <f>IF(D32&gt;0,M32/D32*100,"-")</f>
        <v>25.888096614633522</v>
      </c>
      <c r="O32" s="103">
        <v>9854</v>
      </c>
      <c r="P32" s="103">
        <v>2765</v>
      </c>
      <c r="Q32" s="104">
        <f>IF(D32&gt;0,O32/D32*100,"-")</f>
        <v>31.650285861116462</v>
      </c>
      <c r="R32" s="103">
        <v>302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26</v>
      </c>
      <c r="B33" s="102" t="s">
        <v>330</v>
      </c>
      <c r="C33" s="101" t="s">
        <v>331</v>
      </c>
      <c r="D33" s="103">
        <f>+SUM(E33,+I33)</f>
        <v>44933</v>
      </c>
      <c r="E33" s="103">
        <f>+SUM(G33,+H33)</f>
        <v>4876</v>
      </c>
      <c r="F33" s="104">
        <f>IF(D33&gt;0,E33/D33*100,"-")</f>
        <v>10.851712549796364</v>
      </c>
      <c r="G33" s="103">
        <v>4876</v>
      </c>
      <c r="H33" s="103">
        <v>0</v>
      </c>
      <c r="I33" s="103">
        <f>+SUM(K33,+M33,+O33)</f>
        <v>40057</v>
      </c>
      <c r="J33" s="104">
        <f>IF(D33&gt;0,I33/D33*100,"-")</f>
        <v>89.14828745020364</v>
      </c>
      <c r="K33" s="103">
        <v>19176</v>
      </c>
      <c r="L33" s="104">
        <f>IF(D33&gt;0,K33/D33*100,"-")</f>
        <v>42.676874457525649</v>
      </c>
      <c r="M33" s="103">
        <v>792</v>
      </c>
      <c r="N33" s="104">
        <f>IF(D33&gt;0,M33/D33*100,"-")</f>
        <v>1.7626243518126989</v>
      </c>
      <c r="O33" s="103">
        <v>20089</v>
      </c>
      <c r="P33" s="103">
        <v>11508</v>
      </c>
      <c r="Q33" s="104">
        <f>IF(D33&gt;0,O33/D33*100,"-")</f>
        <v>44.708788640865286</v>
      </c>
      <c r="R33" s="103">
        <v>304</v>
      </c>
      <c r="S33" s="101"/>
      <c r="T33" s="101"/>
      <c r="U33" s="101"/>
      <c r="V33" s="101" t="s">
        <v>256</v>
      </c>
      <c r="W33" s="101"/>
      <c r="X33" s="101"/>
      <c r="Y33" s="101"/>
      <c r="Z33" s="101" t="s">
        <v>256</v>
      </c>
      <c r="AA33" s="189" t="s">
        <v>332</v>
      </c>
      <c r="AB33" s="190"/>
    </row>
    <row r="34" spans="1:28" s="105" customFormat="1" ht="13.5" customHeight="1">
      <c r="A34" s="101" t="s">
        <v>26</v>
      </c>
      <c r="B34" s="102" t="s">
        <v>333</v>
      </c>
      <c r="C34" s="101" t="s">
        <v>334</v>
      </c>
      <c r="D34" s="103">
        <f>+SUM(E34,+I34)</f>
        <v>38827</v>
      </c>
      <c r="E34" s="103">
        <f>+SUM(G34,+H34)</f>
        <v>2870</v>
      </c>
      <c r="F34" s="104">
        <f>IF(D34&gt;0,E34/D34*100,"-")</f>
        <v>7.3917634635691662</v>
      </c>
      <c r="G34" s="103">
        <v>2870</v>
      </c>
      <c r="H34" s="103">
        <v>0</v>
      </c>
      <c r="I34" s="103">
        <f>+SUM(K34,+M34,+O34)</f>
        <v>35957</v>
      </c>
      <c r="J34" s="104">
        <f>IF(D34&gt;0,I34/D34*100,"-")</f>
        <v>92.608236536430837</v>
      </c>
      <c r="K34" s="103">
        <v>19543</v>
      </c>
      <c r="L34" s="104">
        <f>IF(D34&gt;0,K34/D34*100,"-")</f>
        <v>50.333530790429336</v>
      </c>
      <c r="M34" s="103">
        <v>8161</v>
      </c>
      <c r="N34" s="104">
        <f>IF(D34&gt;0,M34/D34*100,"-")</f>
        <v>21.018878615396503</v>
      </c>
      <c r="O34" s="103">
        <v>8253</v>
      </c>
      <c r="P34" s="103">
        <v>1064</v>
      </c>
      <c r="Q34" s="104">
        <f>IF(D34&gt;0,O34/D34*100,"-")</f>
        <v>21.255827130604992</v>
      </c>
      <c r="R34" s="103">
        <v>187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26</v>
      </c>
      <c r="B35" s="102" t="s">
        <v>336</v>
      </c>
      <c r="C35" s="101" t="s">
        <v>337</v>
      </c>
      <c r="D35" s="103">
        <f>+SUM(E35,+I35)</f>
        <v>40245</v>
      </c>
      <c r="E35" s="103">
        <f>+SUM(G35,+H35)</f>
        <v>3351</v>
      </c>
      <c r="F35" s="104">
        <f>IF(D35&gt;0,E35/D35*100,"-")</f>
        <v>8.3265001863585546</v>
      </c>
      <c r="G35" s="103">
        <v>3351</v>
      </c>
      <c r="H35" s="103">
        <v>0</v>
      </c>
      <c r="I35" s="103">
        <f>+SUM(K35,+M35,+O35)</f>
        <v>36894</v>
      </c>
      <c r="J35" s="104">
        <f>IF(D35&gt;0,I35/D35*100,"-")</f>
        <v>91.673499813641442</v>
      </c>
      <c r="K35" s="103">
        <v>32399</v>
      </c>
      <c r="L35" s="104">
        <f>IF(D35&gt;0,K35/D35*100,"-")</f>
        <v>80.504410485774642</v>
      </c>
      <c r="M35" s="103">
        <v>1198</v>
      </c>
      <c r="N35" s="104">
        <f>IF(D35&gt;0,M35/D35*100,"-")</f>
        <v>2.9767673002857498</v>
      </c>
      <c r="O35" s="103">
        <v>3297</v>
      </c>
      <c r="P35" s="103">
        <v>3297</v>
      </c>
      <c r="Q35" s="104">
        <f>IF(D35&gt;0,O35/D35*100,"-")</f>
        <v>8.1923220275810653</v>
      </c>
      <c r="R35" s="103">
        <v>1055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>
      <c r="A36" s="101" t="s">
        <v>26</v>
      </c>
      <c r="B36" s="102" t="s">
        <v>339</v>
      </c>
      <c r="C36" s="101" t="s">
        <v>340</v>
      </c>
      <c r="D36" s="103">
        <f>+SUM(E36,+I36)</f>
        <v>77703</v>
      </c>
      <c r="E36" s="103">
        <f>+SUM(G36,+H36)</f>
        <v>3126</v>
      </c>
      <c r="F36" s="104">
        <f>IF(D36&gt;0,E36/D36*100,"-")</f>
        <v>4.0230106945677777</v>
      </c>
      <c r="G36" s="103">
        <v>3126</v>
      </c>
      <c r="H36" s="103">
        <v>0</v>
      </c>
      <c r="I36" s="103">
        <f>+SUM(K36,+M36,+O36)</f>
        <v>74577</v>
      </c>
      <c r="J36" s="104">
        <f>IF(D36&gt;0,I36/D36*100,"-")</f>
        <v>95.976989305432227</v>
      </c>
      <c r="K36" s="103">
        <v>64330</v>
      </c>
      <c r="L36" s="104">
        <f>IF(D36&gt;0,K36/D36*100,"-")</f>
        <v>82.789596283283785</v>
      </c>
      <c r="M36" s="103">
        <v>93</v>
      </c>
      <c r="N36" s="104">
        <f>IF(D36&gt;0,M36/D36*100,"-")</f>
        <v>0.119686498590788</v>
      </c>
      <c r="O36" s="103">
        <v>10154</v>
      </c>
      <c r="P36" s="103">
        <v>7426</v>
      </c>
      <c r="Q36" s="104">
        <f>IF(D36&gt;0,O36/D36*100,"-")</f>
        <v>13.067706523557648</v>
      </c>
      <c r="R36" s="103">
        <v>471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>
      <c r="A37" s="101" t="s">
        <v>26</v>
      </c>
      <c r="B37" s="102" t="s">
        <v>342</v>
      </c>
      <c r="C37" s="101" t="s">
        <v>343</v>
      </c>
      <c r="D37" s="103">
        <f>+SUM(E37,+I37)</f>
        <v>31425</v>
      </c>
      <c r="E37" s="103">
        <f>+SUM(G37,+H37)</f>
        <v>0</v>
      </c>
      <c r="F37" s="104">
        <f>IF(D37&gt;0,E37/D37*100,"-")</f>
        <v>0</v>
      </c>
      <c r="G37" s="103">
        <v>0</v>
      </c>
      <c r="H37" s="103">
        <v>0</v>
      </c>
      <c r="I37" s="103">
        <f>+SUM(K37,+M37,+O37)</f>
        <v>31425</v>
      </c>
      <c r="J37" s="104">
        <f>IF(D37&gt;0,I37/D37*100,"-")</f>
        <v>100</v>
      </c>
      <c r="K37" s="103">
        <v>31058</v>
      </c>
      <c r="L37" s="104">
        <f>IF(D37&gt;0,K37/D37*100,"-")</f>
        <v>98.832140015910895</v>
      </c>
      <c r="M37" s="103">
        <v>0</v>
      </c>
      <c r="N37" s="104">
        <f>IF(D37&gt;0,M37/D37*100,"-")</f>
        <v>0</v>
      </c>
      <c r="O37" s="103">
        <v>367</v>
      </c>
      <c r="P37" s="103">
        <v>327</v>
      </c>
      <c r="Q37" s="104">
        <f>IF(D37&gt;0,O37/D37*100,"-")</f>
        <v>1.1678599840891011</v>
      </c>
      <c r="R37" s="103">
        <v>173</v>
      </c>
      <c r="S37" s="101"/>
      <c r="T37" s="101" t="s">
        <v>256</v>
      </c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26</v>
      </c>
      <c r="B38" s="102" t="s">
        <v>345</v>
      </c>
      <c r="C38" s="101" t="s">
        <v>346</v>
      </c>
      <c r="D38" s="103">
        <f>+SUM(E38,+I38)</f>
        <v>21411</v>
      </c>
      <c r="E38" s="103">
        <f>+SUM(G38,+H38)</f>
        <v>484</v>
      </c>
      <c r="F38" s="104">
        <f>IF(D38&gt;0,E38/D38*100,"-")</f>
        <v>2.2605202933071786</v>
      </c>
      <c r="G38" s="103">
        <v>484</v>
      </c>
      <c r="H38" s="103">
        <v>0</v>
      </c>
      <c r="I38" s="103">
        <f>+SUM(K38,+M38,+O38)</f>
        <v>20927</v>
      </c>
      <c r="J38" s="104">
        <f>IF(D38&gt;0,I38/D38*100,"-")</f>
        <v>97.739479706692819</v>
      </c>
      <c r="K38" s="103">
        <v>17682</v>
      </c>
      <c r="L38" s="104">
        <f>IF(D38&gt;0,K38/D38*100,"-")</f>
        <v>82.583718649292422</v>
      </c>
      <c r="M38" s="103">
        <v>521</v>
      </c>
      <c r="N38" s="104">
        <f>IF(D38&gt;0,M38/D38*100,"-")</f>
        <v>2.4333286628368596</v>
      </c>
      <c r="O38" s="103">
        <v>2724</v>
      </c>
      <c r="P38" s="103">
        <v>2724</v>
      </c>
      <c r="Q38" s="104">
        <f>IF(D38&gt;0,O38/D38*100,"-")</f>
        <v>12.722432394563544</v>
      </c>
      <c r="R38" s="103">
        <v>196</v>
      </c>
      <c r="S38" s="101" t="s">
        <v>256</v>
      </c>
      <c r="T38" s="101"/>
      <c r="U38" s="101"/>
      <c r="V38" s="101"/>
      <c r="W38" s="101" t="s">
        <v>256</v>
      </c>
      <c r="X38" s="101"/>
      <c r="Y38" s="101"/>
      <c r="Z38" s="101"/>
      <c r="AA38" s="189" t="s">
        <v>347</v>
      </c>
      <c r="AB38" s="190"/>
    </row>
    <row r="39" spans="1:28" s="105" customFormat="1" ht="13.5" customHeight="1">
      <c r="A39" s="101" t="s">
        <v>26</v>
      </c>
      <c r="B39" s="102" t="s">
        <v>348</v>
      </c>
      <c r="C39" s="101" t="s">
        <v>349</v>
      </c>
      <c r="D39" s="103">
        <f>+SUM(E39,+I39)</f>
        <v>31330</v>
      </c>
      <c r="E39" s="103">
        <f>+SUM(G39,+H39)</f>
        <v>1329</v>
      </c>
      <c r="F39" s="104">
        <f>IF(D39&gt;0,E39/D39*100,"-")</f>
        <v>4.2419406319821258</v>
      </c>
      <c r="G39" s="103">
        <v>1329</v>
      </c>
      <c r="H39" s="103">
        <v>0</v>
      </c>
      <c r="I39" s="103">
        <f>+SUM(K39,+M39,+O39)</f>
        <v>30001</v>
      </c>
      <c r="J39" s="104">
        <f>IF(D39&gt;0,I39/D39*100,"-")</f>
        <v>95.758059368017882</v>
      </c>
      <c r="K39" s="103">
        <v>24562</v>
      </c>
      <c r="L39" s="104">
        <f>IF(D39&gt;0,K39/D39*100,"-")</f>
        <v>78.397701883179067</v>
      </c>
      <c r="M39" s="103">
        <v>0</v>
      </c>
      <c r="N39" s="104">
        <f>IF(D39&gt;0,M39/D39*100,"-")</f>
        <v>0</v>
      </c>
      <c r="O39" s="103">
        <v>5439</v>
      </c>
      <c r="P39" s="103">
        <v>5439</v>
      </c>
      <c r="Q39" s="104">
        <f>IF(D39&gt;0,O39/D39*100,"-")</f>
        <v>17.360357484838811</v>
      </c>
      <c r="R39" s="103">
        <v>372</v>
      </c>
      <c r="S39" s="101" t="s">
        <v>256</v>
      </c>
      <c r="T39" s="101"/>
      <c r="U39" s="101"/>
      <c r="V39" s="101"/>
      <c r="W39" s="101"/>
      <c r="X39" s="101" t="s">
        <v>256</v>
      </c>
      <c r="Y39" s="101"/>
      <c r="Z39" s="101"/>
      <c r="AA39" s="189" t="s">
        <v>350</v>
      </c>
      <c r="AB39" s="190"/>
    </row>
    <row r="40" spans="1:28" s="105" customFormat="1" ht="13.5" customHeight="1">
      <c r="A40" s="101" t="s">
        <v>26</v>
      </c>
      <c r="B40" s="102" t="s">
        <v>351</v>
      </c>
      <c r="C40" s="101" t="s">
        <v>352</v>
      </c>
      <c r="D40" s="103">
        <f>+SUM(E40,+I40)</f>
        <v>34633</v>
      </c>
      <c r="E40" s="103">
        <f>+SUM(G40,+H40)</f>
        <v>471</v>
      </c>
      <c r="F40" s="104">
        <f>IF(D40&gt;0,E40/D40*100,"-")</f>
        <v>1.3599745907082839</v>
      </c>
      <c r="G40" s="103">
        <v>471</v>
      </c>
      <c r="H40" s="103">
        <v>0</v>
      </c>
      <c r="I40" s="103">
        <f>+SUM(K40,+M40,+O40)</f>
        <v>34162</v>
      </c>
      <c r="J40" s="104">
        <f>IF(D40&gt;0,I40/D40*100,"-")</f>
        <v>98.640025409291724</v>
      </c>
      <c r="K40" s="103">
        <v>31076</v>
      </c>
      <c r="L40" s="104">
        <f>IF(D40&gt;0,K40/D40*100,"-")</f>
        <v>89.729448791614928</v>
      </c>
      <c r="M40" s="103">
        <v>0</v>
      </c>
      <c r="N40" s="104">
        <f>IF(D40&gt;0,M40/D40*100,"-")</f>
        <v>0</v>
      </c>
      <c r="O40" s="103">
        <v>3086</v>
      </c>
      <c r="P40" s="103">
        <v>192</v>
      </c>
      <c r="Q40" s="104">
        <f>IF(D40&gt;0,O40/D40*100,"-")</f>
        <v>8.9105766176767833</v>
      </c>
      <c r="R40" s="103">
        <v>406</v>
      </c>
      <c r="S40" s="101" t="s">
        <v>256</v>
      </c>
      <c r="T40" s="101"/>
      <c r="U40" s="101"/>
      <c r="V40" s="101"/>
      <c r="W40" s="101"/>
      <c r="X40" s="101"/>
      <c r="Y40" s="101"/>
      <c r="Z40" s="101" t="s">
        <v>256</v>
      </c>
      <c r="AA40" s="189" t="s">
        <v>353</v>
      </c>
      <c r="AB40" s="190"/>
    </row>
    <row r="41" spans="1:28" s="105" customFormat="1" ht="13.5" customHeight="1">
      <c r="A41" s="101" t="s">
        <v>26</v>
      </c>
      <c r="B41" s="102" t="s">
        <v>354</v>
      </c>
      <c r="C41" s="101" t="s">
        <v>355</v>
      </c>
      <c r="D41" s="103">
        <f>+SUM(E41,+I41)</f>
        <v>12387</v>
      </c>
      <c r="E41" s="103">
        <f>+SUM(G41,+H41)</f>
        <v>3416</v>
      </c>
      <c r="F41" s="104">
        <f>IF(D41&gt;0,E41/D41*100,"-")</f>
        <v>27.577298780980058</v>
      </c>
      <c r="G41" s="103">
        <v>3416</v>
      </c>
      <c r="H41" s="103">
        <v>0</v>
      </c>
      <c r="I41" s="103">
        <f>+SUM(K41,+M41,+O41)</f>
        <v>8971</v>
      </c>
      <c r="J41" s="104">
        <f>IF(D41&gt;0,I41/D41*100,"-")</f>
        <v>72.422701219019942</v>
      </c>
      <c r="K41" s="103">
        <v>1002</v>
      </c>
      <c r="L41" s="104">
        <f>IF(D41&gt;0,K41/D41*100,"-")</f>
        <v>8.0891256962945022</v>
      </c>
      <c r="M41" s="103">
        <v>1044</v>
      </c>
      <c r="N41" s="104">
        <f>IF(D41&gt;0,M41/D41*100,"-")</f>
        <v>8.4281908452409784</v>
      </c>
      <c r="O41" s="103">
        <v>6925</v>
      </c>
      <c r="P41" s="103">
        <v>5416</v>
      </c>
      <c r="Q41" s="104">
        <f>IF(D41&gt;0,O41/D41*100,"-")</f>
        <v>55.905384677484463</v>
      </c>
      <c r="R41" s="103">
        <v>104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356</v>
      </c>
      <c r="AB41" s="190"/>
    </row>
    <row r="42" spans="1:28" s="105" customFormat="1" ht="13.5" customHeight="1">
      <c r="A42" s="101" t="s">
        <v>26</v>
      </c>
      <c r="B42" s="102" t="s">
        <v>357</v>
      </c>
      <c r="C42" s="101" t="s">
        <v>358</v>
      </c>
      <c r="D42" s="103">
        <f>+SUM(E42,+I42)</f>
        <v>19615</v>
      </c>
      <c r="E42" s="103">
        <f>+SUM(G42,+H42)</f>
        <v>2243</v>
      </c>
      <c r="F42" s="104">
        <f>IF(D42&gt;0,E42/D42*100,"-")</f>
        <v>11.435126178944685</v>
      </c>
      <c r="G42" s="103">
        <v>2243</v>
      </c>
      <c r="H42" s="103">
        <v>0</v>
      </c>
      <c r="I42" s="103">
        <f>+SUM(K42,+M42,+O42)</f>
        <v>17372</v>
      </c>
      <c r="J42" s="104">
        <f>IF(D42&gt;0,I42/D42*100,"-")</f>
        <v>88.564873821055315</v>
      </c>
      <c r="K42" s="103">
        <v>11791</v>
      </c>
      <c r="L42" s="104">
        <f>IF(D42&gt;0,K42/D42*100,"-")</f>
        <v>60.112159061942393</v>
      </c>
      <c r="M42" s="103">
        <v>311</v>
      </c>
      <c r="N42" s="104">
        <f>IF(D42&gt;0,M42/D42*100,"-")</f>
        <v>1.5855212847310733</v>
      </c>
      <c r="O42" s="103">
        <v>5270</v>
      </c>
      <c r="P42" s="103">
        <v>5228</v>
      </c>
      <c r="Q42" s="104">
        <f>IF(D42&gt;0,O42/D42*100,"-")</f>
        <v>26.86719347438185</v>
      </c>
      <c r="R42" s="103">
        <v>460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89" t="s">
        <v>359</v>
      </c>
      <c r="AB42" s="190"/>
    </row>
    <row r="43" spans="1:28" s="105" customFormat="1" ht="13.5" customHeight="1">
      <c r="A43" s="101" t="s">
        <v>26</v>
      </c>
      <c r="B43" s="102" t="s">
        <v>360</v>
      </c>
      <c r="C43" s="101" t="s">
        <v>361</v>
      </c>
      <c r="D43" s="103">
        <f>+SUM(E43,+I43)</f>
        <v>11679</v>
      </c>
      <c r="E43" s="103">
        <f>+SUM(G43,+H43)</f>
        <v>280</v>
      </c>
      <c r="F43" s="104">
        <f>IF(D43&gt;0,E43/D43*100,"-")</f>
        <v>2.3974655364329136</v>
      </c>
      <c r="G43" s="103">
        <v>280</v>
      </c>
      <c r="H43" s="103">
        <v>0</v>
      </c>
      <c r="I43" s="103">
        <f>+SUM(K43,+M43,+O43)</f>
        <v>11399</v>
      </c>
      <c r="J43" s="104">
        <f>IF(D43&gt;0,I43/D43*100,"-")</f>
        <v>97.602534463567082</v>
      </c>
      <c r="K43" s="103">
        <v>6147</v>
      </c>
      <c r="L43" s="104">
        <f>IF(D43&gt;0,K43/D43*100,"-")</f>
        <v>52.632930901618295</v>
      </c>
      <c r="M43" s="103">
        <v>1292</v>
      </c>
      <c r="N43" s="104">
        <f>IF(D43&gt;0,M43/D43*100,"-")</f>
        <v>11.06259097525473</v>
      </c>
      <c r="O43" s="103">
        <v>3960</v>
      </c>
      <c r="P43" s="103">
        <v>1071</v>
      </c>
      <c r="Q43" s="104">
        <f>IF(D43&gt;0,O43/D43*100,"-")</f>
        <v>33.907012586694066</v>
      </c>
      <c r="R43" s="103">
        <v>39</v>
      </c>
      <c r="S43" s="101" t="s">
        <v>256</v>
      </c>
      <c r="T43" s="101"/>
      <c r="U43" s="101"/>
      <c r="V43" s="101"/>
      <c r="W43" s="101" t="s">
        <v>256</v>
      </c>
      <c r="X43" s="101"/>
      <c r="Y43" s="101"/>
      <c r="Z43" s="101"/>
      <c r="AA43" s="189" t="s">
        <v>362</v>
      </c>
      <c r="AB43" s="190"/>
    </row>
    <row r="44" spans="1:28" s="105" customFormat="1" ht="13.5" customHeight="1">
      <c r="A44" s="101" t="s">
        <v>26</v>
      </c>
      <c r="B44" s="102" t="s">
        <v>363</v>
      </c>
      <c r="C44" s="101" t="s">
        <v>364</v>
      </c>
      <c r="D44" s="103">
        <f>+SUM(E44,+I44)</f>
        <v>34357</v>
      </c>
      <c r="E44" s="103">
        <f>+SUM(G44,+H44)</f>
        <v>640</v>
      </c>
      <c r="F44" s="104">
        <f>IF(D44&gt;0,E44/D44*100,"-")</f>
        <v>1.8627936082894314</v>
      </c>
      <c r="G44" s="103">
        <v>640</v>
      </c>
      <c r="H44" s="103">
        <v>0</v>
      </c>
      <c r="I44" s="103">
        <f>+SUM(K44,+M44,+O44)</f>
        <v>33717</v>
      </c>
      <c r="J44" s="104">
        <f>IF(D44&gt;0,I44/D44*100,"-")</f>
        <v>98.137206391710563</v>
      </c>
      <c r="K44" s="103">
        <v>33197</v>
      </c>
      <c r="L44" s="104">
        <f>IF(D44&gt;0,K44/D44*100,"-")</f>
        <v>96.623686584975417</v>
      </c>
      <c r="M44" s="103">
        <v>0</v>
      </c>
      <c r="N44" s="104">
        <f>IF(D44&gt;0,M44/D44*100,"-")</f>
        <v>0</v>
      </c>
      <c r="O44" s="103">
        <v>520</v>
      </c>
      <c r="P44" s="103">
        <v>183</v>
      </c>
      <c r="Q44" s="104">
        <f>IF(D44&gt;0,O44/D44*100,"-")</f>
        <v>1.5135198067351632</v>
      </c>
      <c r="R44" s="103">
        <v>239</v>
      </c>
      <c r="S44" s="101" t="s">
        <v>256</v>
      </c>
      <c r="T44" s="101"/>
      <c r="U44" s="101"/>
      <c r="V44" s="101"/>
      <c r="W44" s="101" t="s">
        <v>256</v>
      </c>
      <c r="X44" s="101"/>
      <c r="Y44" s="101"/>
      <c r="Z44" s="101"/>
      <c r="AA44" s="189" t="s">
        <v>365</v>
      </c>
      <c r="AB44" s="190"/>
    </row>
    <row r="45" spans="1:28" s="105" customFormat="1" ht="13.5" customHeight="1">
      <c r="A45" s="101" t="s">
        <v>26</v>
      </c>
      <c r="B45" s="102" t="s">
        <v>366</v>
      </c>
      <c r="C45" s="101" t="s">
        <v>367</v>
      </c>
      <c r="D45" s="103">
        <f>+SUM(E45,+I45)</f>
        <v>15351</v>
      </c>
      <c r="E45" s="103">
        <f>+SUM(G45,+H45)</f>
        <v>884</v>
      </c>
      <c r="F45" s="104">
        <f>IF(D45&gt;0,E45/D45*100,"-")</f>
        <v>5.7585825027685491</v>
      </c>
      <c r="G45" s="103">
        <v>884</v>
      </c>
      <c r="H45" s="103">
        <v>0</v>
      </c>
      <c r="I45" s="103">
        <f>+SUM(K45,+M45,+O45)</f>
        <v>14467</v>
      </c>
      <c r="J45" s="104">
        <f>IF(D45&gt;0,I45/D45*100,"-")</f>
        <v>94.241417497231453</v>
      </c>
      <c r="K45" s="103">
        <v>10604</v>
      </c>
      <c r="L45" s="104">
        <f>IF(D45&gt;0,K45/D45*100,"-")</f>
        <v>69.07693309882093</v>
      </c>
      <c r="M45" s="103">
        <v>585</v>
      </c>
      <c r="N45" s="104">
        <f>IF(D45&gt;0,M45/D45*100,"-")</f>
        <v>3.8108266562438931</v>
      </c>
      <c r="O45" s="103">
        <v>3278</v>
      </c>
      <c r="P45" s="103">
        <v>3278</v>
      </c>
      <c r="Q45" s="104">
        <f>IF(D45&gt;0,O45/D45*100,"-")</f>
        <v>21.353657742166636</v>
      </c>
      <c r="R45" s="103">
        <v>110</v>
      </c>
      <c r="S45" s="101" t="s">
        <v>256</v>
      </c>
      <c r="T45" s="101"/>
      <c r="U45" s="101"/>
      <c r="V45" s="101"/>
      <c r="W45" s="101" t="s">
        <v>256</v>
      </c>
      <c r="X45" s="101"/>
      <c r="Y45" s="101"/>
      <c r="Z45" s="101"/>
      <c r="AA45" s="189" t="s">
        <v>368</v>
      </c>
      <c r="AB45" s="190"/>
    </row>
    <row r="46" spans="1:28" s="105" customFormat="1" ht="13.5" customHeight="1">
      <c r="A46" s="101" t="s">
        <v>26</v>
      </c>
      <c r="B46" s="102" t="s">
        <v>369</v>
      </c>
      <c r="C46" s="101" t="s">
        <v>370</v>
      </c>
      <c r="D46" s="103">
        <f>+SUM(E46,+I46)</f>
        <v>17417</v>
      </c>
      <c r="E46" s="103">
        <f>+SUM(G46,+H46)</f>
        <v>140</v>
      </c>
      <c r="F46" s="104">
        <f>IF(D46&gt;0,E46/D46*100,"-")</f>
        <v>0.80381236722742144</v>
      </c>
      <c r="G46" s="103">
        <v>140</v>
      </c>
      <c r="H46" s="103">
        <v>0</v>
      </c>
      <c r="I46" s="103">
        <f>+SUM(K46,+M46,+O46)</f>
        <v>17277</v>
      </c>
      <c r="J46" s="104">
        <f>IF(D46&gt;0,I46/D46*100,"-")</f>
        <v>99.196187632772578</v>
      </c>
      <c r="K46" s="103">
        <v>9067</v>
      </c>
      <c r="L46" s="104">
        <f>IF(D46&gt;0,K46/D46*100,"-")</f>
        <v>52.058333811793077</v>
      </c>
      <c r="M46" s="103">
        <v>319</v>
      </c>
      <c r="N46" s="104">
        <f>IF(D46&gt;0,M46/D46*100,"-")</f>
        <v>1.8315438938967674</v>
      </c>
      <c r="O46" s="103">
        <v>7891</v>
      </c>
      <c r="P46" s="103">
        <v>7170</v>
      </c>
      <c r="Q46" s="104">
        <f>IF(D46&gt;0,O46/D46*100,"-")</f>
        <v>45.306309927082737</v>
      </c>
      <c r="R46" s="103">
        <v>108</v>
      </c>
      <c r="S46" s="101" t="s">
        <v>256</v>
      </c>
      <c r="T46" s="101"/>
      <c r="U46" s="101"/>
      <c r="V46" s="101"/>
      <c r="W46" s="101" t="s">
        <v>256</v>
      </c>
      <c r="X46" s="101"/>
      <c r="Y46" s="101"/>
      <c r="Z46" s="101"/>
      <c r="AA46" s="189" t="s">
        <v>371</v>
      </c>
      <c r="AB46" s="190"/>
    </row>
    <row r="47" spans="1:28" s="105" customFormat="1" ht="13.5" customHeight="1">
      <c r="A47" s="101" t="s">
        <v>26</v>
      </c>
      <c r="B47" s="102" t="s">
        <v>372</v>
      </c>
      <c r="C47" s="101" t="s">
        <v>373</v>
      </c>
      <c r="D47" s="103">
        <f>+SUM(E47,+I47)</f>
        <v>18262</v>
      </c>
      <c r="E47" s="103">
        <f>+SUM(G47,+H47)</f>
        <v>2294</v>
      </c>
      <c r="F47" s="104">
        <f>IF(D47&gt;0,E47/D47*100,"-")</f>
        <v>12.561603329317709</v>
      </c>
      <c r="G47" s="103">
        <v>2202</v>
      </c>
      <c r="H47" s="103">
        <v>92</v>
      </c>
      <c r="I47" s="103">
        <f>+SUM(K47,+M47,+O47)</f>
        <v>15968</v>
      </c>
      <c r="J47" s="104">
        <f>IF(D47&gt;0,I47/D47*100,"-")</f>
        <v>87.438396670682295</v>
      </c>
      <c r="K47" s="103">
        <v>11123</v>
      </c>
      <c r="L47" s="104">
        <f>IF(D47&gt;0,K47/D47*100,"-")</f>
        <v>60.907896177855662</v>
      </c>
      <c r="M47" s="103">
        <v>1169</v>
      </c>
      <c r="N47" s="104">
        <f>IF(D47&gt;0,M47/D47*100,"-")</f>
        <v>6.4012703975468179</v>
      </c>
      <c r="O47" s="103">
        <v>3676</v>
      </c>
      <c r="P47" s="103">
        <v>1864</v>
      </c>
      <c r="Q47" s="104">
        <f>IF(D47&gt;0,O47/D47*100,"-")</f>
        <v>20.129230095279816</v>
      </c>
      <c r="R47" s="103">
        <v>127</v>
      </c>
      <c r="S47" s="101" t="s">
        <v>256</v>
      </c>
      <c r="T47" s="101"/>
      <c r="U47" s="101"/>
      <c r="V47" s="101"/>
      <c r="W47" s="101" t="s">
        <v>256</v>
      </c>
      <c r="X47" s="101"/>
      <c r="Y47" s="101"/>
      <c r="Z47" s="101"/>
      <c r="AA47" s="189" t="s">
        <v>374</v>
      </c>
      <c r="AB47" s="190"/>
    </row>
    <row r="48" spans="1:28" s="105" customFormat="1" ht="13.5" customHeight="1">
      <c r="A48" s="101" t="s">
        <v>26</v>
      </c>
      <c r="B48" s="102" t="s">
        <v>375</v>
      </c>
      <c r="C48" s="101" t="s">
        <v>376</v>
      </c>
      <c r="D48" s="103">
        <f>+SUM(E48,+I48)</f>
        <v>14767</v>
      </c>
      <c r="E48" s="103">
        <f>+SUM(G48,+H48)</f>
        <v>2299</v>
      </c>
      <c r="F48" s="104">
        <f>IF(D48&gt;0,E48/D48*100,"-")</f>
        <v>15.568497325116814</v>
      </c>
      <c r="G48" s="103">
        <v>2299</v>
      </c>
      <c r="H48" s="103">
        <v>0</v>
      </c>
      <c r="I48" s="103">
        <f>+SUM(K48,+M48,+O48)</f>
        <v>12468</v>
      </c>
      <c r="J48" s="104">
        <f>IF(D48&gt;0,I48/D48*100,"-")</f>
        <v>84.431502674883191</v>
      </c>
      <c r="K48" s="103">
        <v>4049</v>
      </c>
      <c r="L48" s="104">
        <f>IF(D48&gt;0,K48/D48*100,"-")</f>
        <v>27.419245615223133</v>
      </c>
      <c r="M48" s="103">
        <v>792</v>
      </c>
      <c r="N48" s="104">
        <f>IF(D48&gt;0,M48/D48*100,"-")</f>
        <v>5.3633100832938307</v>
      </c>
      <c r="O48" s="103">
        <v>7627</v>
      </c>
      <c r="P48" s="103">
        <v>808</v>
      </c>
      <c r="Q48" s="104">
        <f>IF(D48&gt;0,O48/D48*100,"-")</f>
        <v>51.648946976366219</v>
      </c>
      <c r="R48" s="103">
        <v>113</v>
      </c>
      <c r="S48" s="101" t="s">
        <v>256</v>
      </c>
      <c r="T48" s="101"/>
      <c r="U48" s="101"/>
      <c r="V48" s="101"/>
      <c r="W48" s="101" t="s">
        <v>256</v>
      </c>
      <c r="X48" s="101"/>
      <c r="Y48" s="101"/>
      <c r="Z48" s="101"/>
      <c r="AA48" s="189" t="s">
        <v>377</v>
      </c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8">
    <sortCondition ref="A8:A48"/>
    <sortCondition ref="B8:B48"/>
    <sortCondition ref="C8:C48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兵庫県</v>
      </c>
      <c r="B7" s="107" t="str">
        <f>水洗化人口等!B7</f>
        <v>28000</v>
      </c>
      <c r="C7" s="106" t="s">
        <v>200</v>
      </c>
      <c r="D7" s="108">
        <f>SUM(E7,+H7,+K7)</f>
        <v>305546</v>
      </c>
      <c r="E7" s="108">
        <f>SUM(F7:G7)</f>
        <v>30382</v>
      </c>
      <c r="F7" s="108">
        <f>SUM(F$8:F$207)</f>
        <v>20163</v>
      </c>
      <c r="G7" s="108">
        <f>SUM(G$8:G$207)</f>
        <v>10219</v>
      </c>
      <c r="H7" s="108">
        <f>SUM(I7:J7)</f>
        <v>76082</v>
      </c>
      <c r="I7" s="108">
        <f>SUM(I$8:I$207)</f>
        <v>46027</v>
      </c>
      <c r="J7" s="108">
        <f>SUM(J$8:J$207)</f>
        <v>30055</v>
      </c>
      <c r="K7" s="108">
        <f>SUM(L7:M7)</f>
        <v>199082</v>
      </c>
      <c r="L7" s="108">
        <f>SUM(L$8:L$207)</f>
        <v>19697</v>
      </c>
      <c r="M7" s="108">
        <f>SUM(M$8:M$207)</f>
        <v>179385</v>
      </c>
      <c r="N7" s="108">
        <f>SUM(O7,+V7,+AC7)</f>
        <v>306324</v>
      </c>
      <c r="O7" s="108">
        <f>SUM(P7:U7)</f>
        <v>85887</v>
      </c>
      <c r="P7" s="108">
        <f t="shared" ref="P7:U7" si="0">SUM(P$8:P$207)</f>
        <v>50612</v>
      </c>
      <c r="Q7" s="108">
        <f t="shared" si="0"/>
        <v>0</v>
      </c>
      <c r="R7" s="108">
        <f t="shared" si="0"/>
        <v>0</v>
      </c>
      <c r="S7" s="108">
        <f t="shared" si="0"/>
        <v>35275</v>
      </c>
      <c r="T7" s="108">
        <f t="shared" si="0"/>
        <v>0</v>
      </c>
      <c r="U7" s="108">
        <f t="shared" si="0"/>
        <v>0</v>
      </c>
      <c r="V7" s="108">
        <f>SUM(W7:AB7)</f>
        <v>219659</v>
      </c>
      <c r="W7" s="108">
        <f t="shared" ref="W7:AB7" si="1">SUM(W$8:W$207)</f>
        <v>169148</v>
      </c>
      <c r="X7" s="108">
        <f t="shared" si="1"/>
        <v>0</v>
      </c>
      <c r="Y7" s="108">
        <f t="shared" si="1"/>
        <v>0</v>
      </c>
      <c r="Z7" s="108">
        <f t="shared" si="1"/>
        <v>50511</v>
      </c>
      <c r="AA7" s="108">
        <f t="shared" si="1"/>
        <v>0</v>
      </c>
      <c r="AB7" s="108">
        <f t="shared" si="1"/>
        <v>0</v>
      </c>
      <c r="AC7" s="108">
        <f>SUM(AD7:AE7)</f>
        <v>778</v>
      </c>
      <c r="AD7" s="108">
        <f>SUM(AD$8:AD$207)</f>
        <v>778</v>
      </c>
      <c r="AE7" s="108">
        <f>SUM(AE$8:AE$207)</f>
        <v>0</v>
      </c>
      <c r="AF7" s="108">
        <f>SUM(AG7:AI7)</f>
        <v>6850</v>
      </c>
      <c r="AG7" s="108">
        <f>SUM(AG$8:AG$207)</f>
        <v>6850</v>
      </c>
      <c r="AH7" s="108">
        <f>SUM(AH$8:AH$207)</f>
        <v>0</v>
      </c>
      <c r="AI7" s="108">
        <f>SUM(AI$8:AI$207)</f>
        <v>0</v>
      </c>
      <c r="AJ7" s="108">
        <f>SUM(AK7:AS7)</f>
        <v>7871</v>
      </c>
      <c r="AK7" s="108">
        <f t="shared" ref="AK7:AS7" si="2">SUM(AK$8:AK$207)</f>
        <v>1163</v>
      </c>
      <c r="AL7" s="108">
        <f t="shared" si="2"/>
        <v>0</v>
      </c>
      <c r="AM7" s="108">
        <f t="shared" si="2"/>
        <v>1953</v>
      </c>
      <c r="AN7" s="108">
        <f t="shared" si="2"/>
        <v>1718</v>
      </c>
      <c r="AO7" s="108">
        <f t="shared" si="2"/>
        <v>687</v>
      </c>
      <c r="AP7" s="108">
        <f t="shared" si="2"/>
        <v>0</v>
      </c>
      <c r="AQ7" s="108">
        <f t="shared" si="2"/>
        <v>0</v>
      </c>
      <c r="AR7" s="108">
        <f t="shared" si="2"/>
        <v>37</v>
      </c>
      <c r="AS7" s="108">
        <f t="shared" si="2"/>
        <v>2313</v>
      </c>
      <c r="AT7" s="108">
        <f>SUM(AU7:AY7)</f>
        <v>887</v>
      </c>
      <c r="AU7" s="108">
        <f>SUM(AU$8:AU$207)</f>
        <v>142</v>
      </c>
      <c r="AV7" s="108">
        <f>SUM(AV$8:AV$207)</f>
        <v>0</v>
      </c>
      <c r="AW7" s="108">
        <f>SUM(AW$8:AW$207)</f>
        <v>5</v>
      </c>
      <c r="AX7" s="108">
        <f>SUM(AX$8:AX$207)</f>
        <v>740</v>
      </c>
      <c r="AY7" s="108">
        <f>SUM(AY$8:AY$207)</f>
        <v>0</v>
      </c>
      <c r="AZ7" s="108">
        <f>SUM(BA7:BC7)</f>
        <v>466</v>
      </c>
      <c r="BA7" s="108">
        <f>SUM(BA$8:BA$207)</f>
        <v>466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26</v>
      </c>
      <c r="B8" s="113" t="s">
        <v>254</v>
      </c>
      <c r="C8" s="101" t="s">
        <v>255</v>
      </c>
      <c r="D8" s="103">
        <f>SUM(E8,+H8,+K8)</f>
        <v>20464</v>
      </c>
      <c r="E8" s="103">
        <f>SUM(F8:G8)</f>
        <v>1737</v>
      </c>
      <c r="F8" s="103">
        <v>1737</v>
      </c>
      <c r="G8" s="103">
        <v>0</v>
      </c>
      <c r="H8" s="103">
        <f>SUM(I8:J8)</f>
        <v>31</v>
      </c>
      <c r="I8" s="103">
        <v>31</v>
      </c>
      <c r="J8" s="103">
        <v>0</v>
      </c>
      <c r="K8" s="103">
        <f>SUM(L8:M8)</f>
        <v>18696</v>
      </c>
      <c r="L8" s="103">
        <v>814</v>
      </c>
      <c r="M8" s="103">
        <v>17882</v>
      </c>
      <c r="N8" s="103">
        <f>SUM(O8,+V8,+AC8)</f>
        <v>20523</v>
      </c>
      <c r="O8" s="103">
        <f>SUM(P8:U8)</f>
        <v>2582</v>
      </c>
      <c r="P8" s="103">
        <v>2582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17882</v>
      </c>
      <c r="W8" s="103">
        <v>17882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59</v>
      </c>
      <c r="AD8" s="103">
        <v>59</v>
      </c>
      <c r="AE8" s="103">
        <v>0</v>
      </c>
      <c r="AF8" s="103">
        <f>SUM(AG8:AI8)</f>
        <v>46</v>
      </c>
      <c r="AG8" s="103">
        <v>46</v>
      </c>
      <c r="AH8" s="103">
        <v>0</v>
      </c>
      <c r="AI8" s="103">
        <v>0</v>
      </c>
      <c r="AJ8" s="103">
        <f>SUM(AK8:AS8)</f>
        <v>46</v>
      </c>
      <c r="AK8" s="103">
        <v>0</v>
      </c>
      <c r="AL8" s="103">
        <v>0</v>
      </c>
      <c r="AM8" s="103">
        <v>9</v>
      </c>
      <c r="AN8" s="103">
        <v>0</v>
      </c>
      <c r="AO8" s="103">
        <v>0</v>
      </c>
      <c r="AP8" s="103">
        <v>0</v>
      </c>
      <c r="AQ8" s="103">
        <v>0</v>
      </c>
      <c r="AR8" s="103">
        <v>37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26</v>
      </c>
      <c r="B9" s="113" t="s">
        <v>258</v>
      </c>
      <c r="C9" s="101" t="s">
        <v>259</v>
      </c>
      <c r="D9" s="103">
        <f>SUM(E9,+H9,+K9)</f>
        <v>25441</v>
      </c>
      <c r="E9" s="103">
        <f>SUM(F9:G9)</f>
        <v>6668</v>
      </c>
      <c r="F9" s="103">
        <v>6668</v>
      </c>
      <c r="G9" s="103">
        <v>0</v>
      </c>
      <c r="H9" s="103">
        <f>SUM(I9:J9)</f>
        <v>748</v>
      </c>
      <c r="I9" s="103">
        <v>748</v>
      </c>
      <c r="J9" s="103">
        <v>0</v>
      </c>
      <c r="K9" s="103">
        <f>SUM(L9:M9)</f>
        <v>18025</v>
      </c>
      <c r="L9" s="103">
        <v>1324</v>
      </c>
      <c r="M9" s="103">
        <v>16701</v>
      </c>
      <c r="N9" s="103">
        <f>SUM(O9,+V9,+AC9)</f>
        <v>25441</v>
      </c>
      <c r="O9" s="103">
        <f>SUM(P9:U9)</f>
        <v>8740</v>
      </c>
      <c r="P9" s="103">
        <v>8740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16701</v>
      </c>
      <c r="W9" s="103">
        <v>16701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746</v>
      </c>
      <c r="AG9" s="103">
        <v>746</v>
      </c>
      <c r="AH9" s="103">
        <v>0</v>
      </c>
      <c r="AI9" s="103">
        <v>0</v>
      </c>
      <c r="AJ9" s="103">
        <f>SUM(AK9:AS9)</f>
        <v>746</v>
      </c>
      <c r="AK9" s="103">
        <v>0</v>
      </c>
      <c r="AL9" s="103">
        <v>0</v>
      </c>
      <c r="AM9" s="103">
        <v>579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167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26</v>
      </c>
      <c r="B10" s="113" t="s">
        <v>261</v>
      </c>
      <c r="C10" s="101" t="s">
        <v>262</v>
      </c>
      <c r="D10" s="103">
        <f>SUM(E10,+H10,+K10)</f>
        <v>4713</v>
      </c>
      <c r="E10" s="103">
        <f>SUM(F10:G10)</f>
        <v>0</v>
      </c>
      <c r="F10" s="103">
        <v>0</v>
      </c>
      <c r="G10" s="103">
        <v>0</v>
      </c>
      <c r="H10" s="103">
        <f>SUM(I10:J10)</f>
        <v>878</v>
      </c>
      <c r="I10" s="103">
        <v>878</v>
      </c>
      <c r="J10" s="103">
        <v>0</v>
      </c>
      <c r="K10" s="103">
        <f>SUM(L10:M10)</f>
        <v>3835</v>
      </c>
      <c r="L10" s="103">
        <v>0</v>
      </c>
      <c r="M10" s="103">
        <v>3835</v>
      </c>
      <c r="N10" s="103">
        <f>SUM(O10,+V10,+AC10)</f>
        <v>4713</v>
      </c>
      <c r="O10" s="103">
        <f>SUM(P10:U10)</f>
        <v>878</v>
      </c>
      <c r="P10" s="103">
        <v>0</v>
      </c>
      <c r="Q10" s="103">
        <v>0</v>
      </c>
      <c r="R10" s="103">
        <v>0</v>
      </c>
      <c r="S10" s="103">
        <v>878</v>
      </c>
      <c r="T10" s="103">
        <v>0</v>
      </c>
      <c r="U10" s="103">
        <v>0</v>
      </c>
      <c r="V10" s="103">
        <f>SUM(W10:AB10)</f>
        <v>3835</v>
      </c>
      <c r="W10" s="103">
        <v>0</v>
      </c>
      <c r="X10" s="103">
        <v>0</v>
      </c>
      <c r="Y10" s="103">
        <v>0</v>
      </c>
      <c r="Z10" s="103">
        <v>3835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26</v>
      </c>
      <c r="B11" s="113" t="s">
        <v>264</v>
      </c>
      <c r="C11" s="101" t="s">
        <v>265</v>
      </c>
      <c r="D11" s="103">
        <f>SUM(E11,+H11,+K11)</f>
        <v>4374</v>
      </c>
      <c r="E11" s="103">
        <f>SUM(F11:G11)</f>
        <v>0</v>
      </c>
      <c r="F11" s="103">
        <v>0</v>
      </c>
      <c r="G11" s="103">
        <v>0</v>
      </c>
      <c r="H11" s="103">
        <f>SUM(I11:J11)</f>
        <v>1726</v>
      </c>
      <c r="I11" s="103">
        <v>1726</v>
      </c>
      <c r="J11" s="103">
        <v>0</v>
      </c>
      <c r="K11" s="103">
        <f>SUM(L11:M11)</f>
        <v>2648</v>
      </c>
      <c r="L11" s="103">
        <v>0</v>
      </c>
      <c r="M11" s="103">
        <v>2648</v>
      </c>
      <c r="N11" s="103">
        <f>SUM(O11,+V11,+AC11)</f>
        <v>4374</v>
      </c>
      <c r="O11" s="103">
        <f>SUM(P11:U11)</f>
        <v>1726</v>
      </c>
      <c r="P11" s="103">
        <v>0</v>
      </c>
      <c r="Q11" s="103">
        <v>0</v>
      </c>
      <c r="R11" s="103">
        <v>0</v>
      </c>
      <c r="S11" s="103">
        <v>1726</v>
      </c>
      <c r="T11" s="103">
        <v>0</v>
      </c>
      <c r="U11" s="103">
        <v>0</v>
      </c>
      <c r="V11" s="103">
        <f>SUM(W11:AB11)</f>
        <v>2648</v>
      </c>
      <c r="W11" s="103">
        <v>0</v>
      </c>
      <c r="X11" s="103">
        <v>0</v>
      </c>
      <c r="Y11" s="103">
        <v>0</v>
      </c>
      <c r="Z11" s="103">
        <v>2648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26</v>
      </c>
      <c r="B12" s="113" t="s">
        <v>267</v>
      </c>
      <c r="C12" s="101" t="s">
        <v>268</v>
      </c>
      <c r="D12" s="103">
        <f>SUM(E12,+H12,+K12)</f>
        <v>2115</v>
      </c>
      <c r="E12" s="103">
        <f>SUM(F12:G12)</f>
        <v>0</v>
      </c>
      <c r="F12" s="103">
        <v>0</v>
      </c>
      <c r="G12" s="103">
        <v>0</v>
      </c>
      <c r="H12" s="103">
        <f>SUM(I12:J12)</f>
        <v>934</v>
      </c>
      <c r="I12" s="103">
        <v>934</v>
      </c>
      <c r="J12" s="103">
        <v>0</v>
      </c>
      <c r="K12" s="103">
        <f>SUM(L12:M12)</f>
        <v>1181</v>
      </c>
      <c r="L12" s="103">
        <v>122</v>
      </c>
      <c r="M12" s="103">
        <v>1059</v>
      </c>
      <c r="N12" s="103">
        <f>SUM(O12,+V12,+AC12)</f>
        <v>2115</v>
      </c>
      <c r="O12" s="103">
        <f>SUM(P12:U12)</f>
        <v>1056</v>
      </c>
      <c r="P12" s="103">
        <v>0</v>
      </c>
      <c r="Q12" s="103">
        <v>0</v>
      </c>
      <c r="R12" s="103">
        <v>0</v>
      </c>
      <c r="S12" s="103">
        <v>1056</v>
      </c>
      <c r="T12" s="103">
        <v>0</v>
      </c>
      <c r="U12" s="103">
        <v>0</v>
      </c>
      <c r="V12" s="103">
        <f>SUM(W12:AB12)</f>
        <v>1059</v>
      </c>
      <c r="W12" s="103">
        <v>0</v>
      </c>
      <c r="X12" s="103">
        <v>0</v>
      </c>
      <c r="Y12" s="103">
        <v>0</v>
      </c>
      <c r="Z12" s="103">
        <v>1059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26</v>
      </c>
      <c r="B13" s="113" t="s">
        <v>270</v>
      </c>
      <c r="C13" s="101" t="s">
        <v>271</v>
      </c>
      <c r="D13" s="103">
        <f>SUM(E13,+H13,+K13)</f>
        <v>16342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16342</v>
      </c>
      <c r="L13" s="103">
        <v>2915</v>
      </c>
      <c r="M13" s="103">
        <v>13427</v>
      </c>
      <c r="N13" s="103">
        <f>SUM(O13,+V13,+AC13)</f>
        <v>16342</v>
      </c>
      <c r="O13" s="103">
        <f>SUM(P13:U13)</f>
        <v>2915</v>
      </c>
      <c r="P13" s="103">
        <v>2915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13427</v>
      </c>
      <c r="W13" s="103">
        <v>13427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709</v>
      </c>
      <c r="AG13" s="103">
        <v>709</v>
      </c>
      <c r="AH13" s="103">
        <v>0</v>
      </c>
      <c r="AI13" s="103">
        <v>0</v>
      </c>
      <c r="AJ13" s="103">
        <f>SUM(AK13:AS13)</f>
        <v>709</v>
      </c>
      <c r="AK13" s="103">
        <v>0</v>
      </c>
      <c r="AL13" s="103">
        <v>0</v>
      </c>
      <c r="AM13" s="103">
        <v>0</v>
      </c>
      <c r="AN13" s="103">
        <v>22</v>
      </c>
      <c r="AO13" s="103">
        <v>687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26</v>
      </c>
      <c r="B14" s="113" t="s">
        <v>273</v>
      </c>
      <c r="C14" s="101" t="s">
        <v>274</v>
      </c>
      <c r="D14" s="103">
        <f>SUM(E14,+H14,+K14)</f>
        <v>66</v>
      </c>
      <c r="E14" s="103">
        <f>SUM(F14:G14)</f>
        <v>0</v>
      </c>
      <c r="F14" s="103">
        <v>0</v>
      </c>
      <c r="G14" s="103">
        <v>0</v>
      </c>
      <c r="H14" s="103">
        <f>SUM(I14:J14)</f>
        <v>66</v>
      </c>
      <c r="I14" s="103">
        <v>19</v>
      </c>
      <c r="J14" s="103">
        <v>47</v>
      </c>
      <c r="K14" s="103">
        <f>SUM(L14:M14)</f>
        <v>0</v>
      </c>
      <c r="L14" s="103">
        <v>0</v>
      </c>
      <c r="M14" s="103">
        <v>0</v>
      </c>
      <c r="N14" s="103">
        <f>SUM(O14,+V14,+AC14)</f>
        <v>66</v>
      </c>
      <c r="O14" s="103">
        <f>SUM(P14:U14)</f>
        <v>19</v>
      </c>
      <c r="P14" s="103">
        <v>19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47</v>
      </c>
      <c r="W14" s="103">
        <v>47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26</v>
      </c>
      <c r="B15" s="113" t="s">
        <v>276</v>
      </c>
      <c r="C15" s="101" t="s">
        <v>277</v>
      </c>
      <c r="D15" s="103">
        <f>SUM(E15,+H15,+K15)</f>
        <v>896</v>
      </c>
      <c r="E15" s="103">
        <f>SUM(F15:G15)</f>
        <v>0</v>
      </c>
      <c r="F15" s="103">
        <v>0</v>
      </c>
      <c r="G15" s="103">
        <v>0</v>
      </c>
      <c r="H15" s="103">
        <f>SUM(I15:J15)</f>
        <v>416</v>
      </c>
      <c r="I15" s="103">
        <v>416</v>
      </c>
      <c r="J15" s="103">
        <v>0</v>
      </c>
      <c r="K15" s="103">
        <f>SUM(L15:M15)</f>
        <v>480</v>
      </c>
      <c r="L15" s="103">
        <v>0</v>
      </c>
      <c r="M15" s="103">
        <v>480</v>
      </c>
      <c r="N15" s="103">
        <f>SUM(O15,+V15,+AC15)</f>
        <v>896</v>
      </c>
      <c r="O15" s="103">
        <f>SUM(P15:U15)</f>
        <v>416</v>
      </c>
      <c r="P15" s="103">
        <v>0</v>
      </c>
      <c r="Q15" s="103">
        <v>0</v>
      </c>
      <c r="R15" s="103">
        <v>0</v>
      </c>
      <c r="S15" s="103">
        <v>416</v>
      </c>
      <c r="T15" s="103">
        <v>0</v>
      </c>
      <c r="U15" s="103">
        <v>0</v>
      </c>
      <c r="V15" s="103">
        <f>SUM(W15:AB15)</f>
        <v>480</v>
      </c>
      <c r="W15" s="103">
        <v>0</v>
      </c>
      <c r="X15" s="103">
        <v>0</v>
      </c>
      <c r="Y15" s="103">
        <v>0</v>
      </c>
      <c r="Z15" s="103">
        <v>480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26</v>
      </c>
      <c r="B16" s="113" t="s">
        <v>279</v>
      </c>
      <c r="C16" s="101" t="s">
        <v>280</v>
      </c>
      <c r="D16" s="103">
        <f>SUM(E16,+H16,+K16)</f>
        <v>1332</v>
      </c>
      <c r="E16" s="103">
        <f>SUM(F16:G16)</f>
        <v>364</v>
      </c>
      <c r="F16" s="103">
        <v>364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968</v>
      </c>
      <c r="L16" s="103">
        <v>0</v>
      </c>
      <c r="M16" s="103">
        <v>968</v>
      </c>
      <c r="N16" s="103">
        <f>SUM(O16,+V16,+AC16)</f>
        <v>1332</v>
      </c>
      <c r="O16" s="103">
        <f>SUM(P16:U16)</f>
        <v>364</v>
      </c>
      <c r="P16" s="103">
        <v>0</v>
      </c>
      <c r="Q16" s="103">
        <v>0</v>
      </c>
      <c r="R16" s="103">
        <v>0</v>
      </c>
      <c r="S16" s="103">
        <v>364</v>
      </c>
      <c r="T16" s="103">
        <v>0</v>
      </c>
      <c r="U16" s="103">
        <v>0</v>
      </c>
      <c r="V16" s="103">
        <f>SUM(W16:AB16)</f>
        <v>968</v>
      </c>
      <c r="W16" s="103">
        <v>0</v>
      </c>
      <c r="X16" s="103">
        <v>0</v>
      </c>
      <c r="Y16" s="103">
        <v>0</v>
      </c>
      <c r="Z16" s="103">
        <v>968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26</v>
      </c>
      <c r="B17" s="113" t="s">
        <v>282</v>
      </c>
      <c r="C17" s="101" t="s">
        <v>283</v>
      </c>
      <c r="D17" s="103">
        <f>SUM(E17,+H17,+K17)</f>
        <v>5518</v>
      </c>
      <c r="E17" s="103">
        <f>SUM(F17:G17)</f>
        <v>0</v>
      </c>
      <c r="F17" s="103">
        <v>0</v>
      </c>
      <c r="G17" s="103">
        <v>0</v>
      </c>
      <c r="H17" s="103">
        <f>SUM(I17:J17)</f>
        <v>3001</v>
      </c>
      <c r="I17" s="103">
        <v>3001</v>
      </c>
      <c r="J17" s="103">
        <v>0</v>
      </c>
      <c r="K17" s="103">
        <f>SUM(L17:M17)</f>
        <v>2517</v>
      </c>
      <c r="L17" s="103">
        <v>0</v>
      </c>
      <c r="M17" s="103">
        <v>2517</v>
      </c>
      <c r="N17" s="103">
        <f>SUM(O17,+V17,+AC17)</f>
        <v>5518</v>
      </c>
      <c r="O17" s="103">
        <f>SUM(P17:U17)</f>
        <v>3001</v>
      </c>
      <c r="P17" s="103">
        <v>0</v>
      </c>
      <c r="Q17" s="103">
        <v>0</v>
      </c>
      <c r="R17" s="103">
        <v>0</v>
      </c>
      <c r="S17" s="103">
        <v>3001</v>
      </c>
      <c r="T17" s="103">
        <v>0</v>
      </c>
      <c r="U17" s="103">
        <v>0</v>
      </c>
      <c r="V17" s="103">
        <f>SUM(W17:AB17)</f>
        <v>2517</v>
      </c>
      <c r="W17" s="103">
        <v>0</v>
      </c>
      <c r="X17" s="103">
        <v>0</v>
      </c>
      <c r="Y17" s="103">
        <v>0</v>
      </c>
      <c r="Z17" s="103">
        <v>2517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26</v>
      </c>
      <c r="B18" s="113" t="s">
        <v>285</v>
      </c>
      <c r="C18" s="101" t="s">
        <v>286</v>
      </c>
      <c r="D18" s="103">
        <f>SUM(E18,+H18,+K18)</f>
        <v>36455</v>
      </c>
      <c r="E18" s="103">
        <f>SUM(F18:G18)</f>
        <v>6564</v>
      </c>
      <c r="F18" s="103">
        <v>6564</v>
      </c>
      <c r="G18" s="103">
        <v>0</v>
      </c>
      <c r="H18" s="103">
        <f>SUM(I18:J18)</f>
        <v>11335</v>
      </c>
      <c r="I18" s="103">
        <v>11335</v>
      </c>
      <c r="J18" s="103">
        <v>0</v>
      </c>
      <c r="K18" s="103">
        <f>SUM(L18:M18)</f>
        <v>18556</v>
      </c>
      <c r="L18" s="103">
        <v>0</v>
      </c>
      <c r="M18" s="103">
        <v>18556</v>
      </c>
      <c r="N18" s="103">
        <f>SUM(O18,+V18,+AC18)</f>
        <v>36455</v>
      </c>
      <c r="O18" s="103">
        <f>SUM(P18:U18)</f>
        <v>17899</v>
      </c>
      <c r="P18" s="103">
        <v>0</v>
      </c>
      <c r="Q18" s="103">
        <v>0</v>
      </c>
      <c r="R18" s="103">
        <v>0</v>
      </c>
      <c r="S18" s="103">
        <v>17899</v>
      </c>
      <c r="T18" s="103">
        <v>0</v>
      </c>
      <c r="U18" s="103">
        <v>0</v>
      </c>
      <c r="V18" s="103">
        <f>SUM(W18:AB18)</f>
        <v>18556</v>
      </c>
      <c r="W18" s="103">
        <v>0</v>
      </c>
      <c r="X18" s="103">
        <v>0</v>
      </c>
      <c r="Y18" s="103">
        <v>0</v>
      </c>
      <c r="Z18" s="103">
        <v>18556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26</v>
      </c>
      <c r="B19" s="113" t="s">
        <v>288</v>
      </c>
      <c r="C19" s="101" t="s">
        <v>289</v>
      </c>
      <c r="D19" s="103">
        <f>SUM(E19,+H19,+K19)</f>
        <v>1725</v>
      </c>
      <c r="E19" s="103">
        <f>SUM(F19:G19)</f>
        <v>693</v>
      </c>
      <c r="F19" s="103">
        <v>693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1032</v>
      </c>
      <c r="L19" s="103">
        <v>0</v>
      </c>
      <c r="M19" s="103">
        <v>1032</v>
      </c>
      <c r="N19" s="103">
        <f>SUM(O19,+V19,+AC19)</f>
        <v>1725</v>
      </c>
      <c r="O19" s="103">
        <f>SUM(P19:U19)</f>
        <v>693</v>
      </c>
      <c r="P19" s="103">
        <v>0</v>
      </c>
      <c r="Q19" s="103">
        <v>0</v>
      </c>
      <c r="R19" s="103">
        <v>0</v>
      </c>
      <c r="S19" s="103">
        <v>693</v>
      </c>
      <c r="T19" s="103">
        <v>0</v>
      </c>
      <c r="U19" s="103">
        <v>0</v>
      </c>
      <c r="V19" s="103">
        <f>SUM(W19:AB19)</f>
        <v>1032</v>
      </c>
      <c r="W19" s="103">
        <v>0</v>
      </c>
      <c r="X19" s="103">
        <v>0</v>
      </c>
      <c r="Y19" s="103">
        <v>0</v>
      </c>
      <c r="Z19" s="103">
        <v>1032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26</v>
      </c>
      <c r="B20" s="113" t="s">
        <v>291</v>
      </c>
      <c r="C20" s="101" t="s">
        <v>292</v>
      </c>
      <c r="D20" s="103">
        <f>SUM(E20,+H20,+K20)</f>
        <v>7022</v>
      </c>
      <c r="E20" s="103">
        <f>SUM(F20:G20)</f>
        <v>0</v>
      </c>
      <c r="F20" s="103">
        <v>0</v>
      </c>
      <c r="G20" s="103">
        <v>0</v>
      </c>
      <c r="H20" s="103">
        <f>SUM(I20:J20)</f>
        <v>2984</v>
      </c>
      <c r="I20" s="103">
        <v>2984</v>
      </c>
      <c r="J20" s="103">
        <v>0</v>
      </c>
      <c r="K20" s="103">
        <f>SUM(L20:M20)</f>
        <v>4038</v>
      </c>
      <c r="L20" s="103">
        <v>194</v>
      </c>
      <c r="M20" s="103">
        <v>3844</v>
      </c>
      <c r="N20" s="103">
        <f>SUM(O20,+V20,+AC20)</f>
        <v>7022</v>
      </c>
      <c r="O20" s="103">
        <f>SUM(P20:U20)</f>
        <v>3178</v>
      </c>
      <c r="P20" s="103">
        <v>3178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3844</v>
      </c>
      <c r="W20" s="103">
        <v>3844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18</v>
      </c>
      <c r="AG20" s="103">
        <v>18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18</v>
      </c>
      <c r="AU20" s="103">
        <v>18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24</v>
      </c>
      <c r="BA20" s="103">
        <v>24</v>
      </c>
      <c r="BB20" s="103">
        <v>0</v>
      </c>
      <c r="BC20" s="103">
        <v>0</v>
      </c>
    </row>
    <row r="21" spans="1:55" s="105" customFormat="1" ht="13.5" customHeight="1">
      <c r="A21" s="115" t="s">
        <v>26</v>
      </c>
      <c r="B21" s="113" t="s">
        <v>294</v>
      </c>
      <c r="C21" s="101" t="s">
        <v>295</v>
      </c>
      <c r="D21" s="103">
        <f>SUM(E21,+H21,+K21)</f>
        <v>3320</v>
      </c>
      <c r="E21" s="103">
        <f>SUM(F21:G21)</f>
        <v>0</v>
      </c>
      <c r="F21" s="103">
        <v>0</v>
      </c>
      <c r="G21" s="103">
        <v>0</v>
      </c>
      <c r="H21" s="103">
        <f>SUM(I21:J21)</f>
        <v>952</v>
      </c>
      <c r="I21" s="103">
        <v>952</v>
      </c>
      <c r="J21" s="103">
        <v>0</v>
      </c>
      <c r="K21" s="103">
        <f>SUM(L21:M21)</f>
        <v>2368</v>
      </c>
      <c r="L21" s="103">
        <v>0</v>
      </c>
      <c r="M21" s="103">
        <v>2368</v>
      </c>
      <c r="N21" s="103">
        <f>SUM(O21,+V21,+AC21)</f>
        <v>3320</v>
      </c>
      <c r="O21" s="103">
        <f>SUM(P21:U21)</f>
        <v>952</v>
      </c>
      <c r="P21" s="103">
        <v>952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2368</v>
      </c>
      <c r="W21" s="103">
        <v>2368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105</v>
      </c>
      <c r="AG21" s="103">
        <v>105</v>
      </c>
      <c r="AH21" s="103">
        <v>0</v>
      </c>
      <c r="AI21" s="103">
        <v>0</v>
      </c>
      <c r="AJ21" s="103">
        <f>SUM(AK21:AS21)</f>
        <v>105</v>
      </c>
      <c r="AK21" s="103">
        <v>0</v>
      </c>
      <c r="AL21" s="103">
        <v>0</v>
      </c>
      <c r="AM21" s="103">
        <v>105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26</v>
      </c>
      <c r="B22" s="113" t="s">
        <v>297</v>
      </c>
      <c r="C22" s="101" t="s">
        <v>298</v>
      </c>
      <c r="D22" s="103">
        <f>SUM(E22,+H22,+K22)</f>
        <v>10733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10733</v>
      </c>
      <c r="L22" s="103">
        <v>3537</v>
      </c>
      <c r="M22" s="103">
        <v>7196</v>
      </c>
      <c r="N22" s="103">
        <f>SUM(O22,+V22,+AC22)</f>
        <v>10733</v>
      </c>
      <c r="O22" s="103">
        <f>SUM(P22:U22)</f>
        <v>3537</v>
      </c>
      <c r="P22" s="103">
        <v>3537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7196</v>
      </c>
      <c r="W22" s="103">
        <v>7196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397</v>
      </c>
      <c r="AG22" s="103">
        <v>397</v>
      </c>
      <c r="AH22" s="103">
        <v>0</v>
      </c>
      <c r="AI22" s="103">
        <v>0</v>
      </c>
      <c r="AJ22" s="103">
        <f>SUM(AK22:AS22)</f>
        <v>397</v>
      </c>
      <c r="AK22" s="103">
        <v>0</v>
      </c>
      <c r="AL22" s="103">
        <v>0</v>
      </c>
      <c r="AM22" s="103">
        <v>397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26</v>
      </c>
      <c r="B23" s="113" t="s">
        <v>300</v>
      </c>
      <c r="C23" s="101" t="s">
        <v>301</v>
      </c>
      <c r="D23" s="103">
        <f>SUM(E23,+H23,+K23)</f>
        <v>10875</v>
      </c>
      <c r="E23" s="103">
        <f>SUM(F23:G23)</f>
        <v>892</v>
      </c>
      <c r="F23" s="103">
        <v>892</v>
      </c>
      <c r="G23" s="103">
        <v>0</v>
      </c>
      <c r="H23" s="103">
        <f>SUM(I23:J23)</f>
        <v>2931</v>
      </c>
      <c r="I23" s="103">
        <v>2931</v>
      </c>
      <c r="J23" s="103">
        <v>0</v>
      </c>
      <c r="K23" s="103">
        <f>SUM(L23:M23)</f>
        <v>7052</v>
      </c>
      <c r="L23" s="103">
        <v>0</v>
      </c>
      <c r="M23" s="103">
        <v>7052</v>
      </c>
      <c r="N23" s="103">
        <f>SUM(O23,+V23,+AC23)</f>
        <v>10875</v>
      </c>
      <c r="O23" s="103">
        <f>SUM(P23:U23)</f>
        <v>3823</v>
      </c>
      <c r="P23" s="103">
        <v>0</v>
      </c>
      <c r="Q23" s="103">
        <v>0</v>
      </c>
      <c r="R23" s="103">
        <v>0</v>
      </c>
      <c r="S23" s="103">
        <v>3823</v>
      </c>
      <c r="T23" s="103">
        <v>0</v>
      </c>
      <c r="U23" s="103">
        <v>0</v>
      </c>
      <c r="V23" s="103">
        <f>SUM(W23:AB23)</f>
        <v>7052</v>
      </c>
      <c r="W23" s="103">
        <v>0</v>
      </c>
      <c r="X23" s="103">
        <v>0</v>
      </c>
      <c r="Y23" s="103">
        <v>0</v>
      </c>
      <c r="Z23" s="103">
        <v>7052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26</v>
      </c>
      <c r="B24" s="113" t="s">
        <v>303</v>
      </c>
      <c r="C24" s="101" t="s">
        <v>304</v>
      </c>
      <c r="D24" s="103">
        <f>SUM(E24,+H24,+K24)</f>
        <v>2311</v>
      </c>
      <c r="E24" s="103">
        <f>SUM(F24:G24)</f>
        <v>0</v>
      </c>
      <c r="F24" s="103">
        <v>0</v>
      </c>
      <c r="G24" s="103">
        <v>0</v>
      </c>
      <c r="H24" s="103">
        <f>SUM(I24:J24)</f>
        <v>1395</v>
      </c>
      <c r="I24" s="103">
        <v>1395</v>
      </c>
      <c r="J24" s="103">
        <v>0</v>
      </c>
      <c r="K24" s="103">
        <f>SUM(L24:M24)</f>
        <v>916</v>
      </c>
      <c r="L24" s="103">
        <v>0</v>
      </c>
      <c r="M24" s="103">
        <v>916</v>
      </c>
      <c r="N24" s="103">
        <f>SUM(O24,+V24,+AC24)</f>
        <v>2311</v>
      </c>
      <c r="O24" s="103">
        <f>SUM(P24:U24)</f>
        <v>1395</v>
      </c>
      <c r="P24" s="103">
        <v>0</v>
      </c>
      <c r="Q24" s="103">
        <v>0</v>
      </c>
      <c r="R24" s="103">
        <v>0</v>
      </c>
      <c r="S24" s="103">
        <v>1395</v>
      </c>
      <c r="T24" s="103">
        <v>0</v>
      </c>
      <c r="U24" s="103">
        <v>0</v>
      </c>
      <c r="V24" s="103">
        <f>SUM(W24:AB24)</f>
        <v>916</v>
      </c>
      <c r="W24" s="103">
        <v>0</v>
      </c>
      <c r="X24" s="103">
        <v>0</v>
      </c>
      <c r="Y24" s="103">
        <v>0</v>
      </c>
      <c r="Z24" s="103">
        <v>916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26</v>
      </c>
      <c r="B25" s="113" t="s">
        <v>306</v>
      </c>
      <c r="C25" s="101" t="s">
        <v>307</v>
      </c>
      <c r="D25" s="103">
        <f>SUM(E25,+H25,+K25)</f>
        <v>5930</v>
      </c>
      <c r="E25" s="103">
        <f>SUM(F25:G25)</f>
        <v>0</v>
      </c>
      <c r="F25" s="103">
        <v>0</v>
      </c>
      <c r="G25" s="103">
        <v>0</v>
      </c>
      <c r="H25" s="103">
        <f>SUM(I25:J25)</f>
        <v>1691</v>
      </c>
      <c r="I25" s="103">
        <v>1691</v>
      </c>
      <c r="J25" s="103">
        <v>0</v>
      </c>
      <c r="K25" s="103">
        <f>SUM(L25:M25)</f>
        <v>4239</v>
      </c>
      <c r="L25" s="103">
        <v>0</v>
      </c>
      <c r="M25" s="103">
        <v>4239</v>
      </c>
      <c r="N25" s="103">
        <f>SUM(O25,+V25,+AC25)</f>
        <v>5930</v>
      </c>
      <c r="O25" s="103">
        <f>SUM(P25:U25)</f>
        <v>1691</v>
      </c>
      <c r="P25" s="103">
        <v>1691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4239</v>
      </c>
      <c r="W25" s="103">
        <v>4239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21</v>
      </c>
      <c r="AG25" s="103">
        <v>21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21</v>
      </c>
      <c r="AU25" s="103">
        <v>21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26</v>
      </c>
      <c r="B26" s="113" t="s">
        <v>309</v>
      </c>
      <c r="C26" s="101" t="s">
        <v>310</v>
      </c>
      <c r="D26" s="103">
        <f>SUM(E26,+H26,+K26)</f>
        <v>9797</v>
      </c>
      <c r="E26" s="103">
        <f>SUM(F26:G26)</f>
        <v>0</v>
      </c>
      <c r="F26" s="103">
        <v>0</v>
      </c>
      <c r="G26" s="103">
        <v>0</v>
      </c>
      <c r="H26" s="103">
        <f>SUM(I26:J26)</f>
        <v>1394</v>
      </c>
      <c r="I26" s="103">
        <v>1394</v>
      </c>
      <c r="J26" s="103">
        <v>0</v>
      </c>
      <c r="K26" s="103">
        <f>SUM(L26:M26)</f>
        <v>8403</v>
      </c>
      <c r="L26" s="103">
        <v>0</v>
      </c>
      <c r="M26" s="103">
        <v>8403</v>
      </c>
      <c r="N26" s="103">
        <f>SUM(O26,+V26,+AC26)</f>
        <v>10449</v>
      </c>
      <c r="O26" s="103">
        <f>SUM(P26:U26)</f>
        <v>1394</v>
      </c>
      <c r="P26" s="103">
        <v>1394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8403</v>
      </c>
      <c r="W26" s="103">
        <v>8403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652</v>
      </c>
      <c r="AD26" s="103">
        <v>652</v>
      </c>
      <c r="AE26" s="103">
        <v>0</v>
      </c>
      <c r="AF26" s="103">
        <f>SUM(AG26:AI26)</f>
        <v>33</v>
      </c>
      <c r="AG26" s="103">
        <v>33</v>
      </c>
      <c r="AH26" s="103">
        <v>0</v>
      </c>
      <c r="AI26" s="103">
        <v>0</v>
      </c>
      <c r="AJ26" s="103">
        <f>SUM(AK26:AS26)</f>
        <v>510</v>
      </c>
      <c r="AK26" s="103">
        <v>510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33</v>
      </c>
      <c r="AU26" s="103">
        <v>33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26</v>
      </c>
      <c r="B27" s="113" t="s">
        <v>312</v>
      </c>
      <c r="C27" s="101" t="s">
        <v>313</v>
      </c>
      <c r="D27" s="103">
        <f>SUM(E27,+H27,+K27)</f>
        <v>14184</v>
      </c>
      <c r="E27" s="103">
        <f>SUM(F27:G27)</f>
        <v>0</v>
      </c>
      <c r="F27" s="103">
        <v>0</v>
      </c>
      <c r="G27" s="103">
        <v>0</v>
      </c>
      <c r="H27" s="103">
        <f>SUM(I27:J27)</f>
        <v>14184</v>
      </c>
      <c r="I27" s="103">
        <v>3435</v>
      </c>
      <c r="J27" s="103">
        <v>10749</v>
      </c>
      <c r="K27" s="103">
        <f>SUM(L27:M27)</f>
        <v>0</v>
      </c>
      <c r="L27" s="103">
        <v>0</v>
      </c>
      <c r="M27" s="103">
        <v>0</v>
      </c>
      <c r="N27" s="103">
        <f>SUM(O27,+V27,+AC27)</f>
        <v>14184</v>
      </c>
      <c r="O27" s="103">
        <f>SUM(P27:U27)</f>
        <v>3435</v>
      </c>
      <c r="P27" s="103">
        <v>3435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10749</v>
      </c>
      <c r="W27" s="103">
        <v>10749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745</v>
      </c>
      <c r="AG27" s="103">
        <v>745</v>
      </c>
      <c r="AH27" s="103">
        <v>0</v>
      </c>
      <c r="AI27" s="103">
        <v>0</v>
      </c>
      <c r="AJ27" s="103">
        <f>SUM(AK27:AS27)</f>
        <v>745</v>
      </c>
      <c r="AK27" s="103">
        <v>0</v>
      </c>
      <c r="AL27" s="103">
        <v>0</v>
      </c>
      <c r="AM27" s="103">
        <v>5</v>
      </c>
      <c r="AN27" s="103">
        <v>740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745</v>
      </c>
      <c r="AU27" s="103">
        <v>0</v>
      </c>
      <c r="AV27" s="103">
        <v>0</v>
      </c>
      <c r="AW27" s="103">
        <v>5</v>
      </c>
      <c r="AX27" s="103">
        <v>740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26</v>
      </c>
      <c r="B28" s="113" t="s">
        <v>315</v>
      </c>
      <c r="C28" s="101" t="s">
        <v>316</v>
      </c>
      <c r="D28" s="103">
        <f>SUM(E28,+H28,+K28)</f>
        <v>4225</v>
      </c>
      <c r="E28" s="103">
        <f>SUM(F28:G28)</f>
        <v>1333</v>
      </c>
      <c r="F28" s="103">
        <v>1333</v>
      </c>
      <c r="G28" s="103">
        <v>0</v>
      </c>
      <c r="H28" s="103">
        <f>SUM(I28:J28)</f>
        <v>2892</v>
      </c>
      <c r="I28" s="103">
        <v>0</v>
      </c>
      <c r="J28" s="103">
        <v>2892</v>
      </c>
      <c r="K28" s="103">
        <f>SUM(L28:M28)</f>
        <v>0</v>
      </c>
      <c r="L28" s="103">
        <v>0</v>
      </c>
      <c r="M28" s="103">
        <v>0</v>
      </c>
      <c r="N28" s="103">
        <f>SUM(O28,+V28,+AC28)</f>
        <v>4225</v>
      </c>
      <c r="O28" s="103">
        <f>SUM(P28:U28)</f>
        <v>1333</v>
      </c>
      <c r="P28" s="103">
        <v>0</v>
      </c>
      <c r="Q28" s="103">
        <v>0</v>
      </c>
      <c r="R28" s="103">
        <v>0</v>
      </c>
      <c r="S28" s="103">
        <v>1333</v>
      </c>
      <c r="T28" s="103">
        <v>0</v>
      </c>
      <c r="U28" s="103">
        <v>0</v>
      </c>
      <c r="V28" s="103">
        <f>SUM(W28:AB28)</f>
        <v>2892</v>
      </c>
      <c r="W28" s="103">
        <v>0</v>
      </c>
      <c r="X28" s="103">
        <v>0</v>
      </c>
      <c r="Y28" s="103">
        <v>0</v>
      </c>
      <c r="Z28" s="103">
        <v>2892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26</v>
      </c>
      <c r="B29" s="113" t="s">
        <v>318</v>
      </c>
      <c r="C29" s="101" t="s">
        <v>319</v>
      </c>
      <c r="D29" s="103">
        <f>SUM(E29,+H29,+K29)</f>
        <v>1928</v>
      </c>
      <c r="E29" s="103">
        <f>SUM(F29:G29)</f>
        <v>0</v>
      </c>
      <c r="F29" s="103">
        <v>0</v>
      </c>
      <c r="G29" s="103">
        <v>0</v>
      </c>
      <c r="H29" s="103">
        <f>SUM(I29:J29)</f>
        <v>1928</v>
      </c>
      <c r="I29" s="103">
        <v>579</v>
      </c>
      <c r="J29" s="103">
        <v>1349</v>
      </c>
      <c r="K29" s="103">
        <f>SUM(L29:M29)</f>
        <v>0</v>
      </c>
      <c r="L29" s="103">
        <v>0</v>
      </c>
      <c r="M29" s="103">
        <v>0</v>
      </c>
      <c r="N29" s="103">
        <f>SUM(O29,+V29,+AC29)</f>
        <v>1928</v>
      </c>
      <c r="O29" s="103">
        <f>SUM(P29:U29)</f>
        <v>579</v>
      </c>
      <c r="P29" s="103">
        <v>579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1349</v>
      </c>
      <c r="W29" s="103">
        <v>1349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858</v>
      </c>
      <c r="AG29" s="103">
        <v>858</v>
      </c>
      <c r="AH29" s="103">
        <v>0</v>
      </c>
      <c r="AI29" s="103">
        <v>0</v>
      </c>
      <c r="AJ29" s="103">
        <f>SUM(AK29:AS29)</f>
        <v>858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858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26</v>
      </c>
      <c r="B30" s="113" t="s">
        <v>321</v>
      </c>
      <c r="C30" s="101" t="s">
        <v>322</v>
      </c>
      <c r="D30" s="103">
        <f>SUM(E30,+H30,+K30)</f>
        <v>13925</v>
      </c>
      <c r="E30" s="103">
        <f>SUM(F30:G30)</f>
        <v>4223</v>
      </c>
      <c r="F30" s="103">
        <v>0</v>
      </c>
      <c r="G30" s="103">
        <v>4223</v>
      </c>
      <c r="H30" s="103">
        <f>SUM(I30:J30)</f>
        <v>7256</v>
      </c>
      <c r="I30" s="103">
        <v>0</v>
      </c>
      <c r="J30" s="103">
        <v>7256</v>
      </c>
      <c r="K30" s="103">
        <f>SUM(L30:M30)</f>
        <v>2446</v>
      </c>
      <c r="L30" s="103">
        <v>2446</v>
      </c>
      <c r="M30" s="103">
        <v>0</v>
      </c>
      <c r="N30" s="103">
        <f>SUM(O30,+V30,+AC30)</f>
        <v>13946</v>
      </c>
      <c r="O30" s="103">
        <f>SUM(P30:U30)</f>
        <v>2446</v>
      </c>
      <c r="P30" s="103">
        <v>2446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11479</v>
      </c>
      <c r="W30" s="103">
        <v>11479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21</v>
      </c>
      <c r="AD30" s="103">
        <v>21</v>
      </c>
      <c r="AE30" s="103">
        <v>0</v>
      </c>
      <c r="AF30" s="103">
        <f>SUM(AG30:AI30)</f>
        <v>5</v>
      </c>
      <c r="AG30" s="103">
        <v>5</v>
      </c>
      <c r="AH30" s="103">
        <v>0</v>
      </c>
      <c r="AI30" s="103">
        <v>0</v>
      </c>
      <c r="AJ30" s="103">
        <f>SUM(AK30:AS30)</f>
        <v>5</v>
      </c>
      <c r="AK30" s="103">
        <v>0</v>
      </c>
      <c r="AL30" s="103">
        <v>0</v>
      </c>
      <c r="AM30" s="103">
        <v>5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355</v>
      </c>
      <c r="BA30" s="103">
        <v>355</v>
      </c>
      <c r="BB30" s="103">
        <v>0</v>
      </c>
      <c r="BC30" s="103">
        <v>0</v>
      </c>
    </row>
    <row r="31" spans="1:55" s="105" customFormat="1" ht="13.5" customHeight="1">
      <c r="A31" s="115" t="s">
        <v>26</v>
      </c>
      <c r="B31" s="113" t="s">
        <v>324</v>
      </c>
      <c r="C31" s="101" t="s">
        <v>325</v>
      </c>
      <c r="D31" s="103">
        <f>SUM(E31,+H31,+K31)</f>
        <v>12660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12660</v>
      </c>
      <c r="L31" s="103">
        <v>2890</v>
      </c>
      <c r="M31" s="103">
        <v>9770</v>
      </c>
      <c r="N31" s="103">
        <f>SUM(O31,+V31,+AC31)</f>
        <v>12660</v>
      </c>
      <c r="O31" s="103">
        <f>SUM(P31:U31)</f>
        <v>2890</v>
      </c>
      <c r="P31" s="103">
        <v>2890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9770</v>
      </c>
      <c r="W31" s="103">
        <v>9770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785</v>
      </c>
      <c r="AG31" s="103">
        <v>785</v>
      </c>
      <c r="AH31" s="103">
        <v>0</v>
      </c>
      <c r="AI31" s="103">
        <v>0</v>
      </c>
      <c r="AJ31" s="103">
        <f>SUM(AK31:AS31)</f>
        <v>785</v>
      </c>
      <c r="AK31" s="103">
        <v>0</v>
      </c>
      <c r="AL31" s="103">
        <v>0</v>
      </c>
      <c r="AM31" s="103">
        <v>27</v>
      </c>
      <c r="AN31" s="103">
        <v>708</v>
      </c>
      <c r="AO31" s="103">
        <v>0</v>
      </c>
      <c r="AP31" s="103">
        <v>0</v>
      </c>
      <c r="AQ31" s="103">
        <v>0</v>
      </c>
      <c r="AR31" s="103">
        <v>0</v>
      </c>
      <c r="AS31" s="103">
        <v>50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26</v>
      </c>
      <c r="B32" s="113" t="s">
        <v>327</v>
      </c>
      <c r="C32" s="101" t="s">
        <v>328</v>
      </c>
      <c r="D32" s="103">
        <f>SUM(E32,+H32,+K32)</f>
        <v>6763</v>
      </c>
      <c r="E32" s="103">
        <f>SUM(F32:G32)</f>
        <v>6763</v>
      </c>
      <c r="F32" s="103">
        <v>767</v>
      </c>
      <c r="G32" s="103">
        <v>5996</v>
      </c>
      <c r="H32" s="103">
        <f>SUM(I32:J32)</f>
        <v>0</v>
      </c>
      <c r="I32" s="103">
        <v>0</v>
      </c>
      <c r="J32" s="103">
        <v>0</v>
      </c>
      <c r="K32" s="103">
        <f>SUM(L32:M32)</f>
        <v>0</v>
      </c>
      <c r="L32" s="103">
        <v>0</v>
      </c>
      <c r="M32" s="103">
        <v>0</v>
      </c>
      <c r="N32" s="103">
        <f>SUM(O32,+V32,+AC32)</f>
        <v>6763</v>
      </c>
      <c r="O32" s="103">
        <f>SUM(P32:U32)</f>
        <v>767</v>
      </c>
      <c r="P32" s="103">
        <v>767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5996</v>
      </c>
      <c r="W32" s="103">
        <v>5996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10</v>
      </c>
      <c r="AG32" s="103">
        <v>10</v>
      </c>
      <c r="AH32" s="103">
        <v>0</v>
      </c>
      <c r="AI32" s="103">
        <v>0</v>
      </c>
      <c r="AJ32" s="103">
        <f>SUM(AK32:AS32)</f>
        <v>273</v>
      </c>
      <c r="AK32" s="103">
        <v>273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10</v>
      </c>
      <c r="AU32" s="103">
        <v>10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26</v>
      </c>
      <c r="B33" s="113" t="s">
        <v>330</v>
      </c>
      <c r="C33" s="101" t="s">
        <v>331</v>
      </c>
      <c r="D33" s="103">
        <f>SUM(E33,+H33,+K33)</f>
        <v>8416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8416</v>
      </c>
      <c r="L33" s="103">
        <v>1546</v>
      </c>
      <c r="M33" s="103">
        <v>6870</v>
      </c>
      <c r="N33" s="103">
        <f>SUM(O33,+V33,+AC33)</f>
        <v>8416</v>
      </c>
      <c r="O33" s="103">
        <f>SUM(P33:U33)</f>
        <v>1546</v>
      </c>
      <c r="P33" s="103">
        <v>0</v>
      </c>
      <c r="Q33" s="103">
        <v>0</v>
      </c>
      <c r="R33" s="103">
        <v>0</v>
      </c>
      <c r="S33" s="103">
        <v>1546</v>
      </c>
      <c r="T33" s="103">
        <v>0</v>
      </c>
      <c r="U33" s="103">
        <v>0</v>
      </c>
      <c r="V33" s="103">
        <f>SUM(W33:AB33)</f>
        <v>6870</v>
      </c>
      <c r="W33" s="103">
        <v>0</v>
      </c>
      <c r="X33" s="103">
        <v>0</v>
      </c>
      <c r="Y33" s="103">
        <v>0</v>
      </c>
      <c r="Z33" s="103">
        <v>6870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26</v>
      </c>
      <c r="B34" s="113" t="s">
        <v>333</v>
      </c>
      <c r="C34" s="101" t="s">
        <v>334</v>
      </c>
      <c r="D34" s="103">
        <f>SUM(E34,+H34,+K34)</f>
        <v>7449</v>
      </c>
      <c r="E34" s="103">
        <f>SUM(F34:G34)</f>
        <v>0</v>
      </c>
      <c r="F34" s="103">
        <v>0</v>
      </c>
      <c r="G34" s="103">
        <v>0</v>
      </c>
      <c r="H34" s="103">
        <f>SUM(I34:J34)</f>
        <v>1080</v>
      </c>
      <c r="I34" s="103">
        <v>1080</v>
      </c>
      <c r="J34" s="103">
        <v>0</v>
      </c>
      <c r="K34" s="103">
        <f>SUM(L34:M34)</f>
        <v>6369</v>
      </c>
      <c r="L34" s="103">
        <v>0</v>
      </c>
      <c r="M34" s="103">
        <v>6369</v>
      </c>
      <c r="N34" s="103">
        <f>SUM(O34,+V34,+AC34)</f>
        <v>7449</v>
      </c>
      <c r="O34" s="103">
        <f>SUM(P34:U34)</f>
        <v>1080</v>
      </c>
      <c r="P34" s="103">
        <v>1080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6369</v>
      </c>
      <c r="W34" s="103">
        <v>6369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108</v>
      </c>
      <c r="AG34" s="103">
        <v>108</v>
      </c>
      <c r="AH34" s="103">
        <v>0</v>
      </c>
      <c r="AI34" s="103">
        <v>0</v>
      </c>
      <c r="AJ34" s="103">
        <f>SUM(AK34:AS34)</f>
        <v>108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108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26</v>
      </c>
      <c r="B35" s="113" t="s">
        <v>336</v>
      </c>
      <c r="C35" s="101" t="s">
        <v>337</v>
      </c>
      <c r="D35" s="103">
        <f>SUM(E35,+H35,+K35)</f>
        <v>7636</v>
      </c>
      <c r="E35" s="103">
        <f>SUM(F35:G35)</f>
        <v>0</v>
      </c>
      <c r="F35" s="103">
        <v>0</v>
      </c>
      <c r="G35" s="103">
        <v>0</v>
      </c>
      <c r="H35" s="103">
        <f>SUM(I35:J35)</f>
        <v>2476</v>
      </c>
      <c r="I35" s="103">
        <v>2476</v>
      </c>
      <c r="J35" s="103">
        <v>0</v>
      </c>
      <c r="K35" s="103">
        <f>SUM(L35:M35)</f>
        <v>5160</v>
      </c>
      <c r="L35" s="103">
        <v>409</v>
      </c>
      <c r="M35" s="103">
        <v>4751</v>
      </c>
      <c r="N35" s="103">
        <f>SUM(O35,+V35,+AC35)</f>
        <v>7636</v>
      </c>
      <c r="O35" s="103">
        <f>SUM(P35:U35)</f>
        <v>2885</v>
      </c>
      <c r="P35" s="103">
        <v>2885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4751</v>
      </c>
      <c r="W35" s="103">
        <v>4751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27</v>
      </c>
      <c r="AG35" s="103">
        <v>27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27</v>
      </c>
      <c r="AU35" s="103">
        <v>27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26</v>
      </c>
      <c r="B36" s="113" t="s">
        <v>339</v>
      </c>
      <c r="C36" s="101" t="s">
        <v>340</v>
      </c>
      <c r="D36" s="103">
        <f>SUM(E36,+H36,+K36)</f>
        <v>6856</v>
      </c>
      <c r="E36" s="103">
        <f>SUM(F36:G36)</f>
        <v>0</v>
      </c>
      <c r="F36" s="103">
        <v>0</v>
      </c>
      <c r="G36" s="103">
        <v>0</v>
      </c>
      <c r="H36" s="103">
        <f>SUM(I36:J36)</f>
        <v>1800</v>
      </c>
      <c r="I36" s="103">
        <v>1800</v>
      </c>
      <c r="J36" s="103">
        <v>0</v>
      </c>
      <c r="K36" s="103">
        <f>SUM(L36:M36)</f>
        <v>5056</v>
      </c>
      <c r="L36" s="103">
        <v>0</v>
      </c>
      <c r="M36" s="103">
        <v>5056</v>
      </c>
      <c r="N36" s="103">
        <f>SUM(O36,+V36,+AC36)</f>
        <v>6856</v>
      </c>
      <c r="O36" s="103">
        <f>SUM(P36:U36)</f>
        <v>1800</v>
      </c>
      <c r="P36" s="103">
        <v>1800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5056</v>
      </c>
      <c r="W36" s="103">
        <v>5056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121</v>
      </c>
      <c r="AG36" s="103">
        <v>121</v>
      </c>
      <c r="AH36" s="103">
        <v>0</v>
      </c>
      <c r="AI36" s="103">
        <v>0</v>
      </c>
      <c r="AJ36" s="103">
        <f>SUM(AK36:AS36)</f>
        <v>121</v>
      </c>
      <c r="AK36" s="103">
        <v>0</v>
      </c>
      <c r="AL36" s="103">
        <v>0</v>
      </c>
      <c r="AM36" s="103">
        <v>10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111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26</v>
      </c>
      <c r="B37" s="113" t="s">
        <v>342</v>
      </c>
      <c r="C37" s="101" t="s">
        <v>343</v>
      </c>
      <c r="D37" s="103">
        <f>SUM(E37,+H37,+K37)</f>
        <v>541</v>
      </c>
      <c r="E37" s="103">
        <f>SUM(F37:G37)</f>
        <v>0</v>
      </c>
      <c r="F37" s="103">
        <v>0</v>
      </c>
      <c r="G37" s="103">
        <v>0</v>
      </c>
      <c r="H37" s="103">
        <f>SUM(I37:J37)</f>
        <v>374</v>
      </c>
      <c r="I37" s="103">
        <v>374</v>
      </c>
      <c r="J37" s="103">
        <v>0</v>
      </c>
      <c r="K37" s="103">
        <f>SUM(L37:M37)</f>
        <v>167</v>
      </c>
      <c r="L37" s="103">
        <v>0</v>
      </c>
      <c r="M37" s="103">
        <v>167</v>
      </c>
      <c r="N37" s="103">
        <f>SUM(O37,+V37,+AC37)</f>
        <v>541</v>
      </c>
      <c r="O37" s="103">
        <f>SUM(P37:U37)</f>
        <v>374</v>
      </c>
      <c r="P37" s="103">
        <v>374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167</v>
      </c>
      <c r="W37" s="103">
        <v>167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11</v>
      </c>
      <c r="AG37" s="103">
        <v>11</v>
      </c>
      <c r="AH37" s="103">
        <v>0</v>
      </c>
      <c r="AI37" s="103">
        <v>0</v>
      </c>
      <c r="AJ37" s="103">
        <f>SUM(AK37:AS37)</f>
        <v>11</v>
      </c>
      <c r="AK37" s="103">
        <v>0</v>
      </c>
      <c r="AL37" s="103">
        <v>0</v>
      </c>
      <c r="AM37" s="103">
        <v>11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26</v>
      </c>
      <c r="B38" s="113" t="s">
        <v>345</v>
      </c>
      <c r="C38" s="101" t="s">
        <v>346</v>
      </c>
      <c r="D38" s="103">
        <f>SUM(E38,+H38,+K38)</f>
        <v>7020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7020</v>
      </c>
      <c r="L38" s="103">
        <v>785</v>
      </c>
      <c r="M38" s="103">
        <v>6235</v>
      </c>
      <c r="N38" s="103">
        <f>SUM(O38,+V38,+AC38)</f>
        <v>7020</v>
      </c>
      <c r="O38" s="103">
        <f>SUM(P38:U38)</f>
        <v>785</v>
      </c>
      <c r="P38" s="103">
        <v>785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6235</v>
      </c>
      <c r="W38" s="103">
        <v>6235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10</v>
      </c>
      <c r="AG38" s="103">
        <v>10</v>
      </c>
      <c r="AH38" s="103">
        <v>0</v>
      </c>
      <c r="AI38" s="103">
        <v>0</v>
      </c>
      <c r="AJ38" s="103">
        <f>SUM(AK38:AS38)</f>
        <v>10</v>
      </c>
      <c r="AK38" s="103">
        <v>0</v>
      </c>
      <c r="AL38" s="103">
        <v>0</v>
      </c>
      <c r="AM38" s="103">
        <v>2</v>
      </c>
      <c r="AN38" s="103">
        <v>8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87</v>
      </c>
      <c r="BA38" s="103">
        <v>87</v>
      </c>
      <c r="BB38" s="103">
        <v>0</v>
      </c>
      <c r="BC38" s="103">
        <v>0</v>
      </c>
    </row>
    <row r="39" spans="1:55" s="105" customFormat="1" ht="13.5" customHeight="1">
      <c r="A39" s="115" t="s">
        <v>26</v>
      </c>
      <c r="B39" s="113" t="s">
        <v>348</v>
      </c>
      <c r="C39" s="101" t="s">
        <v>349</v>
      </c>
      <c r="D39" s="103">
        <f>SUM(E39,+H39,+K39)</f>
        <v>5502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5502</v>
      </c>
      <c r="L39" s="103">
        <v>2715</v>
      </c>
      <c r="M39" s="103">
        <v>2787</v>
      </c>
      <c r="N39" s="103">
        <f>SUM(O39,+V39,+AC39)</f>
        <v>5502</v>
      </c>
      <c r="O39" s="103">
        <f>SUM(P39:U39)</f>
        <v>2715</v>
      </c>
      <c r="P39" s="103">
        <v>2715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2787</v>
      </c>
      <c r="W39" s="103">
        <v>2787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158</v>
      </c>
      <c r="AG39" s="103">
        <v>158</v>
      </c>
      <c r="AH39" s="103">
        <v>0</v>
      </c>
      <c r="AI39" s="103">
        <v>0</v>
      </c>
      <c r="AJ39" s="103">
        <f>SUM(AK39:AS39)</f>
        <v>158</v>
      </c>
      <c r="AK39" s="103">
        <v>0</v>
      </c>
      <c r="AL39" s="103">
        <v>0</v>
      </c>
      <c r="AM39" s="103">
        <v>0</v>
      </c>
      <c r="AN39" s="103">
        <v>158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26</v>
      </c>
      <c r="B40" s="113" t="s">
        <v>351</v>
      </c>
      <c r="C40" s="101" t="s">
        <v>352</v>
      </c>
      <c r="D40" s="103">
        <f>SUM(E40,+H40,+K40)</f>
        <v>2830</v>
      </c>
      <c r="E40" s="103">
        <f>SUM(F40:G40)</f>
        <v>0</v>
      </c>
      <c r="F40" s="103">
        <v>0</v>
      </c>
      <c r="G40" s="103">
        <v>0</v>
      </c>
      <c r="H40" s="103">
        <f>SUM(I40:J40)</f>
        <v>758</v>
      </c>
      <c r="I40" s="103">
        <v>758</v>
      </c>
      <c r="J40" s="103">
        <v>0</v>
      </c>
      <c r="K40" s="103">
        <f>SUM(L40:M40)</f>
        <v>2072</v>
      </c>
      <c r="L40" s="103">
        <v>0</v>
      </c>
      <c r="M40" s="103">
        <v>2072</v>
      </c>
      <c r="N40" s="103">
        <f>SUM(O40,+V40,+AC40)</f>
        <v>2830</v>
      </c>
      <c r="O40" s="103">
        <f>SUM(P40:U40)</f>
        <v>758</v>
      </c>
      <c r="P40" s="103">
        <v>758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2072</v>
      </c>
      <c r="W40" s="103">
        <v>2072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89</v>
      </c>
      <c r="AG40" s="103">
        <v>89</v>
      </c>
      <c r="AH40" s="103">
        <v>0</v>
      </c>
      <c r="AI40" s="103">
        <v>0</v>
      </c>
      <c r="AJ40" s="103">
        <f>SUM(AK40:AS40)</f>
        <v>89</v>
      </c>
      <c r="AK40" s="103">
        <v>0</v>
      </c>
      <c r="AL40" s="103">
        <v>0</v>
      </c>
      <c r="AM40" s="103">
        <v>1</v>
      </c>
      <c r="AN40" s="103">
        <v>82</v>
      </c>
      <c r="AO40" s="103">
        <v>0</v>
      </c>
      <c r="AP40" s="103">
        <v>0</v>
      </c>
      <c r="AQ40" s="103">
        <v>0</v>
      </c>
      <c r="AR40" s="103">
        <v>0</v>
      </c>
      <c r="AS40" s="103">
        <v>6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26</v>
      </c>
      <c r="B41" s="113" t="s">
        <v>354</v>
      </c>
      <c r="C41" s="101" t="s">
        <v>355</v>
      </c>
      <c r="D41" s="103">
        <f>SUM(E41,+H41,+K41)</f>
        <v>7926</v>
      </c>
      <c r="E41" s="103">
        <f>SUM(F41:G41)</f>
        <v>0</v>
      </c>
      <c r="F41" s="103">
        <v>0</v>
      </c>
      <c r="G41" s="103">
        <v>0</v>
      </c>
      <c r="H41" s="103">
        <f>SUM(I41:J41)</f>
        <v>7926</v>
      </c>
      <c r="I41" s="103">
        <v>1709</v>
      </c>
      <c r="J41" s="103">
        <v>6217</v>
      </c>
      <c r="K41" s="103">
        <f>SUM(L41:M41)</f>
        <v>0</v>
      </c>
      <c r="L41" s="103">
        <v>0</v>
      </c>
      <c r="M41" s="103">
        <v>0</v>
      </c>
      <c r="N41" s="103">
        <f>SUM(O41,+V41,+AC41)</f>
        <v>7926</v>
      </c>
      <c r="O41" s="103">
        <f>SUM(P41:U41)</f>
        <v>1709</v>
      </c>
      <c r="P41" s="103">
        <v>1709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6217</v>
      </c>
      <c r="W41" s="103">
        <v>6217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372</v>
      </c>
      <c r="AG41" s="103">
        <v>372</v>
      </c>
      <c r="AH41" s="103">
        <v>0</v>
      </c>
      <c r="AI41" s="103">
        <v>0</v>
      </c>
      <c r="AJ41" s="103">
        <f>SUM(AK41:AS41)</f>
        <v>372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372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26</v>
      </c>
      <c r="B42" s="113" t="s">
        <v>357</v>
      </c>
      <c r="C42" s="101" t="s">
        <v>358</v>
      </c>
      <c r="D42" s="103">
        <f>SUM(E42,+H42,+K42)</f>
        <v>4049</v>
      </c>
      <c r="E42" s="103">
        <f>SUM(F42:G42)</f>
        <v>0</v>
      </c>
      <c r="F42" s="103">
        <v>0</v>
      </c>
      <c r="G42" s="103">
        <v>0</v>
      </c>
      <c r="H42" s="103">
        <f>SUM(I42:J42)</f>
        <v>1159</v>
      </c>
      <c r="I42" s="103">
        <v>1159</v>
      </c>
      <c r="J42" s="103">
        <v>0</v>
      </c>
      <c r="K42" s="103">
        <f>SUM(L42:M42)</f>
        <v>2890</v>
      </c>
      <c r="L42" s="103">
        <v>0</v>
      </c>
      <c r="M42" s="103">
        <v>2890</v>
      </c>
      <c r="N42" s="103">
        <f>SUM(O42,+V42,+AC42)</f>
        <v>4049</v>
      </c>
      <c r="O42" s="103">
        <f>SUM(P42:U42)</f>
        <v>1159</v>
      </c>
      <c r="P42" s="103">
        <v>1159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2890</v>
      </c>
      <c r="W42" s="103">
        <v>2890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190</v>
      </c>
      <c r="AG42" s="103">
        <v>190</v>
      </c>
      <c r="AH42" s="103">
        <v>0</v>
      </c>
      <c r="AI42" s="103">
        <v>0</v>
      </c>
      <c r="AJ42" s="103">
        <f>SUM(AK42:AS42)</f>
        <v>190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190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26</v>
      </c>
      <c r="B43" s="113" t="s">
        <v>360</v>
      </c>
      <c r="C43" s="101" t="s">
        <v>361</v>
      </c>
      <c r="D43" s="103">
        <f>SUM(E43,+H43,+K43)</f>
        <v>8540</v>
      </c>
      <c r="E43" s="103">
        <f>SUM(F43:G43)</f>
        <v>0</v>
      </c>
      <c r="F43" s="103">
        <v>0</v>
      </c>
      <c r="G43" s="103">
        <v>0</v>
      </c>
      <c r="H43" s="103">
        <f>SUM(I43:J43)</f>
        <v>138</v>
      </c>
      <c r="I43" s="103">
        <v>138</v>
      </c>
      <c r="J43" s="103">
        <v>0</v>
      </c>
      <c r="K43" s="103">
        <f>SUM(L43:M43)</f>
        <v>8402</v>
      </c>
      <c r="L43" s="103">
        <v>0</v>
      </c>
      <c r="M43" s="103">
        <v>8402</v>
      </c>
      <c r="N43" s="103">
        <f>SUM(O43,+V43,+AC43)</f>
        <v>8540</v>
      </c>
      <c r="O43" s="103">
        <f>SUM(P43:U43)</f>
        <v>138</v>
      </c>
      <c r="P43" s="103">
        <v>138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8402</v>
      </c>
      <c r="W43" s="103">
        <v>8402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402</v>
      </c>
      <c r="AG43" s="103">
        <v>402</v>
      </c>
      <c r="AH43" s="103">
        <v>0</v>
      </c>
      <c r="AI43" s="103">
        <v>0</v>
      </c>
      <c r="AJ43" s="103">
        <f>SUM(AK43:AS43)</f>
        <v>402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402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26</v>
      </c>
      <c r="B44" s="113" t="s">
        <v>363</v>
      </c>
      <c r="C44" s="101" t="s">
        <v>364</v>
      </c>
      <c r="D44" s="103">
        <f>SUM(E44,+H44,+K44)</f>
        <v>1162</v>
      </c>
      <c r="E44" s="103">
        <f>SUM(F44:G44)</f>
        <v>0</v>
      </c>
      <c r="F44" s="103">
        <v>0</v>
      </c>
      <c r="G44" s="103">
        <v>0</v>
      </c>
      <c r="H44" s="103">
        <f>SUM(I44:J44)</f>
        <v>421</v>
      </c>
      <c r="I44" s="103">
        <v>421</v>
      </c>
      <c r="J44" s="103">
        <v>0</v>
      </c>
      <c r="K44" s="103">
        <f>SUM(L44:M44)</f>
        <v>741</v>
      </c>
      <c r="L44" s="103">
        <v>0</v>
      </c>
      <c r="M44" s="103">
        <v>741</v>
      </c>
      <c r="N44" s="103">
        <f>SUM(O44,+V44,+AC44)</f>
        <v>1162</v>
      </c>
      <c r="O44" s="103">
        <f>SUM(P44:U44)</f>
        <v>421</v>
      </c>
      <c r="P44" s="103">
        <v>421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741</v>
      </c>
      <c r="W44" s="103">
        <v>741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20</v>
      </c>
      <c r="AG44" s="103">
        <v>20</v>
      </c>
      <c r="AH44" s="103">
        <v>0</v>
      </c>
      <c r="AI44" s="103">
        <v>0</v>
      </c>
      <c r="AJ44" s="103">
        <f>SUM(AK44:AS44)</f>
        <v>20</v>
      </c>
      <c r="AK44" s="103">
        <v>0</v>
      </c>
      <c r="AL44" s="103">
        <v>0</v>
      </c>
      <c r="AM44" s="103">
        <v>1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19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26</v>
      </c>
      <c r="B45" s="113" t="s">
        <v>366</v>
      </c>
      <c r="C45" s="101" t="s">
        <v>367</v>
      </c>
      <c r="D45" s="103">
        <f>SUM(E45,+H45,+K45)</f>
        <v>2200</v>
      </c>
      <c r="E45" s="103">
        <f>SUM(F45:G45)</f>
        <v>0</v>
      </c>
      <c r="F45" s="103">
        <v>0</v>
      </c>
      <c r="G45" s="103">
        <v>0</v>
      </c>
      <c r="H45" s="103">
        <f>SUM(I45:J45)</f>
        <v>435</v>
      </c>
      <c r="I45" s="103">
        <v>435</v>
      </c>
      <c r="J45" s="103">
        <v>0</v>
      </c>
      <c r="K45" s="103">
        <f>SUM(L45:M45)</f>
        <v>1765</v>
      </c>
      <c r="L45" s="103">
        <v>0</v>
      </c>
      <c r="M45" s="103">
        <v>1765</v>
      </c>
      <c r="N45" s="103">
        <f>SUM(O45,+V45,+AC45)</f>
        <v>2200</v>
      </c>
      <c r="O45" s="103">
        <f>SUM(P45:U45)</f>
        <v>435</v>
      </c>
      <c r="P45" s="103">
        <v>435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1765</v>
      </c>
      <c r="W45" s="103">
        <v>1765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17</v>
      </c>
      <c r="AG45" s="103">
        <v>17</v>
      </c>
      <c r="AH45" s="103">
        <v>0</v>
      </c>
      <c r="AI45" s="103">
        <v>0</v>
      </c>
      <c r="AJ45" s="103">
        <f>SUM(AK45:AS45)</f>
        <v>17</v>
      </c>
      <c r="AK45" s="103">
        <v>17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17</v>
      </c>
      <c r="AU45" s="103">
        <v>17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26</v>
      </c>
      <c r="B46" s="113" t="s">
        <v>369</v>
      </c>
      <c r="C46" s="101" t="s">
        <v>370</v>
      </c>
      <c r="D46" s="103">
        <f>SUM(E46,+H46,+K46)</f>
        <v>7179</v>
      </c>
      <c r="E46" s="103">
        <f>SUM(F46:G46)</f>
        <v>0</v>
      </c>
      <c r="F46" s="103">
        <v>0</v>
      </c>
      <c r="G46" s="103">
        <v>0</v>
      </c>
      <c r="H46" s="103">
        <f>SUM(I46:J46)</f>
        <v>478</v>
      </c>
      <c r="I46" s="103">
        <v>478</v>
      </c>
      <c r="J46" s="103">
        <v>0</v>
      </c>
      <c r="K46" s="103">
        <f>SUM(L46:M46)</f>
        <v>6701</v>
      </c>
      <c r="L46" s="103">
        <v>0</v>
      </c>
      <c r="M46" s="103">
        <v>6701</v>
      </c>
      <c r="N46" s="103">
        <f>SUM(O46,+V46,+AC46)</f>
        <v>7179</v>
      </c>
      <c r="O46" s="103">
        <f>SUM(P46:U46)</f>
        <v>478</v>
      </c>
      <c r="P46" s="103">
        <v>478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6701</v>
      </c>
      <c r="W46" s="103">
        <v>6701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46</v>
      </c>
      <c r="AG46" s="103">
        <v>46</v>
      </c>
      <c r="AH46" s="103">
        <v>0</v>
      </c>
      <c r="AI46" s="103">
        <v>0</v>
      </c>
      <c r="AJ46" s="103">
        <f>SUM(AK46:AS46)</f>
        <v>393</v>
      </c>
      <c r="AK46" s="103">
        <v>363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30</v>
      </c>
      <c r="AT46" s="103">
        <f>SUM(AU46:AY46)</f>
        <v>16</v>
      </c>
      <c r="AU46" s="103">
        <v>16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26</v>
      </c>
      <c r="B47" s="113" t="s">
        <v>372</v>
      </c>
      <c r="C47" s="101" t="s">
        <v>373</v>
      </c>
      <c r="D47" s="103">
        <f>SUM(E47,+H47,+K47)</f>
        <v>2831</v>
      </c>
      <c r="E47" s="103">
        <f>SUM(F47:G47)</f>
        <v>1145</v>
      </c>
      <c r="F47" s="103">
        <v>1145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1686</v>
      </c>
      <c r="L47" s="103">
        <v>0</v>
      </c>
      <c r="M47" s="103">
        <v>1686</v>
      </c>
      <c r="N47" s="103">
        <f>SUM(O47,+V47,+AC47)</f>
        <v>2877</v>
      </c>
      <c r="O47" s="103">
        <f>SUM(P47:U47)</f>
        <v>1145</v>
      </c>
      <c r="P47" s="103">
        <v>0</v>
      </c>
      <c r="Q47" s="103">
        <v>0</v>
      </c>
      <c r="R47" s="103">
        <v>0</v>
      </c>
      <c r="S47" s="103">
        <v>1145</v>
      </c>
      <c r="T47" s="103">
        <v>0</v>
      </c>
      <c r="U47" s="103">
        <v>0</v>
      </c>
      <c r="V47" s="103">
        <f>SUM(W47:AB47)</f>
        <v>1686</v>
      </c>
      <c r="W47" s="103">
        <v>0</v>
      </c>
      <c r="X47" s="103">
        <v>0</v>
      </c>
      <c r="Y47" s="103">
        <v>0</v>
      </c>
      <c r="Z47" s="103">
        <v>1686</v>
      </c>
      <c r="AA47" s="103">
        <v>0</v>
      </c>
      <c r="AB47" s="103">
        <v>0</v>
      </c>
      <c r="AC47" s="103">
        <f>SUM(AD47:AE47)</f>
        <v>46</v>
      </c>
      <c r="AD47" s="103">
        <v>46</v>
      </c>
      <c r="AE47" s="103">
        <v>0</v>
      </c>
      <c r="AF47" s="103">
        <f>SUM(AG47:AI47)</f>
        <v>0</v>
      </c>
      <c r="AG47" s="103">
        <v>0</v>
      </c>
      <c r="AH47" s="103">
        <v>0</v>
      </c>
      <c r="AI47" s="103">
        <v>0</v>
      </c>
      <c r="AJ47" s="103">
        <f>SUM(AK47:AS47)</f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26</v>
      </c>
      <c r="B48" s="113" t="s">
        <v>375</v>
      </c>
      <c r="C48" s="101" t="s">
        <v>376</v>
      </c>
      <c r="D48" s="103">
        <f>SUM(E48,+H48,+K48)</f>
        <v>2295</v>
      </c>
      <c r="E48" s="103">
        <f>SUM(F48:G48)</f>
        <v>0</v>
      </c>
      <c r="F48" s="103">
        <v>0</v>
      </c>
      <c r="G48" s="103">
        <v>0</v>
      </c>
      <c r="H48" s="103">
        <f>SUM(I48:J48)</f>
        <v>2295</v>
      </c>
      <c r="I48" s="103">
        <v>750</v>
      </c>
      <c r="J48" s="103">
        <v>1545</v>
      </c>
      <c r="K48" s="103">
        <f>SUM(L48:M48)</f>
        <v>0</v>
      </c>
      <c r="L48" s="103">
        <v>0</v>
      </c>
      <c r="M48" s="103">
        <v>0</v>
      </c>
      <c r="N48" s="103">
        <f>SUM(O48,+V48,+AC48)</f>
        <v>2295</v>
      </c>
      <c r="O48" s="103">
        <f>SUM(P48:U48)</f>
        <v>750</v>
      </c>
      <c r="P48" s="103">
        <v>750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1545</v>
      </c>
      <c r="W48" s="103">
        <v>1545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801</v>
      </c>
      <c r="AG48" s="103">
        <v>801</v>
      </c>
      <c r="AH48" s="103">
        <v>0</v>
      </c>
      <c r="AI48" s="103">
        <v>0</v>
      </c>
      <c r="AJ48" s="103">
        <f>SUM(AK48:AS48)</f>
        <v>801</v>
      </c>
      <c r="AK48" s="103">
        <v>0</v>
      </c>
      <c r="AL48" s="103">
        <v>0</v>
      </c>
      <c r="AM48" s="103">
        <v>801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8">
    <sortCondition ref="A8:A48"/>
    <sortCondition ref="B8:B48"/>
    <sortCondition ref="C8:C48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47" man="1"/>
    <brk id="31" min="1" max="47" man="1"/>
    <brk id="45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28000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28100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28201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28202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28203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28204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28205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28206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28207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28208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28209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28210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28212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28213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28214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28215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28216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28217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28218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28219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28220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28221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28222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28223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28224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28225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28226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28227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28228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28229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28301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28365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28381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28382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28442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28443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28446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28464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28481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28501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28585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28586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2019-02-08T00:31:47Z</dcterms:modified>
</cp:coreProperties>
</file>