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2千葉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水洗化人口等!$A$6:$AA$60</definedName>
    <definedName name="_xlnm.Print_Area" localSheetId="2">し尿集計結果!$A$1:$M$36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Q11" i="1"/>
  <c r="Q15" i="1"/>
  <c r="Q19" i="1"/>
  <c r="Q23" i="1"/>
  <c r="Q27" i="1"/>
  <c r="Q31" i="1"/>
  <c r="Q35" i="1"/>
  <c r="Q39" i="1"/>
  <c r="Q43" i="1"/>
  <c r="Q47" i="1"/>
  <c r="Q51" i="1"/>
  <c r="Q55" i="1"/>
  <c r="Q59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L11" i="1"/>
  <c r="L15" i="1"/>
  <c r="L19" i="1"/>
  <c r="L23" i="1"/>
  <c r="L27" i="1"/>
  <c r="L31" i="1"/>
  <c r="L35" i="1"/>
  <c r="L39" i="1"/>
  <c r="L43" i="1"/>
  <c r="L47" i="1"/>
  <c r="L51" i="1"/>
  <c r="L55" i="1"/>
  <c r="L59" i="1"/>
  <c r="J9" i="1"/>
  <c r="J1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D9" i="1"/>
  <c r="Q9" i="1" s="1"/>
  <c r="D10" i="1"/>
  <c r="D11" i="1"/>
  <c r="N11" i="1" s="1"/>
  <c r="D12" i="1"/>
  <c r="D13" i="1"/>
  <c r="Q13" i="1" s="1"/>
  <c r="D14" i="1"/>
  <c r="D15" i="1"/>
  <c r="N15" i="1" s="1"/>
  <c r="D16" i="1"/>
  <c r="D17" i="1"/>
  <c r="Q17" i="1" s="1"/>
  <c r="D18" i="1"/>
  <c r="D19" i="1"/>
  <c r="N19" i="1" s="1"/>
  <c r="D20" i="1"/>
  <c r="D21" i="1"/>
  <c r="Q21" i="1" s="1"/>
  <c r="D22" i="1"/>
  <c r="D23" i="1"/>
  <c r="N23" i="1" s="1"/>
  <c r="D24" i="1"/>
  <c r="D25" i="1"/>
  <c r="Q25" i="1" s="1"/>
  <c r="D26" i="1"/>
  <c r="D27" i="1"/>
  <c r="N27" i="1" s="1"/>
  <c r="D28" i="1"/>
  <c r="D29" i="1"/>
  <c r="Q29" i="1" s="1"/>
  <c r="D30" i="1"/>
  <c r="D31" i="1"/>
  <c r="N31" i="1" s="1"/>
  <c r="D32" i="1"/>
  <c r="D33" i="1"/>
  <c r="Q33" i="1" s="1"/>
  <c r="D34" i="1"/>
  <c r="D35" i="1"/>
  <c r="N35" i="1" s="1"/>
  <c r="D36" i="1"/>
  <c r="D37" i="1"/>
  <c r="Q37" i="1" s="1"/>
  <c r="D38" i="1"/>
  <c r="D39" i="1"/>
  <c r="N39" i="1" s="1"/>
  <c r="D40" i="1"/>
  <c r="D41" i="1"/>
  <c r="Q41" i="1" s="1"/>
  <c r="D42" i="1"/>
  <c r="D43" i="1"/>
  <c r="N43" i="1" s="1"/>
  <c r="D44" i="1"/>
  <c r="D45" i="1"/>
  <c r="Q45" i="1" s="1"/>
  <c r="D46" i="1"/>
  <c r="D47" i="1"/>
  <c r="N47" i="1" s="1"/>
  <c r="D48" i="1"/>
  <c r="D49" i="1"/>
  <c r="Q49" i="1" s="1"/>
  <c r="D50" i="1"/>
  <c r="D51" i="1"/>
  <c r="N51" i="1" s="1"/>
  <c r="D52" i="1"/>
  <c r="D53" i="1"/>
  <c r="Q53" i="1" s="1"/>
  <c r="D54" i="1"/>
  <c r="D55" i="1"/>
  <c r="N55" i="1" s="1"/>
  <c r="D56" i="1"/>
  <c r="D57" i="1"/>
  <c r="Q57" i="1" s="1"/>
  <c r="D58" i="1"/>
  <c r="D59" i="1"/>
  <c r="N59" i="1" s="1"/>
  <c r="D60" i="1"/>
  <c r="D61" i="1"/>
  <c r="Q61" i="1" s="1"/>
  <c r="Q60" i="1" l="1"/>
  <c r="N60" i="1"/>
  <c r="L60" i="1"/>
  <c r="Q58" i="1"/>
  <c r="N58" i="1"/>
  <c r="L58" i="1"/>
  <c r="Q56" i="1"/>
  <c r="N56" i="1"/>
  <c r="L56" i="1"/>
  <c r="Q54" i="1"/>
  <c r="N54" i="1"/>
  <c r="L54" i="1"/>
  <c r="Q52" i="1"/>
  <c r="N52" i="1"/>
  <c r="L52" i="1"/>
  <c r="Q50" i="1"/>
  <c r="N50" i="1"/>
  <c r="L50" i="1"/>
  <c r="Q48" i="1"/>
  <c r="N48" i="1"/>
  <c r="L48" i="1"/>
  <c r="Q46" i="1"/>
  <c r="N46" i="1"/>
  <c r="L46" i="1"/>
  <c r="Q44" i="1"/>
  <c r="N44" i="1"/>
  <c r="L44" i="1"/>
  <c r="Q42" i="1"/>
  <c r="N42" i="1"/>
  <c r="L42" i="1"/>
  <c r="Q40" i="1"/>
  <c r="N40" i="1"/>
  <c r="L40" i="1"/>
  <c r="Q38" i="1"/>
  <c r="N38" i="1"/>
  <c r="L38" i="1"/>
  <c r="Q36" i="1"/>
  <c r="N36" i="1"/>
  <c r="L36" i="1"/>
  <c r="Q34" i="1"/>
  <c r="N34" i="1"/>
  <c r="L34" i="1"/>
  <c r="Q32" i="1"/>
  <c r="N32" i="1"/>
  <c r="L32" i="1"/>
  <c r="Q30" i="1"/>
  <c r="N30" i="1"/>
  <c r="L30" i="1"/>
  <c r="Q28" i="1"/>
  <c r="N28" i="1"/>
  <c r="L28" i="1"/>
  <c r="Q26" i="1"/>
  <c r="N26" i="1"/>
  <c r="L26" i="1"/>
  <c r="Q24" i="1"/>
  <c r="N24" i="1"/>
  <c r="L24" i="1"/>
  <c r="Q22" i="1"/>
  <c r="N22" i="1"/>
  <c r="L22" i="1"/>
  <c r="Q20" i="1"/>
  <c r="N20" i="1"/>
  <c r="L20" i="1"/>
  <c r="Q18" i="1"/>
  <c r="N18" i="1"/>
  <c r="L18" i="1"/>
  <c r="Q16" i="1"/>
  <c r="N16" i="1"/>
  <c r="L16" i="1"/>
  <c r="Q14" i="1"/>
  <c r="N14" i="1"/>
  <c r="L14" i="1"/>
  <c r="J14" i="1"/>
  <c r="Q12" i="1"/>
  <c r="N12" i="1"/>
  <c r="L12" i="1"/>
  <c r="J12" i="1"/>
  <c r="Q10" i="1"/>
  <c r="N10" i="1"/>
  <c r="L10" i="1"/>
  <c r="J10" i="1"/>
  <c r="Q8" i="1"/>
  <c r="N8" i="1"/>
  <c r="L8" i="1"/>
  <c r="J8" i="1"/>
  <c r="F60" i="1"/>
  <c r="F58" i="1"/>
  <c r="F56" i="1"/>
  <c r="F54" i="1"/>
  <c r="F52" i="1"/>
  <c r="F50" i="1"/>
  <c r="F48" i="1"/>
  <c r="F46" i="1"/>
  <c r="F44" i="1"/>
  <c r="F42" i="1"/>
  <c r="F40" i="1"/>
  <c r="F38" i="1"/>
  <c r="F36" i="1"/>
  <c r="F34" i="1"/>
  <c r="F32" i="1"/>
  <c r="F30" i="1"/>
  <c r="F28" i="1"/>
  <c r="F26" i="1"/>
  <c r="F24" i="1"/>
  <c r="F22" i="1"/>
  <c r="F20" i="1"/>
  <c r="F18" i="1"/>
  <c r="F16" i="1"/>
  <c r="F14" i="1"/>
  <c r="F12" i="1"/>
  <c r="F10" i="1"/>
  <c r="F8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F61" i="1"/>
  <c r="F59" i="1"/>
  <c r="F57" i="1"/>
  <c r="F55" i="1"/>
  <c r="F53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J61" i="1"/>
  <c r="J59" i="1"/>
  <c r="J57" i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1" i="1"/>
  <c r="L61" i="1"/>
  <c r="L57" i="1"/>
  <c r="L53" i="1"/>
  <c r="L49" i="1"/>
  <c r="L45" i="1"/>
  <c r="L41" i="1"/>
  <c r="L37" i="1"/>
  <c r="L33" i="1"/>
  <c r="L29" i="1"/>
  <c r="L25" i="1"/>
  <c r="L21" i="1"/>
  <c r="L17" i="1"/>
  <c r="L13" i="1"/>
  <c r="L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<sst xmlns="http://schemas.openxmlformats.org/spreadsheetml/2006/main" count="970" uniqueCount="417">
  <si>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</si>
  <si>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</si>
  <si>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</si>
  <si>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</si>
  <si>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</si>
  <si>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</si>
  <si>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</si>
  <si>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</si>
  <si>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</si>
  <si>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</si>
  <si>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</si>
  <si>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</si>
  <si>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</si>
  <si>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</si>
  <si>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</si>
  <si>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</si>
  <si>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</si>
  <si>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</si>
  <si>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</si>
  <si>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</si>
  <si>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</si>
  <si>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</si>
  <si>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</si>
  <si>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</si>
  <si>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</si>
  <si>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</si>
  <si>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</si>
  <si>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</si>
  <si>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</si>
  <si>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</si>
  <si>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</si>
  <si>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</si>
  <si>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</si>
  <si>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</si>
  <si>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</si>
  <si>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</si>
  <si>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</si>
  <si>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</si>
  <si>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</si>
  <si>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</si>
  <si>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</si>
  <si>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</si>
  <si>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</si>
  <si>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</si>
  <si>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</si>
  <si>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</si>
  <si>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</si>
  <si>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</si>
  <si>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</si>
  <si>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</si>
  <si>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</si>
  <si>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</si>
  <si>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</si>
  <si>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</si>
  <si>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</si>
  <si>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</si>
  <si>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</si>
  <si>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</si>
  <si>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</si>
  <si>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</si>
  <si>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</si>
  <si>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</si>
  <si>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</si>
  <si>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</si>
  <si>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</si>
  <si>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</si>
  <si>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</si>
  <si>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</si>
  <si>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</si>
  <si>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</si>
  <si>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</si>
  <si>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</si>
  <si>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</si>
  <si>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</si>
  <si>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</si>
  <si>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</si>
  <si>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</si>
  <si>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</si>
  <si>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</si>
  <si>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</si>
  <si>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</si>
  <si>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</si>
  <si>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</si>
  <si>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</si>
  <si>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</si>
  <si>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</si>
  <si>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</si>
  <si>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</si>
  <si>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</si>
  <si>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</si>
  <si>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</si>
  <si>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</si>
  <si>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</si>
  <si>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</si>
  <si>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</si>
  <si>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</si>
  <si>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</si>
  <si>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</si>
  <si>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</si>
  <si>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</si>
  <si>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</si>
  <si>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</si>
  <si>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</si>
  <si>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</si>
  <si>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</si>
  <si>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</si>
  <si>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</si>
  <si>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</si>
  <si>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</si>
  <si>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</si>
  <si>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</si>
  <si>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</si>
  <si>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</si>
  <si>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</si>
  <si>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</si>
  <si>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</si>
  <si>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</si>
  <si>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</si>
  <si>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</si>
  <si>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</si>
  <si>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</si>
  <si>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</si>
  <si>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</si>
  <si>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</si>
  <si>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</si>
  <si>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</si>
  <si>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</si>
  <si>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</si>
  <si>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</si>
  <si>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</si>
  <si>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</si>
  <si>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</si>
  <si>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</si>
  <si>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</si>
  <si>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</si>
  <si>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</si>
  <si>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</si>
  <si>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</si>
  <si>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</si>
  <si>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</si>
  <si>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</si>
  <si>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</si>
  <si>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</si>
  <si>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</si>
  <si>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</si>
  <si>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</si>
  <si>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</si>
  <si>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</si>
  <si>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</si>
  <si>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</si>
  <si>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</si>
  <si>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</si>
  <si>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</si>
  <si>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</si>
  <si>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</si>
  <si>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</si>
  <si>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</si>
  <si>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</si>
  <si>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</si>
  <si>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</si>
  <si>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</si>
  <si>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</si>
  <si>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</si>
  <si>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</si>
  <si>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</si>
  <si>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</si>
  <si>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</si>
  <si>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</si>
  <si>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</si>
  <si>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</si>
  <si>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</si>
  <si>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</si>
  <si>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</si>
  <si>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</si>
  <si>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</si>
  <si>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</si>
  <si>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</si>
  <si>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</si>
  <si>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</si>
  <si>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</si>
  <si>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</si>
  <si>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</si>
  <si>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</si>
  <si>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</si>
  <si>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</si>
  <si>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</si>
  <si>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</si>
  <si>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</si>
  <si>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</si>
  <si>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</si>
  <si>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</si>
  <si>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</si>
  <si>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</si>
  <si>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</si>
  <si>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</si>
  <si>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</si>
  <si>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</si>
  <si>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</si>
  <si>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</si>
  <si>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</si>
  <si>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</si>
  <si>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</si>
  <si>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</si>
  <si>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</si>
  <si>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</si>
  <si>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</si>
  <si>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</si>
  <si>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</si>
  <si>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</si>
  <si>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</si>
  <si>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</si>
  <si>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</si>
  <si>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</si>
  <si>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</si>
  <si>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</si>
  <si>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</si>
  <si>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</si>
  <si>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</si>
  <si>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</si>
  <si>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</si>
  <si>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</si>
  <si>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</si>
  <si>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</si>
  <si>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</si>
  <si>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</si>
  <si>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</si>
  <si>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</si>
  <si>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</si>
  <si>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</si>
  <si>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</si>
  <si>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</si>
  <si>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</si>
  <si>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</si>
  <si>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</si>
  <si>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</si>
  <si>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</si>
  <si>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</si>
  <si>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</si>
  <si>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</si>
  <si>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</si>
  <si>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</si>
  <si>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</si>
  <si>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</si>
  <si>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</si>
  <si>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</si>
  <si>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</si>
  <si>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</si>
  <si>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</si>
  <si>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</si>
  <si>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</si>
  <si>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</si>
  <si>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12000</t>
  </si>
  <si>
    <t>水洗化人口等（平成29年度実績）</t>
    <phoneticPr fontId="3"/>
  </si>
  <si>
    <t>し尿処理の状況（平成29年度実績）</t>
    <phoneticPr fontId="3"/>
  </si>
  <si>
    <t>12100</t>
  </si>
  <si>
    <t>千葉市</t>
  </si>
  <si>
    <t>○</t>
  </si>
  <si>
    <t>121080</t>
    <phoneticPr fontId="3"/>
  </si>
  <si>
    <t>12202</t>
  </si>
  <si>
    <t>銚子市</t>
  </si>
  <si>
    <t>121081</t>
    <phoneticPr fontId="3"/>
  </si>
  <si>
    <t>12203</t>
  </si>
  <si>
    <t>市川市</t>
  </si>
  <si>
    <t>121082</t>
    <phoneticPr fontId="3"/>
  </si>
  <si>
    <t>12204</t>
  </si>
  <si>
    <t>船橋市</t>
  </si>
  <si>
    <t>121083</t>
    <phoneticPr fontId="3"/>
  </si>
  <si>
    <t>12205</t>
  </si>
  <si>
    <t>館山市</t>
  </si>
  <si>
    <t>121084</t>
    <phoneticPr fontId="3"/>
  </si>
  <si>
    <t>12206</t>
  </si>
  <si>
    <t>木更津市</t>
  </si>
  <si>
    <t>121113</t>
    <phoneticPr fontId="3"/>
  </si>
  <si>
    <t>12207</t>
  </si>
  <si>
    <t>松戸市</t>
  </si>
  <si>
    <t>121086</t>
    <phoneticPr fontId="3"/>
  </si>
  <si>
    <t>12208</t>
  </si>
  <si>
    <t>野田市</t>
  </si>
  <si>
    <t>121087</t>
    <phoneticPr fontId="3"/>
  </si>
  <si>
    <t>12210</t>
  </si>
  <si>
    <t>茂原市</t>
  </si>
  <si>
    <t>121128</t>
    <phoneticPr fontId="3"/>
  </si>
  <si>
    <t>12211</t>
  </si>
  <si>
    <t>成田市</t>
  </si>
  <si>
    <t>121088</t>
    <phoneticPr fontId="3"/>
  </si>
  <si>
    <t>12212</t>
  </si>
  <si>
    <t>佐倉市</t>
  </si>
  <si>
    <t>121114</t>
    <phoneticPr fontId="3"/>
  </si>
  <si>
    <t>12213</t>
  </si>
  <si>
    <t>東金市</t>
  </si>
  <si>
    <t>121129</t>
    <phoneticPr fontId="3"/>
  </si>
  <si>
    <t>12215</t>
  </si>
  <si>
    <t>旭市</t>
  </si>
  <si>
    <t>121090</t>
    <phoneticPr fontId="3"/>
  </si>
  <si>
    <t>12216</t>
  </si>
  <si>
    <t>習志野市</t>
  </si>
  <si>
    <t>121091</t>
    <phoneticPr fontId="3"/>
  </si>
  <si>
    <t>12217</t>
  </si>
  <si>
    <t>柏市</t>
  </si>
  <si>
    <t>121092</t>
    <phoneticPr fontId="3"/>
  </si>
  <si>
    <t>12218</t>
  </si>
  <si>
    <t>勝浦市</t>
  </si>
  <si>
    <t>121093</t>
    <phoneticPr fontId="3"/>
  </si>
  <si>
    <t>12219</t>
  </si>
  <si>
    <t>市原市</t>
  </si>
  <si>
    <t>121094</t>
    <phoneticPr fontId="3"/>
  </si>
  <si>
    <t>12220</t>
  </si>
  <si>
    <t>流山市</t>
  </si>
  <si>
    <t>121095</t>
    <phoneticPr fontId="3"/>
  </si>
  <si>
    <t>12221</t>
  </si>
  <si>
    <t>八千代市</t>
  </si>
  <si>
    <t>121096</t>
    <phoneticPr fontId="3"/>
  </si>
  <si>
    <t>12222</t>
  </si>
  <si>
    <t>我孫子市</t>
  </si>
  <si>
    <t>121097</t>
    <phoneticPr fontId="3"/>
  </si>
  <si>
    <t>12223</t>
  </si>
  <si>
    <t>鴨川市</t>
  </si>
  <si>
    <t>121098</t>
    <phoneticPr fontId="3"/>
  </si>
  <si>
    <t>12224</t>
  </si>
  <si>
    <t>鎌ケ谷市</t>
  </si>
  <si>
    <t>121099</t>
    <phoneticPr fontId="3"/>
  </si>
  <si>
    <t>12225</t>
  </si>
  <si>
    <t>君津市</t>
  </si>
  <si>
    <t>121100</t>
    <phoneticPr fontId="3"/>
  </si>
  <si>
    <t>12226</t>
  </si>
  <si>
    <t>富津市</t>
  </si>
  <si>
    <t>121115</t>
    <phoneticPr fontId="3"/>
  </si>
  <si>
    <t>12227</t>
  </si>
  <si>
    <t>浦安市</t>
  </si>
  <si>
    <t>121102</t>
    <phoneticPr fontId="3"/>
  </si>
  <si>
    <t>12228</t>
  </si>
  <si>
    <t>四街道市</t>
  </si>
  <si>
    <t>121103</t>
    <phoneticPr fontId="3"/>
  </si>
  <si>
    <t>12229</t>
  </si>
  <si>
    <t>袖ケ浦市</t>
  </si>
  <si>
    <t>121104</t>
    <phoneticPr fontId="3"/>
  </si>
  <si>
    <t>12230</t>
  </si>
  <si>
    <t>八街市</t>
  </si>
  <si>
    <t>121105</t>
    <phoneticPr fontId="3"/>
  </si>
  <si>
    <t>12231</t>
  </si>
  <si>
    <t>印西市</t>
  </si>
  <si>
    <t>121130</t>
    <phoneticPr fontId="3"/>
  </si>
  <si>
    <t>12232</t>
  </si>
  <si>
    <t>白井市</t>
  </si>
  <si>
    <t>121131</t>
    <phoneticPr fontId="3"/>
  </si>
  <si>
    <t>12233</t>
  </si>
  <si>
    <t>富里市</t>
  </si>
  <si>
    <t>121121</t>
    <phoneticPr fontId="3"/>
  </si>
  <si>
    <t>12234</t>
  </si>
  <si>
    <t>南房総市</t>
  </si>
  <si>
    <t>121122</t>
    <phoneticPr fontId="3"/>
  </si>
  <si>
    <t>12235</t>
  </si>
  <si>
    <t>匝瑳市</t>
  </si>
  <si>
    <t>121132</t>
    <phoneticPr fontId="3"/>
  </si>
  <si>
    <t>12236</t>
  </si>
  <si>
    <t>香取市</t>
  </si>
  <si>
    <t>121133</t>
    <phoneticPr fontId="3"/>
  </si>
  <si>
    <t>12237</t>
  </si>
  <si>
    <t>山武市</t>
  </si>
  <si>
    <t>121134</t>
    <phoneticPr fontId="3"/>
  </si>
  <si>
    <t>12238</t>
  </si>
  <si>
    <t>いすみ市</t>
  </si>
  <si>
    <t>121108</t>
    <phoneticPr fontId="3"/>
  </si>
  <si>
    <t>12239</t>
  </si>
  <si>
    <t>大網白里市</t>
  </si>
  <si>
    <t>121127</t>
    <phoneticPr fontId="3"/>
  </si>
  <si>
    <t>12322</t>
  </si>
  <si>
    <t>酒々井町</t>
  </si>
  <si>
    <t>121135</t>
    <phoneticPr fontId="3"/>
  </si>
  <si>
    <t>12329</t>
  </si>
  <si>
    <t>栄町</t>
  </si>
  <si>
    <t>121136</t>
    <phoneticPr fontId="3"/>
  </si>
  <si>
    <t>12342</t>
  </si>
  <si>
    <t>神崎町</t>
  </si>
  <si>
    <t>121137</t>
    <phoneticPr fontId="3"/>
  </si>
  <si>
    <t>12347</t>
  </si>
  <si>
    <t>多古町</t>
  </si>
  <si>
    <t>121138</t>
    <phoneticPr fontId="3"/>
  </si>
  <si>
    <t>12349</t>
  </si>
  <si>
    <t>東庄町</t>
  </si>
  <si>
    <t>121139</t>
    <phoneticPr fontId="3"/>
  </si>
  <si>
    <t>12403</t>
  </si>
  <si>
    <t>九十九里町</t>
  </si>
  <si>
    <t>121140</t>
    <phoneticPr fontId="3"/>
  </si>
  <si>
    <t>12409</t>
  </si>
  <si>
    <t>芝山町</t>
  </si>
  <si>
    <t>121141</t>
    <phoneticPr fontId="3"/>
  </si>
  <si>
    <t>12410</t>
  </si>
  <si>
    <t>横芝光町</t>
  </si>
  <si>
    <t>121142</t>
    <phoneticPr fontId="3"/>
  </si>
  <si>
    <t>12421</t>
  </si>
  <si>
    <t>一宮町</t>
  </si>
  <si>
    <t>121143</t>
    <phoneticPr fontId="3"/>
  </si>
  <si>
    <t>12422</t>
  </si>
  <si>
    <t>睦沢町</t>
  </si>
  <si>
    <t>121144</t>
    <phoneticPr fontId="3"/>
  </si>
  <si>
    <t>12423</t>
  </si>
  <si>
    <t>長生村</t>
  </si>
  <si>
    <t>121145</t>
    <phoneticPr fontId="3"/>
  </si>
  <si>
    <t>12424</t>
  </si>
  <si>
    <t>白子町</t>
  </si>
  <si>
    <t>121124</t>
    <phoneticPr fontId="3"/>
  </si>
  <si>
    <t>12426</t>
  </si>
  <si>
    <t>長柄町</t>
  </si>
  <si>
    <t>121146</t>
    <phoneticPr fontId="3"/>
  </si>
  <si>
    <t>12427</t>
  </si>
  <si>
    <t>長南町</t>
  </si>
  <si>
    <t>121147</t>
    <phoneticPr fontId="3"/>
  </si>
  <si>
    <t>12441</t>
  </si>
  <si>
    <t>大多喜町</t>
  </si>
  <si>
    <t>121120</t>
    <phoneticPr fontId="3"/>
  </si>
  <si>
    <t>12443</t>
  </si>
  <si>
    <t>御宿町</t>
  </si>
  <si>
    <t>121112</t>
    <phoneticPr fontId="3"/>
  </si>
  <si>
    <t>12463</t>
  </si>
  <si>
    <t>鋸南町</t>
  </si>
  <si>
    <t>121148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</si>
</sst>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42</v>
      </c>
      <c r="B7" s="116" t="s">
        <v>251</v>
      </c>
      <c r="C7" s="109" t="s">
        <v>200</v>
      </c>
      <c r="D7" s="110">
        <f>+SUM(E7,+I7)</f>
        <v>6298748</v>
      </c>
      <c r="E7" s="110">
        <f>+SUM(G7,+H7)</f>
        <v>153265</v>
      </c>
      <c r="F7" s="111">
        <f>IF(D7&gt;0,E7/D7*100,"-")</f>
        <v>2.4332613401901457</v>
      </c>
      <c r="G7" s="108">
        <f>SUM(G$8:G$207)</f>
        <v>152751</v>
      </c>
      <c r="H7" s="108">
        <f>SUM(H$8:H$207)</f>
        <v>514</v>
      </c>
      <c r="I7" s="110">
        <f>+SUM(K7,+M7,+O7)</f>
        <v>6145483</v>
      </c>
      <c r="J7" s="111">
        <f>IF(D7&gt;0,I7/D7*100,"-")</f>
        <v>97.566738659809857</v>
      </c>
      <c r="K7" s="108">
        <f>SUM(K$8:K$207)</f>
        <v>4407629</v>
      </c>
      <c r="L7" s="111">
        <f>IF(D7&gt;0,K7/D7*100,"-")</f>
        <v>69.976271474902632</v>
      </c>
      <c r="M7" s="108">
        <f>SUM(M$8:M$207)</f>
        <v>8526</v>
      </c>
      <c r="N7" s="111">
        <f>IF(D7&gt;0,M7/D7*100,"-")</f>
        <v>0.13536023349402135</v>
      </c>
      <c r="O7" s="108">
        <f>SUM(O$8:O$207)</f>
        <v>1729328</v>
      </c>
      <c r="P7" s="108">
        <f>SUM(P$8:P$207)</f>
        <v>946111</v>
      </c>
      <c r="Q7" s="111">
        <f>IF(D7&gt;0,O7/D7*100,"-")</f>
        <v>27.4551069514132</v>
      </c>
      <c r="R7" s="108">
        <f>SUM(R$8:R$207)</f>
        <v>140362</v>
      </c>
      <c r="S7" s="112">
        <f t="shared" ref="S7:Z7" si="0">COUNTIF(S$8:S$207,"○")</f>
        <v>42</v>
      </c>
      <c r="T7" s="112">
        <f t="shared" si="0"/>
        <v>8</v>
      </c>
      <c r="U7" s="112">
        <f t="shared" si="0"/>
        <v>0</v>
      </c>
      <c r="V7" s="112">
        <f t="shared" si="0"/>
        <v>4</v>
      </c>
      <c r="W7" s="112">
        <f t="shared" si="0"/>
        <v>38</v>
      </c>
      <c r="X7" s="112">
        <f t="shared" si="0"/>
        <v>3</v>
      </c>
      <c r="Y7" s="112">
        <f t="shared" si="0"/>
        <v>1</v>
      </c>
      <c r="Z7" s="112">
        <f t="shared" si="0"/>
        <v>12</v>
      </c>
      <c r="AA7" s="188"/>
      <c r="AB7" s="188"/>
    </row>
    <row r="8" spans="1:28" s="105" customFormat="1" ht="13.5" customHeight="1">
      <c r="A8" s="101" t="s">
        <v>42</v>
      </c>
      <c r="B8" s="102" t="s">
        <v>254</v>
      </c>
      <c r="C8" s="101" t="s">
        <v>255</v>
      </c>
      <c r="D8" s="103">
        <f>+SUM(E8,+I8)</f>
        <v>967437</v>
      </c>
      <c r="E8" s="103">
        <f>+SUM(G8,+H8)</f>
        <v>3306</v>
      </c>
      <c r="F8" s="104">
        <f>IF(D8&gt;0,E8/D8*100,"-")</f>
        <v>0.34172767839146118</v>
      </c>
      <c r="G8" s="103">
        <v>3306</v>
      </c>
      <c r="H8" s="103">
        <v>0</v>
      </c>
      <c r="I8" s="103">
        <f>+SUM(K8,+M8,+O8)</f>
        <v>964131</v>
      </c>
      <c r="J8" s="104">
        <f>IF(D8&gt;0,I8/D8*100,"-")</f>
        <v>99.65827232160855</v>
      </c>
      <c r="K8" s="103">
        <v>936341</v>
      </c>
      <c r="L8" s="104">
        <f>IF(D8&gt;0,K8/D8*100,"-")</f>
        <v>96.785733851403251</v>
      </c>
      <c r="M8" s="103">
        <v>0</v>
      </c>
      <c r="N8" s="104">
        <f>IF(D8&gt;0,M8/D8*100,"-")</f>
        <v>0</v>
      </c>
      <c r="O8" s="103">
        <v>27790</v>
      </c>
      <c r="P8" s="103">
        <v>4812</v>
      </c>
      <c r="Q8" s="104">
        <f>IF(D8&gt;0,O8/D8*100,"-")</f>
        <v>2.8725384702052952</v>
      </c>
      <c r="R8" s="103">
        <v>24028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42</v>
      </c>
      <c r="B9" s="102" t="s">
        <v>258</v>
      </c>
      <c r="C9" s="101" t="s">
        <v>259</v>
      </c>
      <c r="D9" s="103">
        <f>+SUM(E9,+I9)</f>
        <v>63275</v>
      </c>
      <c r="E9" s="103">
        <f>+SUM(G9,+H9)</f>
        <v>12147</v>
      </c>
      <c r="F9" s="104">
        <f>IF(D9&gt;0,E9/D9*100,"-")</f>
        <v>19.197155274595019</v>
      </c>
      <c r="G9" s="103">
        <v>12147</v>
      </c>
      <c r="H9" s="103">
        <v>0</v>
      </c>
      <c r="I9" s="103">
        <f>+SUM(K9,+M9,+O9)</f>
        <v>51128</v>
      </c>
      <c r="J9" s="104">
        <f>IF(D9&gt;0,I9/D9*100,"-")</f>
        <v>80.802844725404981</v>
      </c>
      <c r="K9" s="103">
        <v>23773</v>
      </c>
      <c r="L9" s="104">
        <f>IF(D9&gt;0,K9/D9*100,"-")</f>
        <v>37.570920584749111</v>
      </c>
      <c r="M9" s="103">
        <v>2373</v>
      </c>
      <c r="N9" s="104">
        <f>IF(D9&gt;0,M9/D9*100,"-")</f>
        <v>3.7502963255630184</v>
      </c>
      <c r="O9" s="103">
        <v>24982</v>
      </c>
      <c r="P9" s="103">
        <v>4900</v>
      </c>
      <c r="Q9" s="104">
        <f>IF(D9&gt;0,O9/D9*100,"-")</f>
        <v>39.48162781509285</v>
      </c>
      <c r="R9" s="103">
        <v>2009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42</v>
      </c>
      <c r="B10" s="102" t="s">
        <v>261</v>
      </c>
      <c r="C10" s="101" t="s">
        <v>262</v>
      </c>
      <c r="D10" s="103">
        <f>+SUM(E10,+I10)</f>
        <v>484249</v>
      </c>
      <c r="E10" s="103">
        <f>+SUM(G10,+H10)</f>
        <v>4490</v>
      </c>
      <c r="F10" s="104">
        <f>IF(D10&gt;0,E10/D10*100,"-")</f>
        <v>0.92720893589868025</v>
      </c>
      <c r="G10" s="103">
        <v>4490</v>
      </c>
      <c r="H10" s="103">
        <v>0</v>
      </c>
      <c r="I10" s="103">
        <f>+SUM(K10,+M10,+O10)</f>
        <v>479759</v>
      </c>
      <c r="J10" s="104">
        <f>IF(D10&gt;0,I10/D10*100,"-")</f>
        <v>99.072791064101324</v>
      </c>
      <c r="K10" s="103">
        <v>331800</v>
      </c>
      <c r="L10" s="104">
        <f>IF(D10&gt;0,K10/D10*100,"-")</f>
        <v>68.518468804272175</v>
      </c>
      <c r="M10" s="103">
        <v>0</v>
      </c>
      <c r="N10" s="104">
        <f>IF(D10&gt;0,M10/D10*100,"-")</f>
        <v>0</v>
      </c>
      <c r="O10" s="103">
        <v>147959</v>
      </c>
      <c r="P10" s="103">
        <v>61285</v>
      </c>
      <c r="Q10" s="104">
        <f>IF(D10&gt;0,O10/D10*100,"-")</f>
        <v>30.554322259829135</v>
      </c>
      <c r="R10" s="103">
        <v>15465</v>
      </c>
      <c r="S10" s="101"/>
      <c r="T10" s="101" t="s">
        <v>256</v>
      </c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42</v>
      </c>
      <c r="B11" s="102" t="s">
        <v>264</v>
      </c>
      <c r="C11" s="101" t="s">
        <v>265</v>
      </c>
      <c r="D11" s="103">
        <f>+SUM(E11,+I11)</f>
        <v>635249</v>
      </c>
      <c r="E11" s="103">
        <f>+SUM(G11,+H11)</f>
        <v>4395</v>
      </c>
      <c r="F11" s="104">
        <f>IF(D11&gt;0,E11/D11*100,"-")</f>
        <v>0.69185469005067302</v>
      </c>
      <c r="G11" s="103">
        <v>4395</v>
      </c>
      <c r="H11" s="103">
        <v>0</v>
      </c>
      <c r="I11" s="103">
        <f>+SUM(K11,+M11,+O11)</f>
        <v>630854</v>
      </c>
      <c r="J11" s="104">
        <f>IF(D11&gt;0,I11/D11*100,"-")</f>
        <v>99.308145309949325</v>
      </c>
      <c r="K11" s="103">
        <v>447642</v>
      </c>
      <c r="L11" s="104">
        <f>IF(D11&gt;0,K11/D11*100,"-")</f>
        <v>70.467171140765274</v>
      </c>
      <c r="M11" s="103">
        <v>0</v>
      </c>
      <c r="N11" s="104">
        <f>IF(D11&gt;0,M11/D11*100,"-")</f>
        <v>0</v>
      </c>
      <c r="O11" s="103">
        <v>183212</v>
      </c>
      <c r="P11" s="103">
        <v>128117</v>
      </c>
      <c r="Q11" s="104">
        <f>IF(D11&gt;0,O11/D11*100,"-")</f>
        <v>28.840974169184051</v>
      </c>
      <c r="R11" s="103">
        <v>16387</v>
      </c>
      <c r="S11" s="101" t="s">
        <v>256</v>
      </c>
      <c r="T11" s="101"/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42</v>
      </c>
      <c r="B12" s="102" t="s">
        <v>267</v>
      </c>
      <c r="C12" s="101" t="s">
        <v>268</v>
      </c>
      <c r="D12" s="103">
        <f>+SUM(E12,+I12)</f>
        <v>47467</v>
      </c>
      <c r="E12" s="103">
        <f>+SUM(G12,+H12)</f>
        <v>5660</v>
      </c>
      <c r="F12" s="104">
        <f>IF(D12&gt;0,E12/D12*100,"-")</f>
        <v>11.924073566899109</v>
      </c>
      <c r="G12" s="103">
        <v>5660</v>
      </c>
      <c r="H12" s="103">
        <v>0</v>
      </c>
      <c r="I12" s="103">
        <f>+SUM(K12,+M12,+O12)</f>
        <v>41807</v>
      </c>
      <c r="J12" s="104">
        <f>IF(D12&gt;0,I12/D12*100,"-")</f>
        <v>88.075926433100889</v>
      </c>
      <c r="K12" s="103">
        <v>4185</v>
      </c>
      <c r="L12" s="104">
        <f>IF(D12&gt;0,K12/D12*100,"-")</f>
        <v>8.8166515684580862</v>
      </c>
      <c r="M12" s="103">
        <v>0</v>
      </c>
      <c r="N12" s="104">
        <f>IF(D12&gt;0,M12/D12*100,"-")</f>
        <v>0</v>
      </c>
      <c r="O12" s="103">
        <v>37622</v>
      </c>
      <c r="P12" s="103">
        <v>15268</v>
      </c>
      <c r="Q12" s="104">
        <f>IF(D12&gt;0,O12/D12*100,"-")</f>
        <v>79.259274864642805</v>
      </c>
      <c r="R12" s="103">
        <v>361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42</v>
      </c>
      <c r="B13" s="102" t="s">
        <v>270</v>
      </c>
      <c r="C13" s="101" t="s">
        <v>271</v>
      </c>
      <c r="D13" s="103">
        <f>+SUM(E13,+I13)</f>
        <v>135243</v>
      </c>
      <c r="E13" s="103">
        <f>+SUM(G13,+H13)</f>
        <v>4991</v>
      </c>
      <c r="F13" s="104">
        <f>IF(D13&gt;0,E13/D13*100,"-")</f>
        <v>3.6903943272479909</v>
      </c>
      <c r="G13" s="103">
        <v>4991</v>
      </c>
      <c r="H13" s="103">
        <v>0</v>
      </c>
      <c r="I13" s="103">
        <f>+SUM(K13,+M13,+O13)</f>
        <v>130252</v>
      </c>
      <c r="J13" s="104">
        <f>IF(D13&gt;0,I13/D13*100,"-")</f>
        <v>96.309605672752014</v>
      </c>
      <c r="K13" s="103">
        <v>71503</v>
      </c>
      <c r="L13" s="104">
        <f>IF(D13&gt;0,K13/D13*100,"-")</f>
        <v>52.870019150713901</v>
      </c>
      <c r="M13" s="103">
        <v>0</v>
      </c>
      <c r="N13" s="104">
        <f>IF(D13&gt;0,M13/D13*100,"-")</f>
        <v>0</v>
      </c>
      <c r="O13" s="103">
        <v>58749</v>
      </c>
      <c r="P13" s="103">
        <v>26258</v>
      </c>
      <c r="Q13" s="104">
        <f>IF(D13&gt;0,O13/D13*100,"-")</f>
        <v>43.439586522038113</v>
      </c>
      <c r="R13" s="103">
        <v>2351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42</v>
      </c>
      <c r="B14" s="102" t="s">
        <v>273</v>
      </c>
      <c r="C14" s="101" t="s">
        <v>274</v>
      </c>
      <c r="D14" s="103">
        <f>+SUM(E14,+I14)</f>
        <v>493883</v>
      </c>
      <c r="E14" s="103">
        <f>+SUM(G14,+H14)</f>
        <v>2563</v>
      </c>
      <c r="F14" s="104">
        <f>IF(D14&gt;0,E14/D14*100,"-")</f>
        <v>0.5189488198621941</v>
      </c>
      <c r="G14" s="103">
        <v>2563</v>
      </c>
      <c r="H14" s="103">
        <v>0</v>
      </c>
      <c r="I14" s="103">
        <f>+SUM(K14,+M14,+O14)</f>
        <v>491320</v>
      </c>
      <c r="J14" s="104">
        <f>IF(D14&gt;0,I14/D14*100,"-")</f>
        <v>99.481051180137797</v>
      </c>
      <c r="K14" s="103">
        <v>400860</v>
      </c>
      <c r="L14" s="104">
        <f>IF(D14&gt;0,K14/D14*100,"-")</f>
        <v>81.164972270760487</v>
      </c>
      <c r="M14" s="103">
        <v>0</v>
      </c>
      <c r="N14" s="104">
        <f>IF(D14&gt;0,M14/D14*100,"-")</f>
        <v>0</v>
      </c>
      <c r="O14" s="103">
        <v>90460</v>
      </c>
      <c r="P14" s="103">
        <v>63608</v>
      </c>
      <c r="Q14" s="104">
        <f>IF(D14&gt;0,O14/D14*100,"-")</f>
        <v>18.316078909377325</v>
      </c>
      <c r="R14" s="103">
        <v>15318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42</v>
      </c>
      <c r="B15" s="102" t="s">
        <v>276</v>
      </c>
      <c r="C15" s="101" t="s">
        <v>277</v>
      </c>
      <c r="D15" s="103">
        <f>+SUM(E15,+I15)</f>
        <v>154738</v>
      </c>
      <c r="E15" s="103">
        <f>+SUM(G15,+H15)</f>
        <v>5830</v>
      </c>
      <c r="F15" s="104">
        <f>IF(D15&gt;0,E15/D15*100,"-")</f>
        <v>3.7676588814641523</v>
      </c>
      <c r="G15" s="103">
        <v>5830</v>
      </c>
      <c r="H15" s="103">
        <v>0</v>
      </c>
      <c r="I15" s="103">
        <f>+SUM(K15,+M15,+O15)</f>
        <v>148908</v>
      </c>
      <c r="J15" s="104">
        <f>IF(D15&gt;0,I15/D15*100,"-")</f>
        <v>96.232341118535842</v>
      </c>
      <c r="K15" s="103">
        <v>94386</v>
      </c>
      <c r="L15" s="104">
        <f>IF(D15&gt;0,K15/D15*100,"-")</f>
        <v>60.997298659669895</v>
      </c>
      <c r="M15" s="103">
        <v>0</v>
      </c>
      <c r="N15" s="104">
        <f>IF(D15&gt;0,M15/D15*100,"-")</f>
        <v>0</v>
      </c>
      <c r="O15" s="103">
        <v>54522</v>
      </c>
      <c r="P15" s="103">
        <v>19809</v>
      </c>
      <c r="Q15" s="104">
        <f>IF(D15&gt;0,O15/D15*100,"-")</f>
        <v>35.235042458865955</v>
      </c>
      <c r="R15" s="103">
        <v>2599</v>
      </c>
      <c r="S15" s="101" t="s">
        <v>256</v>
      </c>
      <c r="T15" s="101"/>
      <c r="U15" s="101"/>
      <c r="V15" s="101"/>
      <c r="W15" s="101"/>
      <c r="X15" s="101"/>
      <c r="Y15" s="101" t="s">
        <v>256</v>
      </c>
      <c r="Z15" s="101"/>
      <c r="AA15" s="189" t="s">
        <v>278</v>
      </c>
      <c r="AB15" s="190"/>
    </row>
    <row r="16" spans="1:28" s="105" customFormat="1" ht="13.5" customHeight="1">
      <c r="A16" s="101" t="s">
        <v>42</v>
      </c>
      <c r="B16" s="102" t="s">
        <v>279</v>
      </c>
      <c r="C16" s="101" t="s">
        <v>280</v>
      </c>
      <c r="D16" s="103">
        <f>+SUM(E16,+I16)</f>
        <v>90591</v>
      </c>
      <c r="E16" s="103">
        <f>+SUM(G16,+H16)</f>
        <v>3703</v>
      </c>
      <c r="F16" s="104">
        <f>IF(D16&gt;0,E16/D16*100,"-")</f>
        <v>4.087602521221755</v>
      </c>
      <c r="G16" s="103">
        <v>3703</v>
      </c>
      <c r="H16" s="103">
        <v>0</v>
      </c>
      <c r="I16" s="103">
        <f>+SUM(K16,+M16,+O16)</f>
        <v>86888</v>
      </c>
      <c r="J16" s="104">
        <f>IF(D16&gt;0,I16/D16*100,"-")</f>
        <v>95.912397478778246</v>
      </c>
      <c r="K16" s="103">
        <v>31101</v>
      </c>
      <c r="L16" s="104">
        <f>IF(D16&gt;0,K16/D16*100,"-")</f>
        <v>34.331224956121467</v>
      </c>
      <c r="M16" s="103">
        <v>0</v>
      </c>
      <c r="N16" s="104">
        <f>IF(D16&gt;0,M16/D16*100,"-")</f>
        <v>0</v>
      </c>
      <c r="O16" s="103">
        <v>55787</v>
      </c>
      <c r="P16" s="103">
        <v>33024</v>
      </c>
      <c r="Q16" s="104">
        <f>IF(D16&gt;0,O16/D16*100,"-")</f>
        <v>61.581172522656779</v>
      </c>
      <c r="R16" s="103">
        <v>1124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42</v>
      </c>
      <c r="B17" s="102" t="s">
        <v>282</v>
      </c>
      <c r="C17" s="101" t="s">
        <v>283</v>
      </c>
      <c r="D17" s="103">
        <f>+SUM(E17,+I17)</f>
        <v>132949</v>
      </c>
      <c r="E17" s="103">
        <f>+SUM(G17,+H17)</f>
        <v>2847</v>
      </c>
      <c r="F17" s="104">
        <f>IF(D17&gt;0,E17/D17*100,"-")</f>
        <v>2.1414226507909047</v>
      </c>
      <c r="G17" s="103">
        <v>2847</v>
      </c>
      <c r="H17" s="103">
        <v>0</v>
      </c>
      <c r="I17" s="103">
        <f>+SUM(K17,+M17,+O17)</f>
        <v>130102</v>
      </c>
      <c r="J17" s="104">
        <f>IF(D17&gt;0,I17/D17*100,"-")</f>
        <v>97.858577349209099</v>
      </c>
      <c r="K17" s="103">
        <v>98282</v>
      </c>
      <c r="L17" s="104">
        <f>IF(D17&gt;0,K17/D17*100,"-")</f>
        <v>73.924587623825673</v>
      </c>
      <c r="M17" s="103">
        <v>0</v>
      </c>
      <c r="N17" s="104">
        <f>IF(D17&gt;0,M17/D17*100,"-")</f>
        <v>0</v>
      </c>
      <c r="O17" s="103">
        <v>31820</v>
      </c>
      <c r="P17" s="103">
        <v>21458</v>
      </c>
      <c r="Q17" s="104">
        <f>IF(D17&gt;0,O17/D17*100,"-")</f>
        <v>23.933989725383416</v>
      </c>
      <c r="R17" s="103">
        <v>4809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42</v>
      </c>
      <c r="B18" s="102" t="s">
        <v>285</v>
      </c>
      <c r="C18" s="101" t="s">
        <v>286</v>
      </c>
      <c r="D18" s="103">
        <f>+SUM(E18,+I18)</f>
        <v>176300</v>
      </c>
      <c r="E18" s="103">
        <f>+SUM(G18,+H18)</f>
        <v>1389</v>
      </c>
      <c r="F18" s="104">
        <f>IF(D18&gt;0,E18/D18*100,"-")</f>
        <v>0.78786159954622803</v>
      </c>
      <c r="G18" s="103">
        <v>1389</v>
      </c>
      <c r="H18" s="103">
        <v>0</v>
      </c>
      <c r="I18" s="103">
        <f>+SUM(K18,+M18,+O18)</f>
        <v>174911</v>
      </c>
      <c r="J18" s="104">
        <f>IF(D18&gt;0,I18/D18*100,"-")</f>
        <v>99.212138400453782</v>
      </c>
      <c r="K18" s="103">
        <v>159277</v>
      </c>
      <c r="L18" s="104">
        <f>IF(D18&gt;0,K18/D18*100,"-")</f>
        <v>90.344299489506525</v>
      </c>
      <c r="M18" s="103">
        <v>0</v>
      </c>
      <c r="N18" s="104">
        <f>IF(D18&gt;0,M18/D18*100,"-")</f>
        <v>0</v>
      </c>
      <c r="O18" s="103">
        <v>15634</v>
      </c>
      <c r="P18" s="103">
        <v>7898</v>
      </c>
      <c r="Q18" s="104">
        <f>IF(D18&gt;0,O18/D18*100,"-")</f>
        <v>8.8678389109472491</v>
      </c>
      <c r="R18" s="103">
        <v>2876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42</v>
      </c>
      <c r="B19" s="102" t="s">
        <v>288</v>
      </c>
      <c r="C19" s="101" t="s">
        <v>289</v>
      </c>
      <c r="D19" s="103">
        <f>+SUM(E19,+I19)</f>
        <v>60044</v>
      </c>
      <c r="E19" s="103">
        <f>+SUM(G19,+H19)</f>
        <v>3183</v>
      </c>
      <c r="F19" s="104">
        <f>IF(D19&gt;0,E19/D19*100,"-")</f>
        <v>5.3011125174871765</v>
      </c>
      <c r="G19" s="103">
        <v>3183</v>
      </c>
      <c r="H19" s="103">
        <v>0</v>
      </c>
      <c r="I19" s="103">
        <f>+SUM(K19,+M19,+O19)</f>
        <v>56861</v>
      </c>
      <c r="J19" s="104">
        <f>IF(D19&gt;0,I19/D19*100,"-")</f>
        <v>94.698887482512831</v>
      </c>
      <c r="K19" s="103">
        <v>22101</v>
      </c>
      <c r="L19" s="104">
        <f>IF(D19&gt;0,K19/D19*100,"-")</f>
        <v>36.808007461195125</v>
      </c>
      <c r="M19" s="103">
        <v>0</v>
      </c>
      <c r="N19" s="104">
        <f>IF(D19&gt;0,M19/D19*100,"-")</f>
        <v>0</v>
      </c>
      <c r="O19" s="103">
        <v>34760</v>
      </c>
      <c r="P19" s="103">
        <v>21281</v>
      </c>
      <c r="Q19" s="104">
        <f>IF(D19&gt;0,O19/D19*100,"-")</f>
        <v>57.890880021317706</v>
      </c>
      <c r="R19" s="103">
        <v>1927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42</v>
      </c>
      <c r="B20" s="102" t="s">
        <v>291</v>
      </c>
      <c r="C20" s="101" t="s">
        <v>292</v>
      </c>
      <c r="D20" s="103">
        <f>+SUM(E20,+I20)</f>
        <v>66556</v>
      </c>
      <c r="E20" s="103">
        <f>+SUM(G20,+H20)</f>
        <v>6730</v>
      </c>
      <c r="F20" s="104">
        <f>IF(D20&gt;0,E20/D20*100,"-")</f>
        <v>10.1117855640363</v>
      </c>
      <c r="G20" s="103">
        <v>6730</v>
      </c>
      <c r="H20" s="103">
        <v>0</v>
      </c>
      <c r="I20" s="103">
        <f>+SUM(K20,+M20,+O20)</f>
        <v>59826</v>
      </c>
      <c r="J20" s="104">
        <f>IF(D20&gt;0,I20/D20*100,"-")</f>
        <v>89.888214435963704</v>
      </c>
      <c r="K20" s="103">
        <v>4309</v>
      </c>
      <c r="L20" s="104">
        <f>IF(D20&gt;0,K20/D20*100,"-")</f>
        <v>6.4742472504357229</v>
      </c>
      <c r="M20" s="103">
        <v>0</v>
      </c>
      <c r="N20" s="104">
        <f>IF(D20&gt;0,M20/D20*100,"-")</f>
        <v>0</v>
      </c>
      <c r="O20" s="103">
        <v>55517</v>
      </c>
      <c r="P20" s="103">
        <v>30098</v>
      </c>
      <c r="Q20" s="104">
        <f>IF(D20&gt;0,O20/D20*100,"-")</f>
        <v>83.41396718552798</v>
      </c>
      <c r="R20" s="103">
        <v>1197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42</v>
      </c>
      <c r="B21" s="102" t="s">
        <v>294</v>
      </c>
      <c r="C21" s="101" t="s">
        <v>295</v>
      </c>
      <c r="D21" s="103">
        <f>+SUM(E21,+I21)</f>
        <v>173092</v>
      </c>
      <c r="E21" s="103">
        <f>+SUM(G21,+H21)</f>
        <v>447</v>
      </c>
      <c r="F21" s="104">
        <f>IF(D21&gt;0,E21/D21*100,"-")</f>
        <v>0.25824417073001643</v>
      </c>
      <c r="G21" s="103">
        <v>447</v>
      </c>
      <c r="H21" s="103">
        <v>0</v>
      </c>
      <c r="I21" s="103">
        <f>+SUM(K21,+M21,+O21)</f>
        <v>172645</v>
      </c>
      <c r="J21" s="104">
        <f>IF(D21&gt;0,I21/D21*100,"-")</f>
        <v>99.741755829269991</v>
      </c>
      <c r="K21" s="103">
        <v>159338</v>
      </c>
      <c r="L21" s="104">
        <f>IF(D21&gt;0,K21/D21*100,"-")</f>
        <v>92.053936634853144</v>
      </c>
      <c r="M21" s="103">
        <v>0</v>
      </c>
      <c r="N21" s="104">
        <f>IF(D21&gt;0,M21/D21*100,"-")</f>
        <v>0</v>
      </c>
      <c r="O21" s="103">
        <v>13307</v>
      </c>
      <c r="P21" s="103">
        <v>4572</v>
      </c>
      <c r="Q21" s="104">
        <f>IF(D21&gt;0,O21/D21*100,"-")</f>
        <v>7.6878191944168419</v>
      </c>
      <c r="R21" s="103">
        <v>3992</v>
      </c>
      <c r="S21" s="101"/>
      <c r="T21" s="101" t="s">
        <v>256</v>
      </c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42</v>
      </c>
      <c r="B22" s="102" t="s">
        <v>297</v>
      </c>
      <c r="C22" s="101" t="s">
        <v>298</v>
      </c>
      <c r="D22" s="103">
        <f>+SUM(E22,+I22)</f>
        <v>415657</v>
      </c>
      <c r="E22" s="103">
        <f>+SUM(G22,+H22)</f>
        <v>2115</v>
      </c>
      <c r="F22" s="104">
        <f>IF(D22&gt;0,E22/D22*100,"-")</f>
        <v>0.50883300413562149</v>
      </c>
      <c r="G22" s="103">
        <v>2115</v>
      </c>
      <c r="H22" s="103">
        <v>0</v>
      </c>
      <c r="I22" s="103">
        <f>+SUM(K22,+M22,+O22)</f>
        <v>413542</v>
      </c>
      <c r="J22" s="104">
        <f>IF(D22&gt;0,I22/D22*100,"-")</f>
        <v>99.491166995864376</v>
      </c>
      <c r="K22" s="103">
        <v>342605</v>
      </c>
      <c r="L22" s="104">
        <f>IF(D22&gt;0,K22/D22*100,"-")</f>
        <v>82.424932095453713</v>
      </c>
      <c r="M22" s="103">
        <v>0</v>
      </c>
      <c r="N22" s="104">
        <f>IF(D22&gt;0,M22/D22*100,"-")</f>
        <v>0</v>
      </c>
      <c r="O22" s="103">
        <v>70937</v>
      </c>
      <c r="P22" s="103">
        <v>35102</v>
      </c>
      <c r="Q22" s="104">
        <f>IF(D22&gt;0,O22/D22*100,"-")</f>
        <v>17.066234900410677</v>
      </c>
      <c r="R22" s="103">
        <v>7951</v>
      </c>
      <c r="S22" s="101"/>
      <c r="T22" s="101" t="s">
        <v>256</v>
      </c>
      <c r="U22" s="101"/>
      <c r="V22" s="101"/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42</v>
      </c>
      <c r="B23" s="102" t="s">
        <v>300</v>
      </c>
      <c r="C23" s="101" t="s">
        <v>301</v>
      </c>
      <c r="D23" s="103">
        <f>+SUM(E23,+I23)</f>
        <v>18182</v>
      </c>
      <c r="E23" s="103">
        <f>+SUM(G23,+H23)</f>
        <v>2320</v>
      </c>
      <c r="F23" s="104">
        <f>IF(D23&gt;0,E23/D23*100,"-")</f>
        <v>12.759872401275988</v>
      </c>
      <c r="G23" s="103">
        <v>1984</v>
      </c>
      <c r="H23" s="103">
        <v>336</v>
      </c>
      <c r="I23" s="103">
        <f>+SUM(K23,+M23,+O23)</f>
        <v>15862</v>
      </c>
      <c r="J23" s="104">
        <f>IF(D23&gt;0,I23/D23*100,"-")</f>
        <v>87.240127598724015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15862</v>
      </c>
      <c r="P23" s="103">
        <v>5288</v>
      </c>
      <c r="Q23" s="104">
        <f>IF(D23&gt;0,O23/D23*100,"-")</f>
        <v>87.240127598724015</v>
      </c>
      <c r="R23" s="103">
        <v>152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42</v>
      </c>
      <c r="B24" s="102" t="s">
        <v>303</v>
      </c>
      <c r="C24" s="101" t="s">
        <v>304</v>
      </c>
      <c r="D24" s="103">
        <f>+SUM(E24,+I24)</f>
        <v>278085</v>
      </c>
      <c r="E24" s="103">
        <f>+SUM(G24,+H24)</f>
        <v>7787</v>
      </c>
      <c r="F24" s="104">
        <f>IF(D24&gt;0,E24/D24*100,"-")</f>
        <v>2.8002229534135248</v>
      </c>
      <c r="G24" s="103">
        <v>7787</v>
      </c>
      <c r="H24" s="103">
        <v>0</v>
      </c>
      <c r="I24" s="103">
        <f>+SUM(K24,+M24,+O24)</f>
        <v>270298</v>
      </c>
      <c r="J24" s="104">
        <f>IF(D24&gt;0,I24/D24*100,"-")</f>
        <v>97.199777046586476</v>
      </c>
      <c r="K24" s="103">
        <v>167927</v>
      </c>
      <c r="L24" s="104">
        <f>IF(D24&gt;0,K24/D24*100,"-")</f>
        <v>60.386932053149209</v>
      </c>
      <c r="M24" s="103">
        <v>425</v>
      </c>
      <c r="N24" s="104">
        <f>IF(D24&gt;0,M24/D24*100,"-")</f>
        <v>0.15283096894834314</v>
      </c>
      <c r="O24" s="103">
        <v>101946</v>
      </c>
      <c r="P24" s="103">
        <v>45570</v>
      </c>
      <c r="Q24" s="104">
        <f>IF(D24&gt;0,O24/D24*100,"-")</f>
        <v>36.660014024488916</v>
      </c>
      <c r="R24" s="103">
        <v>5330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42</v>
      </c>
      <c r="B25" s="102" t="s">
        <v>306</v>
      </c>
      <c r="C25" s="101" t="s">
        <v>307</v>
      </c>
      <c r="D25" s="103">
        <f>+SUM(E25,+I25)</f>
        <v>184468</v>
      </c>
      <c r="E25" s="103">
        <f>+SUM(G25,+H25)</f>
        <v>2123</v>
      </c>
      <c r="F25" s="104">
        <f>IF(D25&gt;0,E25/D25*100,"-")</f>
        <v>1.1508771168983238</v>
      </c>
      <c r="G25" s="103">
        <v>2123</v>
      </c>
      <c r="H25" s="103">
        <v>0</v>
      </c>
      <c r="I25" s="103">
        <f>+SUM(K25,+M25,+O25)</f>
        <v>182345</v>
      </c>
      <c r="J25" s="104">
        <f>IF(D25&gt;0,I25/D25*100,"-")</f>
        <v>98.849122883101685</v>
      </c>
      <c r="K25" s="103">
        <v>148021</v>
      </c>
      <c r="L25" s="104">
        <f>IF(D25&gt;0,K25/D25*100,"-")</f>
        <v>80.242101611119537</v>
      </c>
      <c r="M25" s="103">
        <v>0</v>
      </c>
      <c r="N25" s="104">
        <f>IF(D25&gt;0,M25/D25*100,"-")</f>
        <v>0</v>
      </c>
      <c r="O25" s="103">
        <v>34324</v>
      </c>
      <c r="P25" s="103">
        <v>31282</v>
      </c>
      <c r="Q25" s="104">
        <f>IF(D25&gt;0,O25/D25*100,"-")</f>
        <v>18.607021271982134</v>
      </c>
      <c r="R25" s="103">
        <v>2305</v>
      </c>
      <c r="S25" s="101"/>
      <c r="T25" s="101" t="s">
        <v>256</v>
      </c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42</v>
      </c>
      <c r="B26" s="102" t="s">
        <v>309</v>
      </c>
      <c r="C26" s="101" t="s">
        <v>310</v>
      </c>
      <c r="D26" s="103">
        <f>+SUM(E26,+I26)</f>
        <v>197302</v>
      </c>
      <c r="E26" s="103">
        <f>+SUM(G26,+H26)</f>
        <v>812</v>
      </c>
      <c r="F26" s="104">
        <f>IF(D26&gt;0,E26/D26*100,"-")</f>
        <v>0.41155183424395092</v>
      </c>
      <c r="G26" s="103">
        <v>812</v>
      </c>
      <c r="H26" s="103">
        <v>0</v>
      </c>
      <c r="I26" s="103">
        <f>+SUM(K26,+M26,+O26)</f>
        <v>196490</v>
      </c>
      <c r="J26" s="104">
        <f>IF(D26&gt;0,I26/D26*100,"-")</f>
        <v>99.588448165756049</v>
      </c>
      <c r="K26" s="103">
        <v>180213</v>
      </c>
      <c r="L26" s="104">
        <f>IF(D26&gt;0,K26/D26*100,"-")</f>
        <v>91.338658503208279</v>
      </c>
      <c r="M26" s="103">
        <v>0</v>
      </c>
      <c r="N26" s="104">
        <f>IF(D26&gt;0,M26/D26*100,"-")</f>
        <v>0</v>
      </c>
      <c r="O26" s="103">
        <v>16277</v>
      </c>
      <c r="P26" s="103">
        <v>10482</v>
      </c>
      <c r="Q26" s="104">
        <f>IF(D26&gt;0,O26/D26*100,"-")</f>
        <v>8.2497896625477694</v>
      </c>
      <c r="R26" s="103">
        <v>4877</v>
      </c>
      <c r="S26" s="101"/>
      <c r="T26" s="101" t="s">
        <v>256</v>
      </c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42</v>
      </c>
      <c r="B27" s="102" t="s">
        <v>312</v>
      </c>
      <c r="C27" s="101" t="s">
        <v>313</v>
      </c>
      <c r="D27" s="103">
        <f>+SUM(E27,+I27)</f>
        <v>132353</v>
      </c>
      <c r="E27" s="103">
        <f>+SUM(G27,+H27)</f>
        <v>1443</v>
      </c>
      <c r="F27" s="104">
        <f>IF(D27&gt;0,E27/D27*100,"-")</f>
        <v>1.090266182103919</v>
      </c>
      <c r="G27" s="103">
        <v>1443</v>
      </c>
      <c r="H27" s="103">
        <v>0</v>
      </c>
      <c r="I27" s="103">
        <f>+SUM(K27,+M27,+O27)</f>
        <v>130910</v>
      </c>
      <c r="J27" s="104">
        <f>IF(D27&gt;0,I27/D27*100,"-")</f>
        <v>98.909733817896083</v>
      </c>
      <c r="K27" s="103">
        <v>109903</v>
      </c>
      <c r="L27" s="104">
        <f>IF(D27&gt;0,K27/D27*100,"-")</f>
        <v>83.037785316539853</v>
      </c>
      <c r="M27" s="103">
        <v>1586</v>
      </c>
      <c r="N27" s="104">
        <f>IF(D27&gt;0,M27/D27*100,"-")</f>
        <v>1.1983105785286319</v>
      </c>
      <c r="O27" s="103">
        <v>19421</v>
      </c>
      <c r="P27" s="103">
        <v>11587</v>
      </c>
      <c r="Q27" s="104">
        <f>IF(D27&gt;0,O27/D27*100,"-")</f>
        <v>14.67363792282759</v>
      </c>
      <c r="R27" s="103">
        <v>1813</v>
      </c>
      <c r="S27" s="101"/>
      <c r="T27" s="101" t="s">
        <v>256</v>
      </c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42</v>
      </c>
      <c r="B28" s="102" t="s">
        <v>315</v>
      </c>
      <c r="C28" s="101" t="s">
        <v>316</v>
      </c>
      <c r="D28" s="103">
        <f>+SUM(E28,+I28)</f>
        <v>33699</v>
      </c>
      <c r="E28" s="103">
        <f>+SUM(G28,+H28)</f>
        <v>5666</v>
      </c>
      <c r="F28" s="104">
        <f>IF(D28&gt;0,E28/D28*100,"-")</f>
        <v>16.813555298376805</v>
      </c>
      <c r="G28" s="103">
        <v>5666</v>
      </c>
      <c r="H28" s="103">
        <v>0</v>
      </c>
      <c r="I28" s="103">
        <f>+SUM(K28,+M28,+O28)</f>
        <v>28033</v>
      </c>
      <c r="J28" s="104">
        <f>IF(D28&gt;0,I28/D28*100,"-")</f>
        <v>83.186444701623202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28033</v>
      </c>
      <c r="P28" s="103">
        <v>14898</v>
      </c>
      <c r="Q28" s="104">
        <f>IF(D28&gt;0,O28/D28*100,"-")</f>
        <v>83.186444701623202</v>
      </c>
      <c r="R28" s="103">
        <v>561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42</v>
      </c>
      <c r="B29" s="102" t="s">
        <v>318</v>
      </c>
      <c r="C29" s="101" t="s">
        <v>319</v>
      </c>
      <c r="D29" s="103">
        <f>+SUM(E29,+I29)</f>
        <v>109870</v>
      </c>
      <c r="E29" s="103">
        <f>+SUM(G29,+H29)</f>
        <v>2386</v>
      </c>
      <c r="F29" s="104">
        <f>IF(D29&gt;0,E29/D29*100,"-")</f>
        <v>2.1716574133066353</v>
      </c>
      <c r="G29" s="103">
        <v>2386</v>
      </c>
      <c r="H29" s="103">
        <v>0</v>
      </c>
      <c r="I29" s="103">
        <f>+SUM(K29,+M29,+O29)</f>
        <v>107484</v>
      </c>
      <c r="J29" s="104">
        <f>IF(D29&gt;0,I29/D29*100,"-")</f>
        <v>97.828342586693367</v>
      </c>
      <c r="K29" s="103">
        <v>66442</v>
      </c>
      <c r="L29" s="104">
        <f>IF(D29&gt;0,K29/D29*100,"-")</f>
        <v>60.473286611449893</v>
      </c>
      <c r="M29" s="103">
        <v>0</v>
      </c>
      <c r="N29" s="104">
        <f>IF(D29&gt;0,M29/D29*100,"-")</f>
        <v>0</v>
      </c>
      <c r="O29" s="103">
        <v>41042</v>
      </c>
      <c r="P29" s="103">
        <v>21172</v>
      </c>
      <c r="Q29" s="104">
        <f>IF(D29&gt;0,O29/D29*100,"-")</f>
        <v>37.355055975243467</v>
      </c>
      <c r="R29" s="103">
        <v>1466</v>
      </c>
      <c r="S29" s="101"/>
      <c r="T29" s="101" t="s">
        <v>256</v>
      </c>
      <c r="U29" s="101"/>
      <c r="V29" s="101"/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42</v>
      </c>
      <c r="B30" s="102" t="s">
        <v>321</v>
      </c>
      <c r="C30" s="101" t="s">
        <v>322</v>
      </c>
      <c r="D30" s="103">
        <f>+SUM(E30,+I30)</f>
        <v>85769</v>
      </c>
      <c r="E30" s="103">
        <f>+SUM(G30,+H30)</f>
        <v>2054</v>
      </c>
      <c r="F30" s="104">
        <f>IF(D30&gt;0,E30/D30*100,"-")</f>
        <v>2.3948046496986093</v>
      </c>
      <c r="G30" s="103">
        <v>2054</v>
      </c>
      <c r="H30" s="103">
        <v>0</v>
      </c>
      <c r="I30" s="103">
        <f>+SUM(K30,+M30,+O30)</f>
        <v>83715</v>
      </c>
      <c r="J30" s="104">
        <f>IF(D30&gt;0,I30/D30*100,"-")</f>
        <v>97.605195350301386</v>
      </c>
      <c r="K30" s="103">
        <v>42939</v>
      </c>
      <c r="L30" s="104">
        <f>IF(D30&gt;0,K30/D30*100,"-")</f>
        <v>50.063542771863958</v>
      </c>
      <c r="M30" s="103">
        <v>0</v>
      </c>
      <c r="N30" s="104">
        <f>IF(D30&gt;0,M30/D30*100,"-")</f>
        <v>0</v>
      </c>
      <c r="O30" s="103">
        <v>40776</v>
      </c>
      <c r="P30" s="103">
        <v>14868</v>
      </c>
      <c r="Q30" s="104">
        <f>IF(D30&gt;0,O30/D30*100,"-")</f>
        <v>47.541652578437436</v>
      </c>
      <c r="R30" s="103">
        <v>837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42</v>
      </c>
      <c r="B31" s="102" t="s">
        <v>324</v>
      </c>
      <c r="C31" s="101" t="s">
        <v>325</v>
      </c>
      <c r="D31" s="103">
        <f>+SUM(E31,+I31)</f>
        <v>45493</v>
      </c>
      <c r="E31" s="103">
        <f>+SUM(G31,+H31)</f>
        <v>6135</v>
      </c>
      <c r="F31" s="104">
        <f>IF(D31&gt;0,E31/D31*100,"-")</f>
        <v>13.485591189853386</v>
      </c>
      <c r="G31" s="103">
        <v>6012</v>
      </c>
      <c r="H31" s="103">
        <v>123</v>
      </c>
      <c r="I31" s="103">
        <f>+SUM(K31,+M31,+O31)</f>
        <v>39358</v>
      </c>
      <c r="J31" s="104">
        <f>IF(D31&gt;0,I31/D31*100,"-")</f>
        <v>86.51440881014662</v>
      </c>
      <c r="K31" s="103">
        <v>8130</v>
      </c>
      <c r="L31" s="104">
        <f>IF(D31&gt;0,K31/D31*100,"-")</f>
        <v>17.870881234475632</v>
      </c>
      <c r="M31" s="103">
        <v>0</v>
      </c>
      <c r="N31" s="104">
        <f>IF(D31&gt;0,M31/D31*100,"-")</f>
        <v>0</v>
      </c>
      <c r="O31" s="103">
        <v>31228</v>
      </c>
      <c r="P31" s="103">
        <v>15494</v>
      </c>
      <c r="Q31" s="104">
        <f>IF(D31&gt;0,O31/D31*100,"-")</f>
        <v>68.643527575670987</v>
      </c>
      <c r="R31" s="103">
        <v>408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42</v>
      </c>
      <c r="B32" s="102" t="s">
        <v>327</v>
      </c>
      <c r="C32" s="101" t="s">
        <v>328</v>
      </c>
      <c r="D32" s="103">
        <f>+SUM(E32,+I32)</f>
        <v>168852</v>
      </c>
      <c r="E32" s="103">
        <f>+SUM(G32,+H32)</f>
        <v>236</v>
      </c>
      <c r="F32" s="104">
        <f>IF(D32&gt;0,E32/D32*100,"-")</f>
        <v>0.13976737024139482</v>
      </c>
      <c r="G32" s="103">
        <v>236</v>
      </c>
      <c r="H32" s="103">
        <v>0</v>
      </c>
      <c r="I32" s="103">
        <f>+SUM(K32,+M32,+O32)</f>
        <v>168616</v>
      </c>
      <c r="J32" s="104">
        <f>IF(D32&gt;0,I32/D32*100,"-")</f>
        <v>99.860232629758599</v>
      </c>
      <c r="K32" s="103">
        <v>163898</v>
      </c>
      <c r="L32" s="104">
        <f>IF(D32&gt;0,K32/D32*100,"-")</f>
        <v>97.066069694170039</v>
      </c>
      <c r="M32" s="103">
        <v>0</v>
      </c>
      <c r="N32" s="104">
        <f>IF(D32&gt;0,M32/D32*100,"-")</f>
        <v>0</v>
      </c>
      <c r="O32" s="103">
        <v>4718</v>
      </c>
      <c r="P32" s="103">
        <v>201</v>
      </c>
      <c r="Q32" s="104">
        <f>IF(D32&gt;0,O32/D32*100,"-")</f>
        <v>2.7941629355885631</v>
      </c>
      <c r="R32" s="103">
        <v>3925</v>
      </c>
      <c r="S32" s="101"/>
      <c r="T32" s="101" t="s">
        <v>256</v>
      </c>
      <c r="U32" s="101"/>
      <c r="V32" s="101"/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42</v>
      </c>
      <c r="B33" s="102" t="s">
        <v>330</v>
      </c>
      <c r="C33" s="101" t="s">
        <v>331</v>
      </c>
      <c r="D33" s="103">
        <f>+SUM(E33,+I33)</f>
        <v>92906</v>
      </c>
      <c r="E33" s="103">
        <f>+SUM(G33,+H33)</f>
        <v>3442</v>
      </c>
      <c r="F33" s="104">
        <f>IF(D33&gt;0,E33/D33*100,"-")</f>
        <v>3.7048199255161132</v>
      </c>
      <c r="G33" s="103">
        <v>3442</v>
      </c>
      <c r="H33" s="103">
        <v>0</v>
      </c>
      <c r="I33" s="103">
        <f>+SUM(K33,+M33,+O33)</f>
        <v>89464</v>
      </c>
      <c r="J33" s="104">
        <f>IF(D33&gt;0,I33/D33*100,"-")</f>
        <v>96.295180074483895</v>
      </c>
      <c r="K33" s="103">
        <v>78095</v>
      </c>
      <c r="L33" s="104">
        <f>IF(D33&gt;0,K33/D33*100,"-")</f>
        <v>84.058080210104833</v>
      </c>
      <c r="M33" s="103">
        <v>0</v>
      </c>
      <c r="N33" s="104">
        <f>IF(D33&gt;0,M33/D33*100,"-")</f>
        <v>0</v>
      </c>
      <c r="O33" s="103">
        <v>11369</v>
      </c>
      <c r="P33" s="103">
        <v>9609</v>
      </c>
      <c r="Q33" s="104">
        <f>IF(D33&gt;0,O33/D33*100,"-")</f>
        <v>12.237099864379051</v>
      </c>
      <c r="R33" s="103">
        <v>2016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42</v>
      </c>
      <c r="B34" s="102" t="s">
        <v>333</v>
      </c>
      <c r="C34" s="101" t="s">
        <v>334</v>
      </c>
      <c r="D34" s="103">
        <f>+SUM(E34,+I34)</f>
        <v>62729</v>
      </c>
      <c r="E34" s="103">
        <f>+SUM(G34,+H34)</f>
        <v>826</v>
      </c>
      <c r="F34" s="104">
        <f>IF(D34&gt;0,E34/D34*100,"-")</f>
        <v>1.31677533517193</v>
      </c>
      <c r="G34" s="103">
        <v>826</v>
      </c>
      <c r="H34" s="103">
        <v>0</v>
      </c>
      <c r="I34" s="103">
        <f>+SUM(K34,+M34,+O34)</f>
        <v>61903</v>
      </c>
      <c r="J34" s="104">
        <f>IF(D34&gt;0,I34/D34*100,"-")</f>
        <v>98.683224664828074</v>
      </c>
      <c r="K34" s="103">
        <v>42249</v>
      </c>
      <c r="L34" s="104">
        <f>IF(D34&gt;0,K34/D34*100,"-")</f>
        <v>67.351623650942955</v>
      </c>
      <c r="M34" s="103">
        <v>263</v>
      </c>
      <c r="N34" s="104">
        <f>IF(D34&gt;0,M34/D34*100,"-")</f>
        <v>0.41926381737314478</v>
      </c>
      <c r="O34" s="103">
        <v>19391</v>
      </c>
      <c r="P34" s="103">
        <v>10956</v>
      </c>
      <c r="Q34" s="104">
        <f>IF(D34&gt;0,O34/D34*100,"-")</f>
        <v>30.912337196511981</v>
      </c>
      <c r="R34" s="103">
        <v>685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42</v>
      </c>
      <c r="B35" s="102" t="s">
        <v>336</v>
      </c>
      <c r="C35" s="101" t="s">
        <v>337</v>
      </c>
      <c r="D35" s="103">
        <f>+SUM(E35,+I35)</f>
        <v>71442</v>
      </c>
      <c r="E35" s="103">
        <f>+SUM(G35,+H35)</f>
        <v>2191</v>
      </c>
      <c r="F35" s="104">
        <f>IF(D35&gt;0,E35/D35*100,"-")</f>
        <v>3.0668234371938077</v>
      </c>
      <c r="G35" s="103">
        <v>2191</v>
      </c>
      <c r="H35" s="103">
        <v>0</v>
      </c>
      <c r="I35" s="103">
        <f>+SUM(K35,+M35,+O35)</f>
        <v>69251</v>
      </c>
      <c r="J35" s="104">
        <f>IF(D35&gt;0,I35/D35*100,"-")</f>
        <v>96.933176562806196</v>
      </c>
      <c r="K35" s="103">
        <v>19473</v>
      </c>
      <c r="L35" s="104">
        <f>IF(D35&gt;0,K35/D35*100,"-")</f>
        <v>27.257075669774082</v>
      </c>
      <c r="M35" s="103">
        <v>0</v>
      </c>
      <c r="N35" s="104">
        <f>IF(D35&gt;0,M35/D35*100,"-")</f>
        <v>0</v>
      </c>
      <c r="O35" s="103">
        <v>49778</v>
      </c>
      <c r="P35" s="103">
        <v>32559</v>
      </c>
      <c r="Q35" s="104">
        <f>IF(D35&gt;0,O35/D35*100,"-")</f>
        <v>69.676100893032114</v>
      </c>
      <c r="R35" s="103">
        <v>1992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42</v>
      </c>
      <c r="B36" s="102" t="s">
        <v>339</v>
      </c>
      <c r="C36" s="101" t="s">
        <v>340</v>
      </c>
      <c r="D36" s="103">
        <f>+SUM(E36,+I36)</f>
        <v>98770</v>
      </c>
      <c r="E36" s="103">
        <f>+SUM(G36,+H36)</f>
        <v>593</v>
      </c>
      <c r="F36" s="104">
        <f>IF(D36&gt;0,E36/D36*100,"-")</f>
        <v>0.60038473220613542</v>
      </c>
      <c r="G36" s="103">
        <v>593</v>
      </c>
      <c r="H36" s="103">
        <v>0</v>
      </c>
      <c r="I36" s="103">
        <f>+SUM(K36,+M36,+O36)</f>
        <v>98177</v>
      </c>
      <c r="J36" s="104">
        <f>IF(D36&gt;0,I36/D36*100,"-")</f>
        <v>99.399615267793862</v>
      </c>
      <c r="K36" s="103">
        <v>81136</v>
      </c>
      <c r="L36" s="104">
        <f>IF(D36&gt;0,K36/D36*100,"-")</f>
        <v>82.146400728966285</v>
      </c>
      <c r="M36" s="103">
        <v>0</v>
      </c>
      <c r="N36" s="104">
        <f>IF(D36&gt;0,M36/D36*100,"-")</f>
        <v>0</v>
      </c>
      <c r="O36" s="103">
        <v>17041</v>
      </c>
      <c r="P36" s="103">
        <v>14268</v>
      </c>
      <c r="Q36" s="104">
        <f>IF(D36&gt;0,O36/D36*100,"-")</f>
        <v>17.253214538827581</v>
      </c>
      <c r="R36" s="103">
        <v>1701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42</v>
      </c>
      <c r="B37" s="102" t="s">
        <v>342</v>
      </c>
      <c r="C37" s="101" t="s">
        <v>343</v>
      </c>
      <c r="D37" s="103">
        <f>+SUM(E37,+I37)</f>
        <v>63733</v>
      </c>
      <c r="E37" s="103">
        <f>+SUM(G37,+H37)</f>
        <v>614</v>
      </c>
      <c r="F37" s="104">
        <f>IF(D37&gt;0,E37/D37*100,"-")</f>
        <v>0.96339416001129718</v>
      </c>
      <c r="G37" s="103">
        <v>614</v>
      </c>
      <c r="H37" s="103">
        <v>0</v>
      </c>
      <c r="I37" s="103">
        <f>+SUM(K37,+M37,+O37)</f>
        <v>63119</v>
      </c>
      <c r="J37" s="104">
        <f>IF(D37&gt;0,I37/D37*100,"-")</f>
        <v>99.036605839988695</v>
      </c>
      <c r="K37" s="103">
        <v>51375</v>
      </c>
      <c r="L37" s="104">
        <f>IF(D37&gt;0,K37/D37*100,"-")</f>
        <v>80.609731222443642</v>
      </c>
      <c r="M37" s="103">
        <v>0</v>
      </c>
      <c r="N37" s="104">
        <f>IF(D37&gt;0,M37/D37*100,"-")</f>
        <v>0</v>
      </c>
      <c r="O37" s="103">
        <v>11744</v>
      </c>
      <c r="P37" s="103">
        <v>9132</v>
      </c>
      <c r="Q37" s="104">
        <f>IF(D37&gt;0,O37/D37*100,"-")</f>
        <v>18.426874617545071</v>
      </c>
      <c r="R37" s="103">
        <v>1030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42</v>
      </c>
      <c r="B38" s="102" t="s">
        <v>345</v>
      </c>
      <c r="C38" s="101" t="s">
        <v>346</v>
      </c>
      <c r="D38" s="103">
        <f>+SUM(E38,+I38)</f>
        <v>50269</v>
      </c>
      <c r="E38" s="103">
        <f>+SUM(G38,+H38)</f>
        <v>1525</v>
      </c>
      <c r="F38" s="104">
        <f>IF(D38&gt;0,E38/D38*100,"-")</f>
        <v>3.0336788080128905</v>
      </c>
      <c r="G38" s="103">
        <v>1525</v>
      </c>
      <c r="H38" s="103">
        <v>0</v>
      </c>
      <c r="I38" s="103">
        <f>+SUM(K38,+M38,+O38)</f>
        <v>48744</v>
      </c>
      <c r="J38" s="104">
        <f>IF(D38&gt;0,I38/D38*100,"-")</f>
        <v>96.96632119198712</v>
      </c>
      <c r="K38" s="103">
        <v>30518</v>
      </c>
      <c r="L38" s="104">
        <f>IF(D38&gt;0,K38/D38*100,"-")</f>
        <v>60.709383516680262</v>
      </c>
      <c r="M38" s="103">
        <v>0</v>
      </c>
      <c r="N38" s="104">
        <f>IF(D38&gt;0,M38/D38*100,"-")</f>
        <v>0</v>
      </c>
      <c r="O38" s="103">
        <v>18226</v>
      </c>
      <c r="P38" s="103">
        <v>16847</v>
      </c>
      <c r="Q38" s="104">
        <f>IF(D38&gt;0,O38/D38*100,"-")</f>
        <v>36.256937675306851</v>
      </c>
      <c r="R38" s="103">
        <v>2177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42</v>
      </c>
      <c r="B39" s="102" t="s">
        <v>348</v>
      </c>
      <c r="C39" s="101" t="s">
        <v>349</v>
      </c>
      <c r="D39" s="103">
        <f>+SUM(E39,+I39)</f>
        <v>39219</v>
      </c>
      <c r="E39" s="103">
        <f>+SUM(G39,+H39)</f>
        <v>6199</v>
      </c>
      <c r="F39" s="104">
        <f>IF(D39&gt;0,E39/D39*100,"-")</f>
        <v>15.806114383334608</v>
      </c>
      <c r="G39" s="103">
        <v>6199</v>
      </c>
      <c r="H39" s="103">
        <v>0</v>
      </c>
      <c r="I39" s="103">
        <f>+SUM(K39,+M39,+O39)</f>
        <v>33020</v>
      </c>
      <c r="J39" s="104">
        <f>IF(D39&gt;0,I39/D39*100,"-")</f>
        <v>84.193885616665384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33020</v>
      </c>
      <c r="P39" s="103">
        <v>16216</v>
      </c>
      <c r="Q39" s="104">
        <f>IF(D39&gt;0,O39/D39*100,"-")</f>
        <v>84.193885616665384</v>
      </c>
      <c r="R39" s="103">
        <v>330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42</v>
      </c>
      <c r="B40" s="102" t="s">
        <v>351</v>
      </c>
      <c r="C40" s="101" t="s">
        <v>352</v>
      </c>
      <c r="D40" s="103">
        <f>+SUM(E40,+I40)</f>
        <v>37309</v>
      </c>
      <c r="E40" s="103">
        <f>+SUM(G40,+H40)</f>
        <v>4384</v>
      </c>
      <c r="F40" s="104">
        <f>IF(D40&gt;0,E40/D40*100,"-")</f>
        <v>11.750515961296202</v>
      </c>
      <c r="G40" s="103">
        <v>4384</v>
      </c>
      <c r="H40" s="103">
        <v>0</v>
      </c>
      <c r="I40" s="103">
        <f>+SUM(K40,+M40,+O40)</f>
        <v>32925</v>
      </c>
      <c r="J40" s="104">
        <f>IF(D40&gt;0,I40/D40*100,"-")</f>
        <v>88.249484038703798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32925</v>
      </c>
      <c r="P40" s="103">
        <v>17107</v>
      </c>
      <c r="Q40" s="104">
        <f>IF(D40&gt;0,O40/D40*100,"-")</f>
        <v>88.249484038703798</v>
      </c>
      <c r="R40" s="103">
        <v>417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42</v>
      </c>
      <c r="B41" s="102" t="s">
        <v>354</v>
      </c>
      <c r="C41" s="101" t="s">
        <v>355</v>
      </c>
      <c r="D41" s="103">
        <f>+SUM(E41,+I41)</f>
        <v>78062</v>
      </c>
      <c r="E41" s="103">
        <f>+SUM(G41,+H41)</f>
        <v>7847</v>
      </c>
      <c r="F41" s="104">
        <f>IF(D41&gt;0,E41/D41*100,"-")</f>
        <v>10.05226614742128</v>
      </c>
      <c r="G41" s="103">
        <v>7847</v>
      </c>
      <c r="H41" s="103">
        <v>0</v>
      </c>
      <c r="I41" s="103">
        <f>+SUM(K41,+M41,+O41)</f>
        <v>70215</v>
      </c>
      <c r="J41" s="104">
        <f>IF(D41&gt;0,I41/D41*100,"-")</f>
        <v>89.947733852578722</v>
      </c>
      <c r="K41" s="103">
        <v>22025</v>
      </c>
      <c r="L41" s="104">
        <f>IF(D41&gt;0,K41/D41*100,"-")</f>
        <v>28.214752376316259</v>
      </c>
      <c r="M41" s="103">
        <v>0</v>
      </c>
      <c r="N41" s="104">
        <f>IF(D41&gt;0,M41/D41*100,"-")</f>
        <v>0</v>
      </c>
      <c r="O41" s="103">
        <v>48190</v>
      </c>
      <c r="P41" s="103">
        <v>21583</v>
      </c>
      <c r="Q41" s="104">
        <f>IF(D41&gt;0,O41/D41*100,"-")</f>
        <v>61.732981476262459</v>
      </c>
      <c r="R41" s="103">
        <v>921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42</v>
      </c>
      <c r="B42" s="102" t="s">
        <v>357</v>
      </c>
      <c r="C42" s="101" t="s">
        <v>358</v>
      </c>
      <c r="D42" s="103">
        <f>+SUM(E42,+I42)</f>
        <v>52842</v>
      </c>
      <c r="E42" s="103">
        <f>+SUM(G42,+H42)</f>
        <v>5160</v>
      </c>
      <c r="F42" s="104">
        <f>IF(D42&gt;0,E42/D42*100,"-")</f>
        <v>9.7649596911547629</v>
      </c>
      <c r="G42" s="103">
        <v>5160</v>
      </c>
      <c r="H42" s="103">
        <v>0</v>
      </c>
      <c r="I42" s="103">
        <f>+SUM(K42,+M42,+O42)</f>
        <v>47682</v>
      </c>
      <c r="J42" s="104">
        <f>IF(D42&gt;0,I42/D42*100,"-")</f>
        <v>90.235040308845242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47682</v>
      </c>
      <c r="P42" s="103">
        <v>29466</v>
      </c>
      <c r="Q42" s="104">
        <f>IF(D42&gt;0,O42/D42*100,"-")</f>
        <v>90.235040308845242</v>
      </c>
      <c r="R42" s="103">
        <v>963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 t="s">
        <v>42</v>
      </c>
      <c r="B43" s="102" t="s">
        <v>360</v>
      </c>
      <c r="C43" s="101" t="s">
        <v>361</v>
      </c>
      <c r="D43" s="103">
        <f>+SUM(E43,+I43)</f>
        <v>38973</v>
      </c>
      <c r="E43" s="103">
        <f>+SUM(G43,+H43)</f>
        <v>4380</v>
      </c>
      <c r="F43" s="104">
        <f>IF(D43&gt;0,E43/D43*100,"-")</f>
        <v>11.238549765222077</v>
      </c>
      <c r="G43" s="103">
        <v>4353</v>
      </c>
      <c r="H43" s="103">
        <v>27</v>
      </c>
      <c r="I43" s="103">
        <f>+SUM(K43,+M43,+O43)</f>
        <v>34593</v>
      </c>
      <c r="J43" s="104">
        <f>IF(D43&gt;0,I43/D43*100,"-")</f>
        <v>88.761450234777925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34593</v>
      </c>
      <c r="P43" s="103">
        <v>15589</v>
      </c>
      <c r="Q43" s="104">
        <f>IF(D43&gt;0,O43/D43*100,"-")</f>
        <v>88.761450234777925</v>
      </c>
      <c r="R43" s="103">
        <v>576</v>
      </c>
      <c r="S43" s="101" t="s">
        <v>256</v>
      </c>
      <c r="T43" s="101"/>
      <c r="U43" s="101"/>
      <c r="V43" s="101"/>
      <c r="W43" s="101"/>
      <c r="X43" s="101" t="s">
        <v>256</v>
      </c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42</v>
      </c>
      <c r="B44" s="102" t="s">
        <v>363</v>
      </c>
      <c r="C44" s="101" t="s">
        <v>364</v>
      </c>
      <c r="D44" s="103">
        <f>+SUM(E44,+I44)</f>
        <v>49923</v>
      </c>
      <c r="E44" s="103">
        <f>+SUM(G44,+H44)</f>
        <v>3657</v>
      </c>
      <c r="F44" s="104">
        <f>IF(D44&gt;0,E44/D44*100,"-")</f>
        <v>7.3252809326362591</v>
      </c>
      <c r="G44" s="103">
        <v>3657</v>
      </c>
      <c r="H44" s="103">
        <v>0</v>
      </c>
      <c r="I44" s="103">
        <f>+SUM(K44,+M44,+O44)</f>
        <v>46266</v>
      </c>
      <c r="J44" s="104">
        <f>IF(D44&gt;0,I44/D44*100,"-")</f>
        <v>92.674719067363739</v>
      </c>
      <c r="K44" s="103">
        <v>23934</v>
      </c>
      <c r="L44" s="104">
        <f>IF(D44&gt;0,K44/D44*100,"-")</f>
        <v>47.941830418845022</v>
      </c>
      <c r="M44" s="103">
        <v>1534</v>
      </c>
      <c r="N44" s="104">
        <f>IF(D44&gt;0,M44/D44*100,"-")</f>
        <v>3.0727320072912288</v>
      </c>
      <c r="O44" s="103">
        <v>20798</v>
      </c>
      <c r="P44" s="103">
        <v>10841</v>
      </c>
      <c r="Q44" s="104">
        <f>IF(D44&gt;0,O44/D44*100,"-")</f>
        <v>41.660156641227495</v>
      </c>
      <c r="R44" s="103">
        <v>576</v>
      </c>
      <c r="S44" s="101" t="s">
        <v>256</v>
      </c>
      <c r="T44" s="101"/>
      <c r="U44" s="101"/>
      <c r="V44" s="101"/>
      <c r="W44" s="101" t="s">
        <v>256</v>
      </c>
      <c r="X44" s="101"/>
      <c r="Y44" s="101"/>
      <c r="Z44" s="101"/>
      <c r="AA44" s="189" t="s">
        <v>365</v>
      </c>
      <c r="AB44" s="190"/>
    </row>
    <row r="45" spans="1:28" s="105" customFormat="1" ht="13.5" customHeight="1">
      <c r="A45" s="101" t="s">
        <v>42</v>
      </c>
      <c r="B45" s="102" t="s">
        <v>366</v>
      </c>
      <c r="C45" s="101" t="s">
        <v>367</v>
      </c>
      <c r="D45" s="103">
        <f>+SUM(E45,+I45)</f>
        <v>21010</v>
      </c>
      <c r="E45" s="103">
        <f>+SUM(G45,+H45)</f>
        <v>342</v>
      </c>
      <c r="F45" s="104">
        <f>IF(D45&gt;0,E45/D45*100,"-")</f>
        <v>1.6277962874821514</v>
      </c>
      <c r="G45" s="103">
        <v>342</v>
      </c>
      <c r="H45" s="103">
        <v>0</v>
      </c>
      <c r="I45" s="103">
        <f>+SUM(K45,+M45,+O45)</f>
        <v>20668</v>
      </c>
      <c r="J45" s="104">
        <f>IF(D45&gt;0,I45/D45*100,"-")</f>
        <v>98.372203712517845</v>
      </c>
      <c r="K45" s="103">
        <v>19057</v>
      </c>
      <c r="L45" s="104">
        <f>IF(D45&gt;0,K45/D45*100,"-")</f>
        <v>90.704426463588774</v>
      </c>
      <c r="M45" s="103">
        <v>0</v>
      </c>
      <c r="N45" s="104">
        <f>IF(D45&gt;0,M45/D45*100,"-")</f>
        <v>0</v>
      </c>
      <c r="O45" s="103">
        <v>1611</v>
      </c>
      <c r="P45" s="103">
        <v>1093</v>
      </c>
      <c r="Q45" s="104">
        <f>IF(D45&gt;0,O45/D45*100,"-")</f>
        <v>7.667777248929081</v>
      </c>
      <c r="R45" s="103">
        <v>432</v>
      </c>
      <c r="S45" s="101" t="s">
        <v>256</v>
      </c>
      <c r="T45" s="101"/>
      <c r="U45" s="101"/>
      <c r="V45" s="101"/>
      <c r="W45" s="101" t="s">
        <v>256</v>
      </c>
      <c r="X45" s="101"/>
      <c r="Y45" s="101"/>
      <c r="Z45" s="101"/>
      <c r="AA45" s="189" t="s">
        <v>368</v>
      </c>
      <c r="AB45" s="190"/>
    </row>
    <row r="46" spans="1:28" s="105" customFormat="1" ht="13.5" customHeight="1">
      <c r="A46" s="101" t="s">
        <v>42</v>
      </c>
      <c r="B46" s="102" t="s">
        <v>369</v>
      </c>
      <c r="C46" s="101" t="s">
        <v>370</v>
      </c>
      <c r="D46" s="103">
        <f>+SUM(E46,+I46)</f>
        <v>21067</v>
      </c>
      <c r="E46" s="103">
        <f>+SUM(G46,+H46)</f>
        <v>446</v>
      </c>
      <c r="F46" s="104">
        <f>IF(D46&gt;0,E46/D46*100,"-")</f>
        <v>2.1170551098875019</v>
      </c>
      <c r="G46" s="103">
        <v>446</v>
      </c>
      <c r="H46" s="103">
        <v>0</v>
      </c>
      <c r="I46" s="103">
        <f>+SUM(K46,+M46,+O46)</f>
        <v>20621</v>
      </c>
      <c r="J46" s="104">
        <f>IF(D46&gt;0,I46/D46*100,"-")</f>
        <v>97.882944890112498</v>
      </c>
      <c r="K46" s="103">
        <v>17510</v>
      </c>
      <c r="L46" s="104">
        <f>IF(D46&gt;0,K46/D46*100,"-")</f>
        <v>83.115773484596772</v>
      </c>
      <c r="M46" s="103">
        <v>0</v>
      </c>
      <c r="N46" s="104">
        <f>IF(D46&gt;0,M46/D46*100,"-")</f>
        <v>0</v>
      </c>
      <c r="O46" s="103">
        <v>3111</v>
      </c>
      <c r="P46" s="103">
        <v>1670</v>
      </c>
      <c r="Q46" s="104">
        <f>IF(D46&gt;0,O46/D46*100,"-")</f>
        <v>14.767171405515736</v>
      </c>
      <c r="R46" s="103">
        <v>223</v>
      </c>
      <c r="S46" s="101"/>
      <c r="T46" s="101"/>
      <c r="U46" s="101"/>
      <c r="V46" s="101" t="s">
        <v>256</v>
      </c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42</v>
      </c>
      <c r="B47" s="102" t="s">
        <v>372</v>
      </c>
      <c r="C47" s="101" t="s">
        <v>373</v>
      </c>
      <c r="D47" s="103">
        <f>+SUM(E47,+I47)</f>
        <v>6220</v>
      </c>
      <c r="E47" s="103">
        <f>+SUM(G47,+H47)</f>
        <v>376</v>
      </c>
      <c r="F47" s="104">
        <f>IF(D47&gt;0,E47/D47*100,"-")</f>
        <v>6.045016077170418</v>
      </c>
      <c r="G47" s="103">
        <v>376</v>
      </c>
      <c r="H47" s="103">
        <v>0</v>
      </c>
      <c r="I47" s="103">
        <f>+SUM(K47,+M47,+O47)</f>
        <v>5844</v>
      </c>
      <c r="J47" s="104">
        <f>IF(D47&gt;0,I47/D47*100,"-")</f>
        <v>93.954983922829584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5844</v>
      </c>
      <c r="P47" s="103">
        <v>5844</v>
      </c>
      <c r="Q47" s="104">
        <f>IF(D47&gt;0,O47/D47*100,"-")</f>
        <v>93.954983922829584</v>
      </c>
      <c r="R47" s="103">
        <v>91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42</v>
      </c>
      <c r="B48" s="102" t="s">
        <v>375</v>
      </c>
      <c r="C48" s="101" t="s">
        <v>376</v>
      </c>
      <c r="D48" s="103">
        <f>+SUM(E48,+I48)</f>
        <v>14939</v>
      </c>
      <c r="E48" s="103">
        <f>+SUM(G48,+H48)</f>
        <v>1682</v>
      </c>
      <c r="F48" s="104">
        <f>IF(D48&gt;0,E48/D48*100,"-")</f>
        <v>11.259120423053751</v>
      </c>
      <c r="G48" s="103">
        <v>1682</v>
      </c>
      <c r="H48" s="103">
        <v>0</v>
      </c>
      <c r="I48" s="103">
        <f>+SUM(K48,+M48,+O48)</f>
        <v>13257</v>
      </c>
      <c r="J48" s="104">
        <f>IF(D48&gt;0,I48/D48*100,"-")</f>
        <v>88.740879576946256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13257</v>
      </c>
      <c r="P48" s="103">
        <v>7342</v>
      </c>
      <c r="Q48" s="104">
        <f>IF(D48&gt;0,O48/D48*100,"-")</f>
        <v>88.740879576946256</v>
      </c>
      <c r="R48" s="103">
        <v>383</v>
      </c>
      <c r="S48" s="101" t="s">
        <v>256</v>
      </c>
      <c r="T48" s="101"/>
      <c r="U48" s="101"/>
      <c r="V48" s="101"/>
      <c r="W48" s="101" t="s">
        <v>256</v>
      </c>
      <c r="X48" s="101"/>
      <c r="Y48" s="101"/>
      <c r="Z48" s="101"/>
      <c r="AA48" s="189" t="s">
        <v>377</v>
      </c>
      <c r="AB48" s="190"/>
    </row>
    <row r="49" spans="1:28" s="105" customFormat="1" ht="13.5" customHeight="1">
      <c r="A49" s="101" t="s">
        <v>42</v>
      </c>
      <c r="B49" s="102" t="s">
        <v>378</v>
      </c>
      <c r="C49" s="101" t="s">
        <v>379</v>
      </c>
      <c r="D49" s="103">
        <f>+SUM(E49,+I49)</f>
        <v>14341</v>
      </c>
      <c r="E49" s="103">
        <f>+SUM(G49,+H49)</f>
        <v>1140</v>
      </c>
      <c r="F49" s="104">
        <f>IF(D49&gt;0,E49/D49*100,"-")</f>
        <v>7.9492364549194612</v>
      </c>
      <c r="G49" s="103">
        <v>1140</v>
      </c>
      <c r="H49" s="103">
        <v>0</v>
      </c>
      <c r="I49" s="103">
        <f>+SUM(K49,+M49,+O49)</f>
        <v>13201</v>
      </c>
      <c r="J49" s="104">
        <f>IF(D49&gt;0,I49/D49*100,"-")</f>
        <v>92.050763545080542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13201</v>
      </c>
      <c r="P49" s="103">
        <v>6059</v>
      </c>
      <c r="Q49" s="104">
        <f>IF(D49&gt;0,O49/D49*100,"-")</f>
        <v>92.050763545080542</v>
      </c>
      <c r="R49" s="103">
        <v>254</v>
      </c>
      <c r="S49" s="101" t="s">
        <v>256</v>
      </c>
      <c r="T49" s="101"/>
      <c r="U49" s="101"/>
      <c r="V49" s="101"/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 t="s">
        <v>42</v>
      </c>
      <c r="B50" s="102" t="s">
        <v>381</v>
      </c>
      <c r="C50" s="101" t="s">
        <v>382</v>
      </c>
      <c r="D50" s="103">
        <f>+SUM(E50,+I50)</f>
        <v>16404</v>
      </c>
      <c r="E50" s="103">
        <f>+SUM(G50,+H50)</f>
        <v>2629</v>
      </c>
      <c r="F50" s="104">
        <f>IF(D50&gt;0,E50/D50*100,"-")</f>
        <v>16.026578883199218</v>
      </c>
      <c r="G50" s="103">
        <v>2629</v>
      </c>
      <c r="H50" s="103">
        <v>0</v>
      </c>
      <c r="I50" s="103">
        <f>+SUM(K50,+M50,+O50)</f>
        <v>13775</v>
      </c>
      <c r="J50" s="104">
        <f>IF(D50&gt;0,I50/D50*100,"-")</f>
        <v>83.973421116800779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13775</v>
      </c>
      <c r="P50" s="103">
        <v>8155</v>
      </c>
      <c r="Q50" s="104">
        <f>IF(D50&gt;0,O50/D50*100,"-")</f>
        <v>83.973421116800779</v>
      </c>
      <c r="R50" s="103">
        <v>317</v>
      </c>
      <c r="S50" s="101" t="s">
        <v>256</v>
      </c>
      <c r="T50" s="101"/>
      <c r="U50" s="101"/>
      <c r="V50" s="101"/>
      <c r="W50" s="101" t="s">
        <v>256</v>
      </c>
      <c r="X50" s="101"/>
      <c r="Y50" s="101"/>
      <c r="Z50" s="101"/>
      <c r="AA50" s="189" t="s">
        <v>383</v>
      </c>
      <c r="AB50" s="190"/>
    </row>
    <row r="51" spans="1:28" s="105" customFormat="1" ht="13.5" customHeight="1">
      <c r="A51" s="101" t="s">
        <v>42</v>
      </c>
      <c r="B51" s="102" t="s">
        <v>384</v>
      </c>
      <c r="C51" s="101" t="s">
        <v>385</v>
      </c>
      <c r="D51" s="103">
        <f>+SUM(E51,+I51)</f>
        <v>7472</v>
      </c>
      <c r="E51" s="103">
        <f>+SUM(G51,+H51)</f>
        <v>557</v>
      </c>
      <c r="F51" s="104">
        <f>IF(D51&gt;0,E51/D51*100,"-")</f>
        <v>7.4544967880085649</v>
      </c>
      <c r="G51" s="103">
        <v>557</v>
      </c>
      <c r="H51" s="103">
        <v>0</v>
      </c>
      <c r="I51" s="103">
        <f>+SUM(K51,+M51,+O51)</f>
        <v>6915</v>
      </c>
      <c r="J51" s="104">
        <f>IF(D51&gt;0,I51/D51*100,"-")</f>
        <v>92.545503211991431</v>
      </c>
      <c r="K51" s="103">
        <v>2132</v>
      </c>
      <c r="L51" s="104">
        <f>IF(D51&gt;0,K51/D51*100,"-")</f>
        <v>28.533190578158457</v>
      </c>
      <c r="M51" s="103">
        <v>0</v>
      </c>
      <c r="N51" s="104">
        <f>IF(D51&gt;0,M51/D51*100,"-")</f>
        <v>0</v>
      </c>
      <c r="O51" s="103">
        <v>4783</v>
      </c>
      <c r="P51" s="103">
        <v>4165</v>
      </c>
      <c r="Q51" s="104">
        <f>IF(D51&gt;0,O51/D51*100,"-")</f>
        <v>64.012312633832977</v>
      </c>
      <c r="R51" s="103">
        <v>224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89" t="s">
        <v>386</v>
      </c>
      <c r="AB51" s="190"/>
    </row>
    <row r="52" spans="1:28" s="105" customFormat="1" ht="13.5" customHeight="1">
      <c r="A52" s="101" t="s">
        <v>42</v>
      </c>
      <c r="B52" s="102" t="s">
        <v>387</v>
      </c>
      <c r="C52" s="101" t="s">
        <v>388</v>
      </c>
      <c r="D52" s="103">
        <f>+SUM(E52,+I52)</f>
        <v>24259</v>
      </c>
      <c r="E52" s="103">
        <f>+SUM(G52,+H52)</f>
        <v>2947</v>
      </c>
      <c r="F52" s="104">
        <f>IF(D52&gt;0,E52/D52*100,"-")</f>
        <v>12.148068757986726</v>
      </c>
      <c r="G52" s="103">
        <v>2947</v>
      </c>
      <c r="H52" s="103">
        <v>0</v>
      </c>
      <c r="I52" s="103">
        <f>+SUM(K52,+M52,+O52)</f>
        <v>21312</v>
      </c>
      <c r="J52" s="104">
        <f>IF(D52&gt;0,I52/D52*100,"-")</f>
        <v>87.851931242013265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21312</v>
      </c>
      <c r="P52" s="103">
        <v>11894</v>
      </c>
      <c r="Q52" s="104">
        <f>IF(D52&gt;0,O52/D52*100,"-")</f>
        <v>87.851931242013265</v>
      </c>
      <c r="R52" s="103">
        <v>327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89" t="s">
        <v>389</v>
      </c>
      <c r="AB52" s="190"/>
    </row>
    <row r="53" spans="1:28" s="105" customFormat="1" ht="13.5" customHeight="1">
      <c r="A53" s="101" t="s">
        <v>42</v>
      </c>
      <c r="B53" s="102" t="s">
        <v>390</v>
      </c>
      <c r="C53" s="101" t="s">
        <v>391</v>
      </c>
      <c r="D53" s="103">
        <f>+SUM(E53,+I53)</f>
        <v>12398</v>
      </c>
      <c r="E53" s="103">
        <f>+SUM(G53,+H53)</f>
        <v>1121</v>
      </c>
      <c r="F53" s="104">
        <f>IF(D53&gt;0,E53/D53*100,"-")</f>
        <v>9.0417809324084519</v>
      </c>
      <c r="G53" s="103">
        <v>1121</v>
      </c>
      <c r="H53" s="103">
        <v>0</v>
      </c>
      <c r="I53" s="103">
        <f>+SUM(K53,+M53,+O53)</f>
        <v>11277</v>
      </c>
      <c r="J53" s="104">
        <f>IF(D53&gt;0,I53/D53*100,"-")</f>
        <v>90.958219067591557</v>
      </c>
      <c r="K53" s="103">
        <v>0</v>
      </c>
      <c r="L53" s="104">
        <f>IF(D53&gt;0,K53/D53*100,"-")</f>
        <v>0</v>
      </c>
      <c r="M53" s="103">
        <v>0</v>
      </c>
      <c r="N53" s="104">
        <f>IF(D53&gt;0,M53/D53*100,"-")</f>
        <v>0</v>
      </c>
      <c r="O53" s="103">
        <v>11277</v>
      </c>
      <c r="P53" s="103">
        <v>9851</v>
      </c>
      <c r="Q53" s="104">
        <f>IF(D53&gt;0,O53/D53*100,"-")</f>
        <v>90.958219067591557</v>
      </c>
      <c r="R53" s="103">
        <v>128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>
      <c r="A54" s="101" t="s">
        <v>42</v>
      </c>
      <c r="B54" s="102" t="s">
        <v>393</v>
      </c>
      <c r="C54" s="101" t="s">
        <v>394</v>
      </c>
      <c r="D54" s="103">
        <f>+SUM(E54,+I54)</f>
        <v>7178</v>
      </c>
      <c r="E54" s="103">
        <f>+SUM(G54,+H54)</f>
        <v>282</v>
      </c>
      <c r="F54" s="104">
        <f>IF(D54&gt;0,E54/D54*100,"-")</f>
        <v>3.9286709389802175</v>
      </c>
      <c r="G54" s="103">
        <v>282</v>
      </c>
      <c r="H54" s="103">
        <v>0</v>
      </c>
      <c r="I54" s="103">
        <f>+SUM(K54,+M54,+O54)</f>
        <v>6896</v>
      </c>
      <c r="J54" s="104">
        <f>IF(D54&gt;0,I54/D54*100,"-")</f>
        <v>96.071329061019782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6896</v>
      </c>
      <c r="P54" s="103">
        <v>5029</v>
      </c>
      <c r="Q54" s="104">
        <f>IF(D54&gt;0,O54/D54*100,"-")</f>
        <v>96.071329061019782</v>
      </c>
      <c r="R54" s="103">
        <v>52</v>
      </c>
      <c r="S54" s="101" t="s">
        <v>256</v>
      </c>
      <c r="T54" s="101"/>
      <c r="U54" s="101"/>
      <c r="V54" s="101"/>
      <c r="W54" s="101" t="s">
        <v>256</v>
      </c>
      <c r="X54" s="101"/>
      <c r="Y54" s="101"/>
      <c r="Z54" s="101"/>
      <c r="AA54" s="189" t="s">
        <v>395</v>
      </c>
      <c r="AB54" s="190"/>
    </row>
    <row r="55" spans="1:28" s="105" customFormat="1" ht="13.5" customHeight="1">
      <c r="A55" s="101" t="s">
        <v>42</v>
      </c>
      <c r="B55" s="102" t="s">
        <v>396</v>
      </c>
      <c r="C55" s="101" t="s">
        <v>397</v>
      </c>
      <c r="D55" s="103">
        <f>+SUM(E55,+I55)</f>
        <v>14496</v>
      </c>
      <c r="E55" s="103">
        <f>+SUM(G55,+H55)</f>
        <v>851</v>
      </c>
      <c r="F55" s="104">
        <f>IF(D55&gt;0,E55/D55*100,"-")</f>
        <v>5.8705849889624728</v>
      </c>
      <c r="G55" s="103">
        <v>851</v>
      </c>
      <c r="H55" s="103">
        <v>0</v>
      </c>
      <c r="I55" s="103">
        <f>+SUM(K55,+M55,+O55)</f>
        <v>13645</v>
      </c>
      <c r="J55" s="104">
        <f>IF(D55&gt;0,I55/D55*100,"-")</f>
        <v>94.129415011037537</v>
      </c>
      <c r="K55" s="103">
        <v>5149</v>
      </c>
      <c r="L55" s="104">
        <f>IF(D55&gt;0,K55/D55*100,"-")</f>
        <v>35.520143487858718</v>
      </c>
      <c r="M55" s="103">
        <v>0</v>
      </c>
      <c r="N55" s="104">
        <f>IF(D55&gt;0,M55/D55*100,"-")</f>
        <v>0</v>
      </c>
      <c r="O55" s="103">
        <v>8496</v>
      </c>
      <c r="P55" s="103">
        <v>6993</v>
      </c>
      <c r="Q55" s="104">
        <f>IF(D55&gt;0,O55/D55*100,"-")</f>
        <v>58.609271523178805</v>
      </c>
      <c r="R55" s="103">
        <v>86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>
      <c r="A56" s="101" t="s">
        <v>42</v>
      </c>
      <c r="B56" s="102" t="s">
        <v>399</v>
      </c>
      <c r="C56" s="101" t="s">
        <v>400</v>
      </c>
      <c r="D56" s="103">
        <f>+SUM(E56,+I56)</f>
        <v>11448</v>
      </c>
      <c r="E56" s="103">
        <f>+SUM(G56,+H56)</f>
        <v>916</v>
      </c>
      <c r="F56" s="104">
        <f>IF(D56&gt;0,E56/D56*100,"-")</f>
        <v>8.001397624039134</v>
      </c>
      <c r="G56" s="103">
        <v>916</v>
      </c>
      <c r="H56" s="103">
        <v>0</v>
      </c>
      <c r="I56" s="103">
        <f>+SUM(K56,+M56,+O56)</f>
        <v>10532</v>
      </c>
      <c r="J56" s="104">
        <f>IF(D56&gt;0,I56/D56*100,"-")</f>
        <v>91.998602375960871</v>
      </c>
      <c r="K56" s="103">
        <v>0</v>
      </c>
      <c r="L56" s="104">
        <f>IF(D56&gt;0,K56/D56*100,"-")</f>
        <v>0</v>
      </c>
      <c r="M56" s="103">
        <v>2188</v>
      </c>
      <c r="N56" s="104">
        <f>IF(D56&gt;0,M56/D56*100,"-")</f>
        <v>19.112508735150243</v>
      </c>
      <c r="O56" s="103">
        <v>8344</v>
      </c>
      <c r="P56" s="103">
        <v>4688</v>
      </c>
      <c r="Q56" s="104">
        <f>IF(D56&gt;0,O56/D56*100,"-")</f>
        <v>72.886093640810628</v>
      </c>
      <c r="R56" s="103">
        <v>134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89" t="s">
        <v>401</v>
      </c>
      <c r="AB56" s="190"/>
    </row>
    <row r="57" spans="1:28" s="105" customFormat="1" ht="13.5" customHeight="1">
      <c r="A57" s="101" t="s">
        <v>42</v>
      </c>
      <c r="B57" s="102" t="s">
        <v>402</v>
      </c>
      <c r="C57" s="101" t="s">
        <v>403</v>
      </c>
      <c r="D57" s="103">
        <f>+SUM(E57,+I57)</f>
        <v>7166</v>
      </c>
      <c r="E57" s="103">
        <f>+SUM(G57,+H57)</f>
        <v>685</v>
      </c>
      <c r="F57" s="104">
        <f>IF(D57&gt;0,E57/D57*100,"-")</f>
        <v>9.5590287468601733</v>
      </c>
      <c r="G57" s="103">
        <v>685</v>
      </c>
      <c r="H57" s="103">
        <v>0</v>
      </c>
      <c r="I57" s="103">
        <f>+SUM(K57,+M57,+O57)</f>
        <v>6481</v>
      </c>
      <c r="J57" s="104">
        <f>IF(D57&gt;0,I57/D57*100,"-")</f>
        <v>90.440971253139821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6481</v>
      </c>
      <c r="P57" s="103">
        <v>5401</v>
      </c>
      <c r="Q57" s="104">
        <f>IF(D57&gt;0,O57/D57*100,"-")</f>
        <v>90.440971253139821</v>
      </c>
      <c r="R57" s="103">
        <v>83</v>
      </c>
      <c r="S57" s="101" t="s">
        <v>256</v>
      </c>
      <c r="T57" s="101"/>
      <c r="U57" s="101"/>
      <c r="V57" s="101"/>
      <c r="W57" s="101" t="s">
        <v>256</v>
      </c>
      <c r="X57" s="101"/>
      <c r="Y57" s="101"/>
      <c r="Z57" s="101"/>
      <c r="AA57" s="189" t="s">
        <v>404</v>
      </c>
      <c r="AB57" s="190"/>
    </row>
    <row r="58" spans="1:28" s="105" customFormat="1" ht="13.5" customHeight="1">
      <c r="A58" s="101" t="s">
        <v>42</v>
      </c>
      <c r="B58" s="102" t="s">
        <v>405</v>
      </c>
      <c r="C58" s="101" t="s">
        <v>406</v>
      </c>
      <c r="D58" s="103">
        <f>+SUM(E58,+I58)</f>
        <v>8209</v>
      </c>
      <c r="E58" s="103">
        <f>+SUM(G58,+H58)</f>
        <v>301</v>
      </c>
      <c r="F58" s="104">
        <f>IF(D58&gt;0,E58/D58*100,"-")</f>
        <v>3.6667072725057861</v>
      </c>
      <c r="G58" s="103">
        <v>301</v>
      </c>
      <c r="H58" s="103">
        <v>0</v>
      </c>
      <c r="I58" s="103">
        <f>+SUM(K58,+M58,+O58)</f>
        <v>7908</v>
      </c>
      <c r="J58" s="104">
        <f>IF(D58&gt;0,I58/D58*100,"-")</f>
        <v>96.333292727494211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7908</v>
      </c>
      <c r="P58" s="103">
        <v>5744</v>
      </c>
      <c r="Q58" s="104">
        <f>IF(D58&gt;0,O58/D58*100,"-")</f>
        <v>96.333292727494211</v>
      </c>
      <c r="R58" s="103">
        <v>37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89" t="s">
        <v>407</v>
      </c>
      <c r="AB58" s="190"/>
    </row>
    <row r="59" spans="1:28" s="105" customFormat="1" ht="13.5" customHeight="1">
      <c r="A59" s="101" t="s">
        <v>42</v>
      </c>
      <c r="B59" s="102" t="s">
        <v>408</v>
      </c>
      <c r="C59" s="101" t="s">
        <v>409</v>
      </c>
      <c r="D59" s="103">
        <f>+SUM(E59,+I59)</f>
        <v>9418</v>
      </c>
      <c r="E59" s="103">
        <f>+SUM(G59,+H59)</f>
        <v>1060</v>
      </c>
      <c r="F59" s="104">
        <f>IF(D59&gt;0,E59/D59*100,"-")</f>
        <v>11.25504353365895</v>
      </c>
      <c r="G59" s="103">
        <v>1044</v>
      </c>
      <c r="H59" s="103">
        <v>16</v>
      </c>
      <c r="I59" s="103">
        <f>+SUM(K59,+M59,+O59)</f>
        <v>8358</v>
      </c>
      <c r="J59" s="104">
        <f>IF(D59&gt;0,I59/D59*100,"-")</f>
        <v>88.744956466341051</v>
      </c>
      <c r="K59" s="103">
        <v>0</v>
      </c>
      <c r="L59" s="104">
        <f>IF(D59&gt;0,K59/D59*100,"-")</f>
        <v>0</v>
      </c>
      <c r="M59" s="103">
        <v>157</v>
      </c>
      <c r="N59" s="104">
        <f>IF(D59&gt;0,M59/D59*100,"-")</f>
        <v>1.6670205988532596</v>
      </c>
      <c r="O59" s="103">
        <v>8201</v>
      </c>
      <c r="P59" s="103">
        <v>3669</v>
      </c>
      <c r="Q59" s="104">
        <f>IF(D59&gt;0,O59/D59*100,"-")</f>
        <v>87.077935867487781</v>
      </c>
      <c r="R59" s="103">
        <v>49</v>
      </c>
      <c r="S59" s="101" t="s">
        <v>256</v>
      </c>
      <c r="T59" s="101"/>
      <c r="U59" s="101"/>
      <c r="V59" s="101"/>
      <c r="W59" s="101"/>
      <c r="X59" s="101" t="s">
        <v>256</v>
      </c>
      <c r="Y59" s="101"/>
      <c r="Z59" s="101"/>
      <c r="AA59" s="189" t="s">
        <v>410</v>
      </c>
      <c r="AB59" s="190"/>
    </row>
    <row r="60" spans="1:28" s="105" customFormat="1" ht="13.5" customHeight="1">
      <c r="A60" s="101" t="s">
        <v>42</v>
      </c>
      <c r="B60" s="102" t="s">
        <v>411</v>
      </c>
      <c r="C60" s="101" t="s">
        <v>412</v>
      </c>
      <c r="D60" s="103">
        <f>+SUM(E60,+I60)</f>
        <v>7631</v>
      </c>
      <c r="E60" s="103">
        <f>+SUM(G60,+H60)</f>
        <v>929</v>
      </c>
      <c r="F60" s="104">
        <f>IF(D60&gt;0,E60/D60*100,"-")</f>
        <v>12.174026995151356</v>
      </c>
      <c r="G60" s="103">
        <v>917</v>
      </c>
      <c r="H60" s="103">
        <v>12</v>
      </c>
      <c r="I60" s="103">
        <f>+SUM(K60,+M60,+O60)</f>
        <v>6702</v>
      </c>
      <c r="J60" s="104">
        <f>IF(D60&gt;0,I60/D60*100,"-")</f>
        <v>87.825973004848649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6702</v>
      </c>
      <c r="P60" s="103">
        <v>3508</v>
      </c>
      <c r="Q60" s="104">
        <f>IF(D60&gt;0,O60/D60*100,"-")</f>
        <v>87.825973004848649</v>
      </c>
      <c r="R60" s="103">
        <v>40</v>
      </c>
      <c r="S60" s="101" t="s">
        <v>256</v>
      </c>
      <c r="T60" s="101"/>
      <c r="U60" s="101"/>
      <c r="V60" s="101"/>
      <c r="W60" s="101"/>
      <c r="X60" s="101" t="s">
        <v>256</v>
      </c>
      <c r="Y60" s="101"/>
      <c r="Z60" s="101"/>
      <c r="AA60" s="189" t="s">
        <v>413</v>
      </c>
      <c r="AB60" s="190"/>
    </row>
    <row r="61" spans="1:28" s="105" customFormat="1" ht="13.5" customHeight="1">
      <c r="A61" s="101" t="s">
        <v>42</v>
      </c>
      <c r="B61" s="102" t="s">
        <v>414</v>
      </c>
      <c r="C61" s="101" t="s">
        <v>415</v>
      </c>
      <c r="D61" s="103">
        <f>+SUM(E61,+I61)</f>
        <v>8112</v>
      </c>
      <c r="E61" s="103">
        <f>+SUM(G61,+H61)</f>
        <v>1425</v>
      </c>
      <c r="F61" s="104">
        <f>IF(D61&gt;0,E61/D61*100,"-")</f>
        <v>17.566568047337277</v>
      </c>
      <c r="G61" s="103">
        <v>1425</v>
      </c>
      <c r="H61" s="103">
        <v>0</v>
      </c>
      <c r="I61" s="103">
        <f>+SUM(K61,+M61,+O61)</f>
        <v>6687</v>
      </c>
      <c r="J61" s="104">
        <f>IF(D61&gt;0,I61/D61*100,"-")</f>
        <v>82.433431952662716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6687</v>
      </c>
      <c r="P61" s="103">
        <v>2501</v>
      </c>
      <c r="Q61" s="104">
        <f>IF(D61&gt;0,O61/D61*100,"-")</f>
        <v>82.433431952662716</v>
      </c>
      <c r="R61" s="103">
        <v>50</v>
      </c>
      <c r="S61" s="101" t="s">
        <v>256</v>
      </c>
      <c r="T61" s="101"/>
      <c r="U61" s="101"/>
      <c r="V61" s="101"/>
      <c r="W61" s="101" t="s">
        <v>256</v>
      </c>
      <c r="X61" s="101"/>
      <c r="Y61" s="101"/>
      <c r="Z61" s="101"/>
      <c r="AA61" s="189" t="s">
        <v>416</v>
      </c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1">
    <sortCondition ref="A8:A61"/>
    <sortCondition ref="B8:B61"/>
    <sortCondition ref="C8:C6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千葉県</v>
      </c>
      <c r="B7" s="107" t="str">
        <f>水洗化人口等!B7</f>
        <v>12000</v>
      </c>
      <c r="C7" s="106" t="s">
        <v>200</v>
      </c>
      <c r="D7" s="108">
        <f>SUM(E7,+H7,+K7)</f>
        <v>780758.08000000007</v>
      </c>
      <c r="E7" s="108">
        <f>SUM(F7:G7)</f>
        <v>62878</v>
      </c>
      <c r="F7" s="108">
        <f>SUM(F$8:F$207)</f>
        <v>20971</v>
      </c>
      <c r="G7" s="108">
        <f>SUM(G$8:G$207)</f>
        <v>41907</v>
      </c>
      <c r="H7" s="108">
        <f>SUM(I7:J7)</f>
        <v>149659</v>
      </c>
      <c r="I7" s="108">
        <f>SUM(I$8:I$207)</f>
        <v>47666</v>
      </c>
      <c r="J7" s="108">
        <f>SUM(J$8:J$207)</f>
        <v>101993</v>
      </c>
      <c r="K7" s="108">
        <f>SUM(L7:M7)</f>
        <v>568221.08000000007</v>
      </c>
      <c r="L7" s="108">
        <f>SUM(L$8:L$207)</f>
        <v>52386.559999999998</v>
      </c>
      <c r="M7" s="108">
        <f>SUM(M$8:M$207)</f>
        <v>515834.52</v>
      </c>
      <c r="N7" s="108">
        <f>SUM(O7,+V7,+AC7)</f>
        <v>781020.08000000007</v>
      </c>
      <c r="O7" s="108">
        <f>SUM(P7:U7)</f>
        <v>121023.56</v>
      </c>
      <c r="P7" s="108">
        <f t="shared" ref="P7:U7" si="0">SUM(P$8:P$207)</f>
        <v>119592</v>
      </c>
      <c r="Q7" s="108">
        <f t="shared" si="0"/>
        <v>0</v>
      </c>
      <c r="R7" s="108">
        <f t="shared" si="0"/>
        <v>0</v>
      </c>
      <c r="S7" s="108">
        <f t="shared" si="0"/>
        <v>1431.56</v>
      </c>
      <c r="T7" s="108">
        <f t="shared" si="0"/>
        <v>0</v>
      </c>
      <c r="U7" s="108">
        <f t="shared" si="0"/>
        <v>0</v>
      </c>
      <c r="V7" s="108">
        <f>SUM(W7:AB7)</f>
        <v>659734.52</v>
      </c>
      <c r="W7" s="108">
        <f t="shared" ref="W7:AB7" si="1">SUM(W$8:W$207)</f>
        <v>649988</v>
      </c>
      <c r="X7" s="108">
        <f t="shared" si="1"/>
        <v>0</v>
      </c>
      <c r="Y7" s="108">
        <f t="shared" si="1"/>
        <v>0</v>
      </c>
      <c r="Z7" s="108">
        <f t="shared" si="1"/>
        <v>9746.52</v>
      </c>
      <c r="AA7" s="108">
        <f t="shared" si="1"/>
        <v>0</v>
      </c>
      <c r="AB7" s="108">
        <f t="shared" si="1"/>
        <v>0</v>
      </c>
      <c r="AC7" s="108">
        <f>SUM(AD7:AE7)</f>
        <v>262</v>
      </c>
      <c r="AD7" s="108">
        <f>SUM(AD$8:AD$207)</f>
        <v>262</v>
      </c>
      <c r="AE7" s="108">
        <f>SUM(AE$8:AE$207)</f>
        <v>0</v>
      </c>
      <c r="AF7" s="108">
        <f>SUM(AG7:AI7)</f>
        <v>23942.86</v>
      </c>
      <c r="AG7" s="108">
        <f>SUM(AG$8:AG$207)</f>
        <v>23942.86</v>
      </c>
      <c r="AH7" s="108">
        <f>SUM(AH$8:AH$207)</f>
        <v>0</v>
      </c>
      <c r="AI7" s="108">
        <f>SUM(AI$8:AI$207)</f>
        <v>0</v>
      </c>
      <c r="AJ7" s="108">
        <f>SUM(AK7:AS7)</f>
        <v>28302.86</v>
      </c>
      <c r="AK7" s="108">
        <f t="shared" ref="AK7:AS7" si="2">SUM(AK$8:AK$207)</f>
        <v>4882</v>
      </c>
      <c r="AL7" s="108">
        <f t="shared" si="2"/>
        <v>0</v>
      </c>
      <c r="AM7" s="108">
        <f t="shared" si="2"/>
        <v>16125.69</v>
      </c>
      <c r="AN7" s="108">
        <f t="shared" si="2"/>
        <v>4639</v>
      </c>
      <c r="AO7" s="108">
        <f t="shared" si="2"/>
        <v>0</v>
      </c>
      <c r="AP7" s="108">
        <f t="shared" si="2"/>
        <v>0</v>
      </c>
      <c r="AQ7" s="108">
        <f t="shared" si="2"/>
        <v>343</v>
      </c>
      <c r="AR7" s="108">
        <f t="shared" si="2"/>
        <v>10.17</v>
      </c>
      <c r="AS7" s="108">
        <f t="shared" si="2"/>
        <v>2303</v>
      </c>
      <c r="AT7" s="108">
        <f>SUM(AU7:AY7)</f>
        <v>1022</v>
      </c>
      <c r="AU7" s="108">
        <f>SUM(AU$8:AU$207)</f>
        <v>522</v>
      </c>
      <c r="AV7" s="108">
        <f>SUM(AV$8:AV$207)</f>
        <v>0</v>
      </c>
      <c r="AW7" s="108">
        <f>SUM(AW$8:AW$207)</f>
        <v>500</v>
      </c>
      <c r="AX7" s="108">
        <f>SUM(AX$8:AX$207)</f>
        <v>0</v>
      </c>
      <c r="AY7" s="108">
        <f>SUM(AY$8:AY$207)</f>
        <v>0</v>
      </c>
      <c r="AZ7" s="108">
        <f>SUM(BA7:BC7)</f>
        <v>1793</v>
      </c>
      <c r="BA7" s="108">
        <f>SUM(BA$8:BA$207)</f>
        <v>1793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42</v>
      </c>
      <c r="B8" s="113" t="s">
        <v>254</v>
      </c>
      <c r="C8" s="101" t="s">
        <v>255</v>
      </c>
      <c r="D8" s="103">
        <f>SUM(E8,+H8,+K8)</f>
        <v>25565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25565</v>
      </c>
      <c r="L8" s="103">
        <v>5664</v>
      </c>
      <c r="M8" s="103">
        <v>19901</v>
      </c>
      <c r="N8" s="103">
        <f>SUM(O8,+V8,+AC8)</f>
        <v>25565</v>
      </c>
      <c r="O8" s="103">
        <f>SUM(P8:U8)</f>
        <v>5664</v>
      </c>
      <c r="P8" s="103">
        <v>5664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19901</v>
      </c>
      <c r="W8" s="103">
        <v>19901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96</v>
      </c>
      <c r="AG8" s="103">
        <v>96</v>
      </c>
      <c r="AH8" s="103">
        <v>0</v>
      </c>
      <c r="AI8" s="103">
        <v>0</v>
      </c>
      <c r="AJ8" s="103">
        <f>SUM(AK8:AS8)</f>
        <v>96</v>
      </c>
      <c r="AK8" s="103">
        <v>0</v>
      </c>
      <c r="AL8" s="103">
        <v>0</v>
      </c>
      <c r="AM8" s="103">
        <v>96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42</v>
      </c>
      <c r="B9" s="113" t="s">
        <v>258</v>
      </c>
      <c r="C9" s="101" t="s">
        <v>259</v>
      </c>
      <c r="D9" s="103">
        <f>SUM(E9,+H9,+K9)</f>
        <v>15568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15568</v>
      </c>
      <c r="L9" s="103">
        <v>3834</v>
      </c>
      <c r="M9" s="103">
        <v>11734</v>
      </c>
      <c r="N9" s="103">
        <f>SUM(O9,+V9,+AC9)</f>
        <v>15568</v>
      </c>
      <c r="O9" s="103">
        <f>SUM(P9:U9)</f>
        <v>3834</v>
      </c>
      <c r="P9" s="103">
        <v>3834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11734</v>
      </c>
      <c r="W9" s="103">
        <v>11734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61</v>
      </c>
      <c r="AG9" s="103">
        <v>61</v>
      </c>
      <c r="AH9" s="103">
        <v>0</v>
      </c>
      <c r="AI9" s="103">
        <v>0</v>
      </c>
      <c r="AJ9" s="103">
        <f>SUM(AK9:AS9)</f>
        <v>473</v>
      </c>
      <c r="AK9" s="103">
        <v>473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61</v>
      </c>
      <c r="AU9" s="103">
        <v>61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42</v>
      </c>
      <c r="B10" s="113" t="s">
        <v>261</v>
      </c>
      <c r="C10" s="101" t="s">
        <v>262</v>
      </c>
      <c r="D10" s="103">
        <f>SUM(E10,+H10,+K10)</f>
        <v>63455</v>
      </c>
      <c r="E10" s="103">
        <f>SUM(F10:G10)</f>
        <v>0</v>
      </c>
      <c r="F10" s="103">
        <v>0</v>
      </c>
      <c r="G10" s="103">
        <v>0</v>
      </c>
      <c r="H10" s="103">
        <f>SUM(I10:J10)</f>
        <v>2575</v>
      </c>
      <c r="I10" s="103">
        <v>2575</v>
      </c>
      <c r="J10" s="103">
        <v>0</v>
      </c>
      <c r="K10" s="103">
        <f>SUM(L10:M10)</f>
        <v>60880</v>
      </c>
      <c r="L10" s="103">
        <v>1201</v>
      </c>
      <c r="M10" s="103">
        <v>59679</v>
      </c>
      <c r="N10" s="103">
        <f>SUM(O10,+V10,+AC10)</f>
        <v>63455</v>
      </c>
      <c r="O10" s="103">
        <f>SUM(P10:U10)</f>
        <v>3776</v>
      </c>
      <c r="P10" s="103">
        <v>3776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59679</v>
      </c>
      <c r="W10" s="103">
        <v>59679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2898</v>
      </c>
      <c r="AG10" s="103">
        <v>2898</v>
      </c>
      <c r="AH10" s="103">
        <v>0</v>
      </c>
      <c r="AI10" s="103">
        <v>0</v>
      </c>
      <c r="AJ10" s="103">
        <f>SUM(AK10:AS10)</f>
        <v>2898</v>
      </c>
      <c r="AK10" s="103">
        <v>0</v>
      </c>
      <c r="AL10" s="103">
        <v>0</v>
      </c>
      <c r="AM10" s="103">
        <v>2898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345</v>
      </c>
      <c r="AU10" s="103">
        <v>0</v>
      </c>
      <c r="AV10" s="103">
        <v>0</v>
      </c>
      <c r="AW10" s="103">
        <v>345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42</v>
      </c>
      <c r="B11" s="113" t="s">
        <v>264</v>
      </c>
      <c r="C11" s="101" t="s">
        <v>265</v>
      </c>
      <c r="D11" s="103">
        <f>SUM(E11,+H11,+K11)</f>
        <v>56427</v>
      </c>
      <c r="E11" s="103">
        <f>SUM(F11:G11)</f>
        <v>0</v>
      </c>
      <c r="F11" s="103">
        <v>0</v>
      </c>
      <c r="G11" s="103">
        <v>0</v>
      </c>
      <c r="H11" s="103">
        <f>SUM(I11:J11)</f>
        <v>56427</v>
      </c>
      <c r="I11" s="103">
        <v>3852</v>
      </c>
      <c r="J11" s="103">
        <v>52575</v>
      </c>
      <c r="K11" s="103">
        <f>SUM(L11:M11)</f>
        <v>0</v>
      </c>
      <c r="L11" s="103">
        <v>0</v>
      </c>
      <c r="M11" s="103">
        <v>0</v>
      </c>
      <c r="N11" s="103">
        <f>SUM(O11,+V11,+AC11)</f>
        <v>56427</v>
      </c>
      <c r="O11" s="103">
        <f>SUM(P11:U11)</f>
        <v>3852</v>
      </c>
      <c r="P11" s="103">
        <v>3852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52575</v>
      </c>
      <c r="W11" s="103">
        <v>52575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2781</v>
      </c>
      <c r="AG11" s="103">
        <v>2781</v>
      </c>
      <c r="AH11" s="103">
        <v>0</v>
      </c>
      <c r="AI11" s="103">
        <v>0</v>
      </c>
      <c r="AJ11" s="103">
        <f>SUM(AK11:AS11)</f>
        <v>2781</v>
      </c>
      <c r="AK11" s="103">
        <v>0</v>
      </c>
      <c r="AL11" s="103">
        <v>0</v>
      </c>
      <c r="AM11" s="103">
        <v>1487</v>
      </c>
      <c r="AN11" s="103">
        <v>1294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42</v>
      </c>
      <c r="B12" s="113" t="s">
        <v>267</v>
      </c>
      <c r="C12" s="101" t="s">
        <v>268</v>
      </c>
      <c r="D12" s="103">
        <f>SUM(E12,+H12,+K12)</f>
        <v>25822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25822</v>
      </c>
      <c r="L12" s="103">
        <v>5937</v>
      </c>
      <c r="M12" s="103">
        <v>19885</v>
      </c>
      <c r="N12" s="103">
        <f>SUM(O12,+V12,+AC12)</f>
        <v>25822</v>
      </c>
      <c r="O12" s="103">
        <f>SUM(P12:U12)</f>
        <v>5937</v>
      </c>
      <c r="P12" s="103">
        <v>5937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19885</v>
      </c>
      <c r="W12" s="103">
        <v>19885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</v>
      </c>
      <c r="AG12" s="103">
        <v>9</v>
      </c>
      <c r="AH12" s="103">
        <v>0</v>
      </c>
      <c r="AI12" s="103">
        <v>0</v>
      </c>
      <c r="AJ12" s="103">
        <f>SUM(AK12:AS12)</f>
        <v>9</v>
      </c>
      <c r="AK12" s="103">
        <v>0</v>
      </c>
      <c r="AL12" s="103">
        <v>0</v>
      </c>
      <c r="AM12" s="103">
        <v>9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1485</v>
      </c>
      <c r="BA12" s="103">
        <v>1485</v>
      </c>
      <c r="BB12" s="103">
        <v>0</v>
      </c>
      <c r="BC12" s="103">
        <v>0</v>
      </c>
    </row>
    <row r="13" spans="1:55" s="105" customFormat="1" ht="13.5" customHeight="1">
      <c r="A13" s="115" t="s">
        <v>42</v>
      </c>
      <c r="B13" s="113" t="s">
        <v>270</v>
      </c>
      <c r="C13" s="101" t="s">
        <v>271</v>
      </c>
      <c r="D13" s="103">
        <f>SUM(E13,+H13,+K13)</f>
        <v>33936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33936</v>
      </c>
      <c r="L13" s="103">
        <v>3299</v>
      </c>
      <c r="M13" s="103">
        <v>30637</v>
      </c>
      <c r="N13" s="103">
        <f>SUM(O13,+V13,+AC13)</f>
        <v>33936</v>
      </c>
      <c r="O13" s="103">
        <f>SUM(P13:U13)</f>
        <v>3299</v>
      </c>
      <c r="P13" s="103">
        <v>3299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30637</v>
      </c>
      <c r="W13" s="103">
        <v>30637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1543</v>
      </c>
      <c r="AG13" s="103">
        <v>1543</v>
      </c>
      <c r="AH13" s="103">
        <v>0</v>
      </c>
      <c r="AI13" s="103">
        <v>0</v>
      </c>
      <c r="AJ13" s="103">
        <f>SUM(AK13:AS13)</f>
        <v>1543</v>
      </c>
      <c r="AK13" s="103">
        <v>0</v>
      </c>
      <c r="AL13" s="103">
        <v>0</v>
      </c>
      <c r="AM13" s="103">
        <v>1543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20</v>
      </c>
      <c r="AU13" s="103">
        <v>0</v>
      </c>
      <c r="AV13" s="103">
        <v>0</v>
      </c>
      <c r="AW13" s="103">
        <v>20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42</v>
      </c>
      <c r="B14" s="113" t="s">
        <v>273</v>
      </c>
      <c r="C14" s="101" t="s">
        <v>274</v>
      </c>
      <c r="D14" s="103">
        <f>SUM(E14,+H14,+K14)</f>
        <v>29082</v>
      </c>
      <c r="E14" s="103">
        <f>SUM(F14:G14)</f>
        <v>0</v>
      </c>
      <c r="F14" s="103">
        <v>0</v>
      </c>
      <c r="G14" s="103">
        <v>0</v>
      </c>
      <c r="H14" s="103">
        <f>SUM(I14:J14)</f>
        <v>2169</v>
      </c>
      <c r="I14" s="103">
        <v>2169</v>
      </c>
      <c r="J14" s="103">
        <v>0</v>
      </c>
      <c r="K14" s="103">
        <f>SUM(L14:M14)</f>
        <v>26913</v>
      </c>
      <c r="L14" s="103">
        <v>1065</v>
      </c>
      <c r="M14" s="103">
        <v>25848</v>
      </c>
      <c r="N14" s="103">
        <f>SUM(O14,+V14,+AC14)</f>
        <v>29082</v>
      </c>
      <c r="O14" s="103">
        <f>SUM(P14:U14)</f>
        <v>3234</v>
      </c>
      <c r="P14" s="103">
        <v>3234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25848</v>
      </c>
      <c r="W14" s="103">
        <v>25848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1112</v>
      </c>
      <c r="AG14" s="103">
        <v>1112</v>
      </c>
      <c r="AH14" s="103">
        <v>0</v>
      </c>
      <c r="AI14" s="103">
        <v>0</v>
      </c>
      <c r="AJ14" s="103">
        <f>SUM(AK14:AS14)</f>
        <v>1112</v>
      </c>
      <c r="AK14" s="103">
        <v>0</v>
      </c>
      <c r="AL14" s="103">
        <v>0</v>
      </c>
      <c r="AM14" s="103">
        <v>258</v>
      </c>
      <c r="AN14" s="103">
        <v>849</v>
      </c>
      <c r="AO14" s="103">
        <v>0</v>
      </c>
      <c r="AP14" s="103">
        <v>0</v>
      </c>
      <c r="AQ14" s="103">
        <v>0</v>
      </c>
      <c r="AR14" s="103">
        <v>5</v>
      </c>
      <c r="AS14" s="103">
        <v>0</v>
      </c>
      <c r="AT14" s="103">
        <f>SUM(AU14:AY14)</f>
        <v>26</v>
      </c>
      <c r="AU14" s="103">
        <v>0</v>
      </c>
      <c r="AV14" s="103">
        <v>0</v>
      </c>
      <c r="AW14" s="103">
        <v>26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42</v>
      </c>
      <c r="B15" s="113" t="s">
        <v>276</v>
      </c>
      <c r="C15" s="101" t="s">
        <v>277</v>
      </c>
      <c r="D15" s="103">
        <f>SUM(E15,+H15,+K15)</f>
        <v>43103</v>
      </c>
      <c r="E15" s="103">
        <f>SUM(F15:G15)</f>
        <v>753</v>
      </c>
      <c r="F15" s="103">
        <v>753</v>
      </c>
      <c r="G15" s="103">
        <v>0</v>
      </c>
      <c r="H15" s="103">
        <f>SUM(I15:J15)</f>
        <v>42350</v>
      </c>
      <c r="I15" s="103">
        <v>3677</v>
      </c>
      <c r="J15" s="103">
        <v>38673</v>
      </c>
      <c r="K15" s="103">
        <f>SUM(L15:M15)</f>
        <v>0</v>
      </c>
      <c r="L15" s="103">
        <v>0</v>
      </c>
      <c r="M15" s="103">
        <v>0</v>
      </c>
      <c r="N15" s="103">
        <f>SUM(O15,+V15,+AC15)</f>
        <v>43103</v>
      </c>
      <c r="O15" s="103">
        <f>SUM(P15:U15)</f>
        <v>4430</v>
      </c>
      <c r="P15" s="103">
        <v>4430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38673</v>
      </c>
      <c r="W15" s="103">
        <v>38673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72</v>
      </c>
      <c r="AG15" s="103">
        <v>72</v>
      </c>
      <c r="AH15" s="103">
        <v>0</v>
      </c>
      <c r="AI15" s="103">
        <v>0</v>
      </c>
      <c r="AJ15" s="103">
        <f>SUM(AK15:AS15)</f>
        <v>976</v>
      </c>
      <c r="AK15" s="103">
        <v>976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72</v>
      </c>
      <c r="AU15" s="103">
        <v>72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42</v>
      </c>
      <c r="B16" s="113" t="s">
        <v>279</v>
      </c>
      <c r="C16" s="101" t="s">
        <v>280</v>
      </c>
      <c r="D16" s="103">
        <f>SUM(E16,+H16,+K16)</f>
        <v>17287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17287</v>
      </c>
      <c r="L16" s="103">
        <v>1739</v>
      </c>
      <c r="M16" s="103">
        <v>15548</v>
      </c>
      <c r="N16" s="103">
        <f>SUM(O16,+V16,+AC16)</f>
        <v>17287</v>
      </c>
      <c r="O16" s="103">
        <f>SUM(P16:U16)</f>
        <v>1739</v>
      </c>
      <c r="P16" s="103">
        <v>1739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15548</v>
      </c>
      <c r="W16" s="103">
        <v>15548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2403</v>
      </c>
      <c r="AG16" s="103">
        <v>2403</v>
      </c>
      <c r="AH16" s="103">
        <v>0</v>
      </c>
      <c r="AI16" s="103">
        <v>0</v>
      </c>
      <c r="AJ16" s="103">
        <f>SUM(AK16:AS16)</f>
        <v>2403</v>
      </c>
      <c r="AK16" s="103">
        <v>0</v>
      </c>
      <c r="AL16" s="103">
        <v>0</v>
      </c>
      <c r="AM16" s="103">
        <v>2403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45</v>
      </c>
      <c r="AU16" s="103">
        <v>0</v>
      </c>
      <c r="AV16" s="103">
        <v>0</v>
      </c>
      <c r="AW16" s="103">
        <v>45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42</v>
      </c>
      <c r="B17" s="113" t="s">
        <v>282</v>
      </c>
      <c r="C17" s="101" t="s">
        <v>283</v>
      </c>
      <c r="D17" s="103">
        <f>SUM(E17,+H17,+K17)</f>
        <v>26082</v>
      </c>
      <c r="E17" s="103">
        <f>SUM(F17:G17)</f>
        <v>0</v>
      </c>
      <c r="F17" s="103">
        <v>0</v>
      </c>
      <c r="G17" s="103">
        <v>0</v>
      </c>
      <c r="H17" s="103">
        <f>SUM(I17:J17)</f>
        <v>3059</v>
      </c>
      <c r="I17" s="103">
        <v>3059</v>
      </c>
      <c r="J17" s="103">
        <v>0</v>
      </c>
      <c r="K17" s="103">
        <f>SUM(L17:M17)</f>
        <v>23023</v>
      </c>
      <c r="L17" s="103">
        <v>0</v>
      </c>
      <c r="M17" s="103">
        <v>23023</v>
      </c>
      <c r="N17" s="103">
        <f>SUM(O17,+V17,+AC17)</f>
        <v>26082</v>
      </c>
      <c r="O17" s="103">
        <f>SUM(P17:U17)</f>
        <v>3059</v>
      </c>
      <c r="P17" s="103">
        <v>3059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23023</v>
      </c>
      <c r="W17" s="103">
        <v>23023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113</v>
      </c>
      <c r="AG17" s="103">
        <v>113</v>
      </c>
      <c r="AH17" s="103">
        <v>0</v>
      </c>
      <c r="AI17" s="103">
        <v>0</v>
      </c>
      <c r="AJ17" s="103">
        <f>SUM(AK17:AS17)</f>
        <v>113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113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42</v>
      </c>
      <c r="B18" s="113" t="s">
        <v>285</v>
      </c>
      <c r="C18" s="101" t="s">
        <v>286</v>
      </c>
      <c r="D18" s="103">
        <f>SUM(E18,+H18,+K18)</f>
        <v>9944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9944</v>
      </c>
      <c r="L18" s="103">
        <v>1633</v>
      </c>
      <c r="M18" s="103">
        <v>8311</v>
      </c>
      <c r="N18" s="103">
        <f>SUM(O18,+V18,+AC18)</f>
        <v>9944</v>
      </c>
      <c r="O18" s="103">
        <f>SUM(P18:U18)</f>
        <v>1633</v>
      </c>
      <c r="P18" s="103">
        <v>1633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8311</v>
      </c>
      <c r="W18" s="103">
        <v>8311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135</v>
      </c>
      <c r="BA18" s="103">
        <v>135</v>
      </c>
      <c r="BB18" s="103">
        <v>0</v>
      </c>
      <c r="BC18" s="103">
        <v>0</v>
      </c>
    </row>
    <row r="19" spans="1:55" s="105" customFormat="1" ht="13.5" customHeight="1">
      <c r="A19" s="115" t="s">
        <v>42</v>
      </c>
      <c r="B19" s="113" t="s">
        <v>288</v>
      </c>
      <c r="C19" s="101" t="s">
        <v>289</v>
      </c>
      <c r="D19" s="103">
        <f>SUM(E19,+H19,+K19)</f>
        <v>9432</v>
      </c>
      <c r="E19" s="103">
        <f>SUM(F19:G19)</f>
        <v>344</v>
      </c>
      <c r="F19" s="103">
        <v>0</v>
      </c>
      <c r="G19" s="103">
        <v>344</v>
      </c>
      <c r="H19" s="103">
        <f>SUM(I19:J19)</f>
        <v>1883</v>
      </c>
      <c r="I19" s="103">
        <v>1883</v>
      </c>
      <c r="J19" s="103">
        <v>0</v>
      </c>
      <c r="K19" s="103">
        <f>SUM(L19:M19)</f>
        <v>7205</v>
      </c>
      <c r="L19" s="103">
        <v>0</v>
      </c>
      <c r="M19" s="103">
        <v>7205</v>
      </c>
      <c r="N19" s="103">
        <f>SUM(O19,+V19,+AC19)</f>
        <v>9432</v>
      </c>
      <c r="O19" s="103">
        <f>SUM(P19:U19)</f>
        <v>1883</v>
      </c>
      <c r="P19" s="103">
        <v>1883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7549</v>
      </c>
      <c r="W19" s="103">
        <v>7549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96</v>
      </c>
      <c r="AG19" s="103">
        <v>96</v>
      </c>
      <c r="AH19" s="103">
        <v>0</v>
      </c>
      <c r="AI19" s="103">
        <v>0</v>
      </c>
      <c r="AJ19" s="103">
        <f>SUM(AK19:AS19)</f>
        <v>66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1</v>
      </c>
      <c r="AS19" s="103">
        <v>65</v>
      </c>
      <c r="AT19" s="103">
        <f>SUM(AU19:AY19)</f>
        <v>30</v>
      </c>
      <c r="AU19" s="103">
        <v>30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42</v>
      </c>
      <c r="B20" s="113" t="s">
        <v>291</v>
      </c>
      <c r="C20" s="101" t="s">
        <v>292</v>
      </c>
      <c r="D20" s="103">
        <f>SUM(E20,+H20,+K20)</f>
        <v>16354</v>
      </c>
      <c r="E20" s="103">
        <f>SUM(F20:G20)</f>
        <v>0</v>
      </c>
      <c r="F20" s="103">
        <v>0</v>
      </c>
      <c r="G20" s="103">
        <v>0</v>
      </c>
      <c r="H20" s="103">
        <f>SUM(I20:J20)</f>
        <v>2825</v>
      </c>
      <c r="I20" s="103">
        <v>2825</v>
      </c>
      <c r="J20" s="103">
        <v>0</v>
      </c>
      <c r="K20" s="103">
        <f>SUM(L20:M20)</f>
        <v>13529</v>
      </c>
      <c r="L20" s="103">
        <v>0</v>
      </c>
      <c r="M20" s="103">
        <v>13529</v>
      </c>
      <c r="N20" s="103">
        <f>SUM(O20,+V20,+AC20)</f>
        <v>16354</v>
      </c>
      <c r="O20" s="103">
        <f>SUM(P20:U20)</f>
        <v>2825</v>
      </c>
      <c r="P20" s="103">
        <v>2825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13529</v>
      </c>
      <c r="W20" s="103">
        <v>13529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192</v>
      </c>
      <c r="AK20" s="103">
        <v>192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42</v>
      </c>
      <c r="B21" s="113" t="s">
        <v>294</v>
      </c>
      <c r="C21" s="101" t="s">
        <v>295</v>
      </c>
      <c r="D21" s="103">
        <f>SUM(E21,+H21,+K21)</f>
        <v>4073</v>
      </c>
      <c r="E21" s="103">
        <f>SUM(F21:G21)</f>
        <v>0</v>
      </c>
      <c r="F21" s="103">
        <v>0</v>
      </c>
      <c r="G21" s="103">
        <v>0</v>
      </c>
      <c r="H21" s="103">
        <f>SUM(I21:J21)</f>
        <v>608</v>
      </c>
      <c r="I21" s="103">
        <v>608</v>
      </c>
      <c r="J21" s="103">
        <v>0</v>
      </c>
      <c r="K21" s="103">
        <f>SUM(L21:M21)</f>
        <v>3465</v>
      </c>
      <c r="L21" s="103">
        <v>0</v>
      </c>
      <c r="M21" s="103">
        <v>3465</v>
      </c>
      <c r="N21" s="103">
        <f>SUM(O21,+V21,+AC21)</f>
        <v>4073</v>
      </c>
      <c r="O21" s="103">
        <f>SUM(P21:U21)</f>
        <v>608</v>
      </c>
      <c r="P21" s="103">
        <v>608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3465</v>
      </c>
      <c r="W21" s="103">
        <v>3465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185</v>
      </c>
      <c r="AG21" s="103">
        <v>185</v>
      </c>
      <c r="AH21" s="103">
        <v>0</v>
      </c>
      <c r="AI21" s="103">
        <v>0</v>
      </c>
      <c r="AJ21" s="103">
        <f>SUM(AK21:AS21)</f>
        <v>185</v>
      </c>
      <c r="AK21" s="103">
        <v>0</v>
      </c>
      <c r="AL21" s="103">
        <v>0</v>
      </c>
      <c r="AM21" s="103">
        <v>185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22</v>
      </c>
      <c r="AU21" s="103">
        <v>0</v>
      </c>
      <c r="AV21" s="103">
        <v>0</v>
      </c>
      <c r="AW21" s="103">
        <v>22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42</v>
      </c>
      <c r="B22" s="113" t="s">
        <v>297</v>
      </c>
      <c r="C22" s="101" t="s">
        <v>298</v>
      </c>
      <c r="D22" s="103">
        <f>SUM(E22,+H22,+K22)</f>
        <v>22794</v>
      </c>
      <c r="E22" s="103">
        <f>SUM(F22:G22)</f>
        <v>0</v>
      </c>
      <c r="F22" s="103">
        <v>0</v>
      </c>
      <c r="G22" s="103">
        <v>0</v>
      </c>
      <c r="H22" s="103">
        <f>SUM(I22:J22)</f>
        <v>3279</v>
      </c>
      <c r="I22" s="103">
        <v>3279</v>
      </c>
      <c r="J22" s="103">
        <v>0</v>
      </c>
      <c r="K22" s="103">
        <f>SUM(L22:M22)</f>
        <v>19515</v>
      </c>
      <c r="L22" s="103">
        <v>682</v>
      </c>
      <c r="M22" s="103">
        <v>18833</v>
      </c>
      <c r="N22" s="103">
        <f>SUM(O22,+V22,+AC22)</f>
        <v>22794</v>
      </c>
      <c r="O22" s="103">
        <f>SUM(P22:U22)</f>
        <v>3961</v>
      </c>
      <c r="P22" s="103">
        <v>3961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18833</v>
      </c>
      <c r="W22" s="103">
        <v>18833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722</v>
      </c>
      <c r="AG22" s="103">
        <v>722</v>
      </c>
      <c r="AH22" s="103">
        <v>0</v>
      </c>
      <c r="AI22" s="103">
        <v>0</v>
      </c>
      <c r="AJ22" s="103">
        <f>SUM(AK22:AS22)</f>
        <v>1205</v>
      </c>
      <c r="AK22" s="103">
        <v>504</v>
      </c>
      <c r="AL22" s="103">
        <v>0</v>
      </c>
      <c r="AM22" s="103">
        <v>701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21</v>
      </c>
      <c r="AU22" s="103">
        <v>21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42</v>
      </c>
      <c r="B23" s="113" t="s">
        <v>300</v>
      </c>
      <c r="C23" s="101" t="s">
        <v>301</v>
      </c>
      <c r="D23" s="103">
        <f>SUM(E23,+H23,+K23)</f>
        <v>7693</v>
      </c>
      <c r="E23" s="103">
        <f>SUM(F23:G23)</f>
        <v>0</v>
      </c>
      <c r="F23" s="103">
        <v>0</v>
      </c>
      <c r="G23" s="103">
        <v>0</v>
      </c>
      <c r="H23" s="103">
        <f>SUM(I23:J23)</f>
        <v>1948</v>
      </c>
      <c r="I23" s="103">
        <v>1948</v>
      </c>
      <c r="J23" s="103">
        <v>0</v>
      </c>
      <c r="K23" s="103">
        <f>SUM(L23:M23)</f>
        <v>5745</v>
      </c>
      <c r="L23" s="103">
        <v>0</v>
      </c>
      <c r="M23" s="103">
        <v>5745</v>
      </c>
      <c r="N23" s="103">
        <f>SUM(O23,+V23,+AC23)</f>
        <v>7865</v>
      </c>
      <c r="O23" s="103">
        <f>SUM(P23:U23)</f>
        <v>1948</v>
      </c>
      <c r="P23" s="103">
        <v>1948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5745</v>
      </c>
      <c r="W23" s="103">
        <v>5745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172</v>
      </c>
      <c r="AD23" s="103">
        <v>172</v>
      </c>
      <c r="AE23" s="103">
        <v>0</v>
      </c>
      <c r="AF23" s="103">
        <f>SUM(AG23:AI23)</f>
        <v>423</v>
      </c>
      <c r="AG23" s="103">
        <v>423</v>
      </c>
      <c r="AH23" s="103">
        <v>0</v>
      </c>
      <c r="AI23" s="103">
        <v>0</v>
      </c>
      <c r="AJ23" s="103">
        <f>SUM(AK23:AS23)</f>
        <v>423</v>
      </c>
      <c r="AK23" s="103">
        <v>0</v>
      </c>
      <c r="AL23" s="103">
        <v>0</v>
      </c>
      <c r="AM23" s="103">
        <v>285</v>
      </c>
      <c r="AN23" s="103">
        <v>138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42</v>
      </c>
      <c r="B24" s="113" t="s">
        <v>303</v>
      </c>
      <c r="C24" s="101" t="s">
        <v>304</v>
      </c>
      <c r="D24" s="103">
        <f>SUM(E24,+H24,+K24)</f>
        <v>66884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66884</v>
      </c>
      <c r="L24" s="103">
        <v>9292</v>
      </c>
      <c r="M24" s="103">
        <v>57592</v>
      </c>
      <c r="N24" s="103">
        <f>SUM(O24,+V24,+AC24)</f>
        <v>66884</v>
      </c>
      <c r="O24" s="103">
        <f>SUM(P24:U24)</f>
        <v>9292</v>
      </c>
      <c r="P24" s="103">
        <v>9292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57592</v>
      </c>
      <c r="W24" s="103">
        <v>57592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2641</v>
      </c>
      <c r="AG24" s="103">
        <v>2641</v>
      </c>
      <c r="AH24" s="103">
        <v>0</v>
      </c>
      <c r="AI24" s="103">
        <v>0</v>
      </c>
      <c r="AJ24" s="103">
        <f>SUM(AK24:AS24)</f>
        <v>2641</v>
      </c>
      <c r="AK24" s="103">
        <v>0</v>
      </c>
      <c r="AL24" s="103">
        <v>0</v>
      </c>
      <c r="AM24" s="103">
        <v>946</v>
      </c>
      <c r="AN24" s="103">
        <v>1695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42</v>
      </c>
      <c r="B25" s="113" t="s">
        <v>306</v>
      </c>
      <c r="C25" s="101" t="s">
        <v>307</v>
      </c>
      <c r="D25" s="103">
        <f>SUM(E25,+H25,+K25)</f>
        <v>12299</v>
      </c>
      <c r="E25" s="103">
        <f>SUM(F25:G25)</f>
        <v>0</v>
      </c>
      <c r="F25" s="103">
        <v>0</v>
      </c>
      <c r="G25" s="103">
        <v>0</v>
      </c>
      <c r="H25" s="103">
        <f>SUM(I25:J25)</f>
        <v>1609</v>
      </c>
      <c r="I25" s="103">
        <v>1609</v>
      </c>
      <c r="J25" s="103">
        <v>0</v>
      </c>
      <c r="K25" s="103">
        <f>SUM(L25:M25)</f>
        <v>10690</v>
      </c>
      <c r="L25" s="103">
        <v>0</v>
      </c>
      <c r="M25" s="103">
        <v>10690</v>
      </c>
      <c r="N25" s="103">
        <f>SUM(O25,+V25,+AC25)</f>
        <v>12299</v>
      </c>
      <c r="O25" s="103">
        <f>SUM(P25:U25)</f>
        <v>1609</v>
      </c>
      <c r="P25" s="103">
        <v>1609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10690</v>
      </c>
      <c r="W25" s="103">
        <v>10690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480</v>
      </c>
      <c r="AG25" s="103">
        <v>480</v>
      </c>
      <c r="AH25" s="103">
        <v>0</v>
      </c>
      <c r="AI25" s="103">
        <v>0</v>
      </c>
      <c r="AJ25" s="103">
        <f>SUM(AK25:AS25)</f>
        <v>480</v>
      </c>
      <c r="AK25" s="103">
        <v>0</v>
      </c>
      <c r="AL25" s="103">
        <v>0</v>
      </c>
      <c r="AM25" s="103">
        <v>480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42</v>
      </c>
      <c r="B26" s="113" t="s">
        <v>309</v>
      </c>
      <c r="C26" s="101" t="s">
        <v>310</v>
      </c>
      <c r="D26" s="103">
        <f>SUM(E26,+H26,+K26)</f>
        <v>10937</v>
      </c>
      <c r="E26" s="103">
        <f>SUM(F26:G26)</f>
        <v>0</v>
      </c>
      <c r="F26" s="103">
        <v>0</v>
      </c>
      <c r="G26" s="103">
        <v>0</v>
      </c>
      <c r="H26" s="103">
        <f>SUM(I26:J26)</f>
        <v>1291</v>
      </c>
      <c r="I26" s="103">
        <v>1291</v>
      </c>
      <c r="J26" s="103">
        <v>0</v>
      </c>
      <c r="K26" s="103">
        <f>SUM(L26:M26)</f>
        <v>9646</v>
      </c>
      <c r="L26" s="103">
        <v>0</v>
      </c>
      <c r="M26" s="103">
        <v>9646</v>
      </c>
      <c r="N26" s="103">
        <f>SUM(O26,+V26,+AC26)</f>
        <v>10937</v>
      </c>
      <c r="O26" s="103">
        <f>SUM(P26:U26)</f>
        <v>1291</v>
      </c>
      <c r="P26" s="103">
        <v>1291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9646</v>
      </c>
      <c r="W26" s="103">
        <v>9646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32</v>
      </c>
      <c r="AG26" s="103">
        <v>32</v>
      </c>
      <c r="AH26" s="103">
        <v>0</v>
      </c>
      <c r="AI26" s="103">
        <v>0</v>
      </c>
      <c r="AJ26" s="103">
        <f>SUM(AK26:AS26)</f>
        <v>626</v>
      </c>
      <c r="AK26" s="103">
        <v>594</v>
      </c>
      <c r="AL26" s="103">
        <v>0</v>
      </c>
      <c r="AM26" s="103">
        <v>32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42</v>
      </c>
      <c r="B27" s="113" t="s">
        <v>312</v>
      </c>
      <c r="C27" s="101" t="s">
        <v>313</v>
      </c>
      <c r="D27" s="103">
        <f>SUM(E27,+H27,+K27)</f>
        <v>10605</v>
      </c>
      <c r="E27" s="103">
        <f>SUM(F27:G27)</f>
        <v>0</v>
      </c>
      <c r="F27" s="103">
        <v>0</v>
      </c>
      <c r="G27" s="103">
        <v>0</v>
      </c>
      <c r="H27" s="103">
        <f>SUM(I27:J27)</f>
        <v>1115</v>
      </c>
      <c r="I27" s="103">
        <v>1115</v>
      </c>
      <c r="J27" s="103">
        <v>0</v>
      </c>
      <c r="K27" s="103">
        <f>SUM(L27:M27)</f>
        <v>9490</v>
      </c>
      <c r="L27" s="103">
        <v>410</v>
      </c>
      <c r="M27" s="103">
        <v>9080</v>
      </c>
      <c r="N27" s="103">
        <f>SUM(O27,+V27,+AC27)</f>
        <v>10605</v>
      </c>
      <c r="O27" s="103">
        <f>SUM(P27:U27)</f>
        <v>1525</v>
      </c>
      <c r="P27" s="103">
        <v>1525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9080</v>
      </c>
      <c r="W27" s="103">
        <v>9080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547</v>
      </c>
      <c r="AG27" s="103">
        <v>547</v>
      </c>
      <c r="AH27" s="103">
        <v>0</v>
      </c>
      <c r="AI27" s="103">
        <v>0</v>
      </c>
      <c r="AJ27" s="103">
        <f>SUM(AK27:AS27)</f>
        <v>547</v>
      </c>
      <c r="AK27" s="103">
        <v>0</v>
      </c>
      <c r="AL27" s="103">
        <v>0</v>
      </c>
      <c r="AM27" s="103">
        <v>547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3</v>
      </c>
      <c r="BA27" s="103">
        <v>3</v>
      </c>
      <c r="BB27" s="103">
        <v>0</v>
      </c>
      <c r="BC27" s="103">
        <v>0</v>
      </c>
    </row>
    <row r="28" spans="1:55" s="105" customFormat="1" ht="13.5" customHeight="1">
      <c r="A28" s="115" t="s">
        <v>42</v>
      </c>
      <c r="B28" s="113" t="s">
        <v>315</v>
      </c>
      <c r="C28" s="101" t="s">
        <v>316</v>
      </c>
      <c r="D28" s="103">
        <f>SUM(E28,+H28,+K28)</f>
        <v>14131</v>
      </c>
      <c r="E28" s="103">
        <f>SUM(F28:G28)</f>
        <v>2905</v>
      </c>
      <c r="F28" s="103">
        <v>2744</v>
      </c>
      <c r="G28" s="103">
        <v>161</v>
      </c>
      <c r="H28" s="103">
        <f>SUM(I28:J28)</f>
        <v>2392</v>
      </c>
      <c r="I28" s="103">
        <v>2392</v>
      </c>
      <c r="J28" s="103">
        <v>0</v>
      </c>
      <c r="K28" s="103">
        <f>SUM(L28:M28)</f>
        <v>8834</v>
      </c>
      <c r="L28" s="103">
        <v>0</v>
      </c>
      <c r="M28" s="103">
        <v>8834</v>
      </c>
      <c r="N28" s="103">
        <f>SUM(O28,+V28,+AC28)</f>
        <v>14131</v>
      </c>
      <c r="O28" s="103">
        <f>SUM(P28:U28)</f>
        <v>5136</v>
      </c>
      <c r="P28" s="103">
        <v>5136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8995</v>
      </c>
      <c r="W28" s="103">
        <v>8995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687</v>
      </c>
      <c r="AG28" s="103">
        <v>687</v>
      </c>
      <c r="AH28" s="103">
        <v>0</v>
      </c>
      <c r="AI28" s="103">
        <v>0</v>
      </c>
      <c r="AJ28" s="103">
        <f>SUM(AK28:AS28)</f>
        <v>687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687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42</v>
      </c>
      <c r="B29" s="113" t="s">
        <v>318</v>
      </c>
      <c r="C29" s="101" t="s">
        <v>319</v>
      </c>
      <c r="D29" s="103">
        <f>SUM(E29,+H29,+K29)</f>
        <v>18941</v>
      </c>
      <c r="E29" s="103">
        <f>SUM(F29:G29)</f>
        <v>0</v>
      </c>
      <c r="F29" s="103">
        <v>0</v>
      </c>
      <c r="G29" s="103">
        <v>0</v>
      </c>
      <c r="H29" s="103">
        <f>SUM(I29:J29)</f>
        <v>2578</v>
      </c>
      <c r="I29" s="103">
        <v>2578</v>
      </c>
      <c r="J29" s="103">
        <v>0</v>
      </c>
      <c r="K29" s="103">
        <f>SUM(L29:M29)</f>
        <v>16363</v>
      </c>
      <c r="L29" s="103">
        <v>0</v>
      </c>
      <c r="M29" s="103">
        <v>16363</v>
      </c>
      <c r="N29" s="103">
        <f>SUM(O29,+V29,+AC29)</f>
        <v>18941</v>
      </c>
      <c r="O29" s="103">
        <f>SUM(P29:U29)</f>
        <v>2578</v>
      </c>
      <c r="P29" s="103">
        <v>2578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16363</v>
      </c>
      <c r="W29" s="103">
        <v>16363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104</v>
      </c>
      <c r="AG29" s="103">
        <v>104</v>
      </c>
      <c r="AH29" s="103">
        <v>0</v>
      </c>
      <c r="AI29" s="103">
        <v>0</v>
      </c>
      <c r="AJ29" s="103">
        <f>SUM(AK29:AS29)</f>
        <v>1213</v>
      </c>
      <c r="AK29" s="103">
        <v>1213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104</v>
      </c>
      <c r="AU29" s="103">
        <v>104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42</v>
      </c>
      <c r="B30" s="113" t="s">
        <v>321</v>
      </c>
      <c r="C30" s="101" t="s">
        <v>322</v>
      </c>
      <c r="D30" s="103">
        <f>SUM(E30,+H30,+K30)</f>
        <v>19971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19971</v>
      </c>
      <c r="L30" s="103">
        <v>2010</v>
      </c>
      <c r="M30" s="103">
        <v>17961</v>
      </c>
      <c r="N30" s="103">
        <f>SUM(O30,+V30,+AC30)</f>
        <v>19971</v>
      </c>
      <c r="O30" s="103">
        <f>SUM(P30:U30)</f>
        <v>2010</v>
      </c>
      <c r="P30" s="103">
        <v>2010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17961</v>
      </c>
      <c r="W30" s="103">
        <v>17961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192</v>
      </c>
      <c r="AG30" s="103">
        <v>192</v>
      </c>
      <c r="AH30" s="103">
        <v>0</v>
      </c>
      <c r="AI30" s="103">
        <v>0</v>
      </c>
      <c r="AJ30" s="103">
        <f>SUM(AK30:AS30)</f>
        <v>192</v>
      </c>
      <c r="AK30" s="103">
        <v>0</v>
      </c>
      <c r="AL30" s="103">
        <v>0</v>
      </c>
      <c r="AM30" s="103">
        <v>192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42</v>
      </c>
      <c r="B31" s="113" t="s">
        <v>324</v>
      </c>
      <c r="C31" s="101" t="s">
        <v>325</v>
      </c>
      <c r="D31" s="103">
        <f>SUM(E31,+H31,+K31)</f>
        <v>18297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18297</v>
      </c>
      <c r="L31" s="103">
        <v>3815</v>
      </c>
      <c r="M31" s="103">
        <v>14482</v>
      </c>
      <c r="N31" s="103">
        <f>SUM(O31,+V31,+AC31)</f>
        <v>18359</v>
      </c>
      <c r="O31" s="103">
        <f>SUM(P31:U31)</f>
        <v>3815</v>
      </c>
      <c r="P31" s="103">
        <v>3815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14482</v>
      </c>
      <c r="W31" s="103">
        <v>14482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62</v>
      </c>
      <c r="AD31" s="103">
        <v>62</v>
      </c>
      <c r="AE31" s="103">
        <v>0</v>
      </c>
      <c r="AF31" s="103">
        <f>SUM(AG31:AI31)</f>
        <v>837</v>
      </c>
      <c r="AG31" s="103">
        <v>837</v>
      </c>
      <c r="AH31" s="103">
        <v>0</v>
      </c>
      <c r="AI31" s="103">
        <v>0</v>
      </c>
      <c r="AJ31" s="103">
        <f>SUM(AK31:AS31)</f>
        <v>837</v>
      </c>
      <c r="AK31" s="103">
        <v>0</v>
      </c>
      <c r="AL31" s="103">
        <v>0</v>
      </c>
      <c r="AM31" s="103">
        <v>837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42</v>
      </c>
      <c r="B32" s="113" t="s">
        <v>327</v>
      </c>
      <c r="C32" s="101" t="s">
        <v>328</v>
      </c>
      <c r="D32" s="103">
        <f>SUM(E32,+H32,+K32)</f>
        <v>2775</v>
      </c>
      <c r="E32" s="103">
        <f>SUM(F32:G32)</f>
        <v>0</v>
      </c>
      <c r="F32" s="103">
        <v>0</v>
      </c>
      <c r="G32" s="103">
        <v>0</v>
      </c>
      <c r="H32" s="103">
        <f>SUM(I32:J32)</f>
        <v>268</v>
      </c>
      <c r="I32" s="103">
        <v>268</v>
      </c>
      <c r="J32" s="103">
        <v>0</v>
      </c>
      <c r="K32" s="103">
        <f>SUM(L32:M32)</f>
        <v>2507</v>
      </c>
      <c r="L32" s="103">
        <v>351</v>
      </c>
      <c r="M32" s="103">
        <v>2156</v>
      </c>
      <c r="N32" s="103">
        <f>SUM(O32,+V32,+AC32)</f>
        <v>2775</v>
      </c>
      <c r="O32" s="103">
        <f>SUM(P32:U32)</f>
        <v>619</v>
      </c>
      <c r="P32" s="103">
        <v>619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2156</v>
      </c>
      <c r="W32" s="103">
        <v>2156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</v>
      </c>
      <c r="AG32" s="103">
        <v>3</v>
      </c>
      <c r="AH32" s="103">
        <v>0</v>
      </c>
      <c r="AI32" s="103">
        <v>0</v>
      </c>
      <c r="AJ32" s="103">
        <f>SUM(AK32:AS32)</f>
        <v>3</v>
      </c>
      <c r="AK32" s="103">
        <v>0</v>
      </c>
      <c r="AL32" s="103">
        <v>0</v>
      </c>
      <c r="AM32" s="103">
        <v>3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42</v>
      </c>
      <c r="B33" s="113" t="s">
        <v>330</v>
      </c>
      <c r="C33" s="101" t="s">
        <v>331</v>
      </c>
      <c r="D33" s="103">
        <f>SUM(E33,+H33,+K33)</f>
        <v>5765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5765</v>
      </c>
      <c r="L33" s="103">
        <v>638</v>
      </c>
      <c r="M33" s="103">
        <v>5127</v>
      </c>
      <c r="N33" s="103">
        <f>SUM(O33,+V33,+AC33)</f>
        <v>5765</v>
      </c>
      <c r="O33" s="103">
        <f>SUM(P33:U33)</f>
        <v>638</v>
      </c>
      <c r="P33" s="103">
        <v>638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5127</v>
      </c>
      <c r="W33" s="103">
        <v>5127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79</v>
      </c>
      <c r="BA33" s="103">
        <v>79</v>
      </c>
      <c r="BB33" s="103">
        <v>0</v>
      </c>
      <c r="BC33" s="103">
        <v>0</v>
      </c>
    </row>
    <row r="34" spans="1:55" s="105" customFormat="1" ht="13.5" customHeight="1">
      <c r="A34" s="115" t="s">
        <v>42</v>
      </c>
      <c r="B34" s="113" t="s">
        <v>333</v>
      </c>
      <c r="C34" s="101" t="s">
        <v>334</v>
      </c>
      <c r="D34" s="103">
        <f>SUM(E34,+H34,+K34)</f>
        <v>11178.08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11178.08</v>
      </c>
      <c r="L34" s="103">
        <v>1431.56</v>
      </c>
      <c r="M34" s="103">
        <v>9746.52</v>
      </c>
      <c r="N34" s="103">
        <f>SUM(O34,+V34,+AC34)</f>
        <v>11178.08</v>
      </c>
      <c r="O34" s="103">
        <f>SUM(P34:U34)</f>
        <v>1431.56</v>
      </c>
      <c r="P34" s="103">
        <v>0</v>
      </c>
      <c r="Q34" s="103">
        <v>0</v>
      </c>
      <c r="R34" s="103">
        <v>0</v>
      </c>
      <c r="S34" s="103">
        <v>1431.56</v>
      </c>
      <c r="T34" s="103">
        <v>0</v>
      </c>
      <c r="U34" s="103">
        <v>0</v>
      </c>
      <c r="V34" s="103">
        <f>SUM(W34:AB34)</f>
        <v>9746.52</v>
      </c>
      <c r="W34" s="103">
        <v>0</v>
      </c>
      <c r="X34" s="103">
        <v>0</v>
      </c>
      <c r="Y34" s="103">
        <v>0</v>
      </c>
      <c r="Z34" s="103">
        <v>9746.52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217.86</v>
      </c>
      <c r="AG34" s="103">
        <v>217.86</v>
      </c>
      <c r="AH34" s="103">
        <v>0</v>
      </c>
      <c r="AI34" s="103">
        <v>0</v>
      </c>
      <c r="AJ34" s="103">
        <f>SUM(AK34:AS34)</f>
        <v>217.86</v>
      </c>
      <c r="AK34" s="103">
        <v>0</v>
      </c>
      <c r="AL34" s="103">
        <v>0</v>
      </c>
      <c r="AM34" s="103">
        <v>215.69000000000003</v>
      </c>
      <c r="AN34" s="103">
        <v>0</v>
      </c>
      <c r="AO34" s="103">
        <v>0</v>
      </c>
      <c r="AP34" s="103">
        <v>0</v>
      </c>
      <c r="AQ34" s="103">
        <v>0</v>
      </c>
      <c r="AR34" s="103">
        <v>2.17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42</v>
      </c>
      <c r="B35" s="113" t="s">
        <v>336</v>
      </c>
      <c r="C35" s="101" t="s">
        <v>337</v>
      </c>
      <c r="D35" s="103">
        <f>SUM(E35,+H35,+K35)</f>
        <v>16004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16004</v>
      </c>
      <c r="L35" s="103">
        <v>2929</v>
      </c>
      <c r="M35" s="103">
        <v>13075</v>
      </c>
      <c r="N35" s="103">
        <f>SUM(O35,+V35,+AC35)</f>
        <v>16004</v>
      </c>
      <c r="O35" s="103">
        <f>SUM(P35:U35)</f>
        <v>2929</v>
      </c>
      <c r="P35" s="103">
        <v>2929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13075</v>
      </c>
      <c r="W35" s="103">
        <v>13075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218</v>
      </c>
      <c r="AG35" s="103">
        <v>218</v>
      </c>
      <c r="AH35" s="103">
        <v>0</v>
      </c>
      <c r="AI35" s="103">
        <v>0</v>
      </c>
      <c r="AJ35" s="103">
        <f>SUM(AK35:AS35)</f>
        <v>218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218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42</v>
      </c>
      <c r="B36" s="113" t="s">
        <v>339</v>
      </c>
      <c r="C36" s="101" t="s">
        <v>340</v>
      </c>
      <c r="D36" s="103">
        <f>SUM(E36,+H36,+K36)</f>
        <v>7655</v>
      </c>
      <c r="E36" s="103">
        <f>SUM(F36:G36)</f>
        <v>7655</v>
      </c>
      <c r="F36" s="103">
        <v>555</v>
      </c>
      <c r="G36" s="103">
        <v>7100</v>
      </c>
      <c r="H36" s="103">
        <f>SUM(I36:J36)</f>
        <v>0</v>
      </c>
      <c r="I36" s="103">
        <v>0</v>
      </c>
      <c r="J36" s="103">
        <v>0</v>
      </c>
      <c r="K36" s="103">
        <f>SUM(L36:M36)</f>
        <v>0</v>
      </c>
      <c r="L36" s="103">
        <v>0</v>
      </c>
      <c r="M36" s="103">
        <v>0</v>
      </c>
      <c r="N36" s="103">
        <f>SUM(O36,+V36,+AC36)</f>
        <v>7655</v>
      </c>
      <c r="O36" s="103">
        <f>SUM(P36:U36)</f>
        <v>555</v>
      </c>
      <c r="P36" s="103">
        <v>555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7100</v>
      </c>
      <c r="W36" s="103">
        <v>7100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559</v>
      </c>
      <c r="AG36" s="103">
        <v>559</v>
      </c>
      <c r="AH36" s="103">
        <v>0</v>
      </c>
      <c r="AI36" s="103">
        <v>0</v>
      </c>
      <c r="AJ36" s="103">
        <f>SUM(AK36:AS36)</f>
        <v>559</v>
      </c>
      <c r="AK36" s="103">
        <v>0</v>
      </c>
      <c r="AL36" s="103">
        <v>0</v>
      </c>
      <c r="AM36" s="103">
        <v>5</v>
      </c>
      <c r="AN36" s="103">
        <v>554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42</v>
      </c>
      <c r="B37" s="113" t="s">
        <v>342</v>
      </c>
      <c r="C37" s="101" t="s">
        <v>343</v>
      </c>
      <c r="D37" s="103">
        <f>SUM(E37,+H37,+K37)</f>
        <v>4954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4954</v>
      </c>
      <c r="L37" s="103">
        <v>885</v>
      </c>
      <c r="M37" s="103">
        <v>4069</v>
      </c>
      <c r="N37" s="103">
        <f>SUM(O37,+V37,+AC37)</f>
        <v>4954</v>
      </c>
      <c r="O37" s="103">
        <f>SUM(P37:U37)</f>
        <v>885</v>
      </c>
      <c r="P37" s="103">
        <v>885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4069</v>
      </c>
      <c r="W37" s="103">
        <v>4069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15</v>
      </c>
      <c r="AG37" s="103">
        <v>15</v>
      </c>
      <c r="AH37" s="103">
        <v>0</v>
      </c>
      <c r="AI37" s="103">
        <v>0</v>
      </c>
      <c r="AJ37" s="103">
        <f>SUM(AK37:AS37)</f>
        <v>341</v>
      </c>
      <c r="AK37" s="103">
        <v>341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15</v>
      </c>
      <c r="AU37" s="103">
        <v>15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42</v>
      </c>
      <c r="B38" s="113" t="s">
        <v>345</v>
      </c>
      <c r="C38" s="101" t="s">
        <v>346</v>
      </c>
      <c r="D38" s="103">
        <f>SUM(E38,+H38,+K38)</f>
        <v>8125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8125</v>
      </c>
      <c r="L38" s="103">
        <v>2247</v>
      </c>
      <c r="M38" s="103">
        <v>5878</v>
      </c>
      <c r="N38" s="103">
        <f>SUM(O38,+V38,+AC38)</f>
        <v>8125</v>
      </c>
      <c r="O38" s="103">
        <f>SUM(P38:U38)</f>
        <v>2247</v>
      </c>
      <c r="P38" s="103">
        <v>2247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5878</v>
      </c>
      <c r="W38" s="103">
        <v>5878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110</v>
      </c>
      <c r="AG38" s="103">
        <v>110</v>
      </c>
      <c r="AH38" s="103">
        <v>0</v>
      </c>
      <c r="AI38" s="103">
        <v>0</v>
      </c>
      <c r="AJ38" s="103">
        <f>SUM(AK38:AS38)</f>
        <v>110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110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42</v>
      </c>
      <c r="B39" s="113" t="s">
        <v>348</v>
      </c>
      <c r="C39" s="101" t="s">
        <v>349</v>
      </c>
      <c r="D39" s="103">
        <f>SUM(E39,+H39,+K39)</f>
        <v>19057</v>
      </c>
      <c r="E39" s="103">
        <f>SUM(F39:G39)</f>
        <v>10452</v>
      </c>
      <c r="F39" s="103">
        <v>5802</v>
      </c>
      <c r="G39" s="103">
        <v>4650</v>
      </c>
      <c r="H39" s="103">
        <f>SUM(I39:J39)</f>
        <v>1129</v>
      </c>
      <c r="I39" s="103">
        <v>1129</v>
      </c>
      <c r="J39" s="103">
        <v>0</v>
      </c>
      <c r="K39" s="103">
        <f>SUM(L39:M39)</f>
        <v>7476</v>
      </c>
      <c r="L39" s="103">
        <v>0</v>
      </c>
      <c r="M39" s="103">
        <v>7476</v>
      </c>
      <c r="N39" s="103">
        <f>SUM(O39,+V39,+AC39)</f>
        <v>19057</v>
      </c>
      <c r="O39" s="103">
        <f>SUM(P39:U39)</f>
        <v>6931</v>
      </c>
      <c r="P39" s="103">
        <v>6931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12126</v>
      </c>
      <c r="W39" s="103">
        <v>12126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114</v>
      </c>
      <c r="AG39" s="103">
        <v>114</v>
      </c>
      <c r="AH39" s="103">
        <v>0</v>
      </c>
      <c r="AI39" s="103">
        <v>0</v>
      </c>
      <c r="AJ39" s="103">
        <f>SUM(AK39:AS39)</f>
        <v>600</v>
      </c>
      <c r="AK39" s="103">
        <v>522</v>
      </c>
      <c r="AL39" s="103">
        <v>0</v>
      </c>
      <c r="AM39" s="103">
        <v>10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68</v>
      </c>
      <c r="AT39" s="103">
        <f>SUM(AU39:AY39)</f>
        <v>37</v>
      </c>
      <c r="AU39" s="103">
        <v>36</v>
      </c>
      <c r="AV39" s="103">
        <v>0</v>
      </c>
      <c r="AW39" s="103">
        <v>1</v>
      </c>
      <c r="AX39" s="103">
        <v>0</v>
      </c>
      <c r="AY39" s="103">
        <v>0</v>
      </c>
      <c r="AZ39" s="103">
        <f>SUM(BA39:BC39)</f>
        <v>50</v>
      </c>
      <c r="BA39" s="103">
        <v>50</v>
      </c>
      <c r="BB39" s="103">
        <v>0</v>
      </c>
      <c r="BC39" s="103">
        <v>0</v>
      </c>
    </row>
    <row r="40" spans="1:55" s="105" customFormat="1" ht="13.5" customHeight="1">
      <c r="A40" s="115" t="s">
        <v>42</v>
      </c>
      <c r="B40" s="113" t="s">
        <v>351</v>
      </c>
      <c r="C40" s="101" t="s">
        <v>352</v>
      </c>
      <c r="D40" s="103">
        <f>SUM(E40,+H40,+K40)</f>
        <v>9920</v>
      </c>
      <c r="E40" s="103">
        <f>SUM(F40:G40)</f>
        <v>0</v>
      </c>
      <c r="F40" s="103">
        <v>0</v>
      </c>
      <c r="G40" s="103">
        <v>0</v>
      </c>
      <c r="H40" s="103">
        <f>SUM(I40:J40)</f>
        <v>1840</v>
      </c>
      <c r="I40" s="103">
        <v>1840</v>
      </c>
      <c r="J40" s="103">
        <v>0</v>
      </c>
      <c r="K40" s="103">
        <f>SUM(L40:M40)</f>
        <v>8080</v>
      </c>
      <c r="L40" s="103">
        <v>0</v>
      </c>
      <c r="M40" s="103">
        <v>8080</v>
      </c>
      <c r="N40" s="103">
        <f>SUM(O40,+V40,+AC40)</f>
        <v>9920</v>
      </c>
      <c r="O40" s="103">
        <f>SUM(P40:U40)</f>
        <v>1840</v>
      </c>
      <c r="P40" s="103">
        <v>1840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8080</v>
      </c>
      <c r="W40" s="103">
        <v>8080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46</v>
      </c>
      <c r="AG40" s="103">
        <v>46</v>
      </c>
      <c r="AH40" s="103">
        <v>0</v>
      </c>
      <c r="AI40" s="103">
        <v>0</v>
      </c>
      <c r="AJ40" s="103">
        <f>SUM(AK40:AS40)</f>
        <v>46</v>
      </c>
      <c r="AK40" s="103">
        <v>46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46</v>
      </c>
      <c r="AU40" s="103">
        <v>46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42</v>
      </c>
      <c r="B41" s="113" t="s">
        <v>354</v>
      </c>
      <c r="C41" s="101" t="s">
        <v>355</v>
      </c>
      <c r="D41" s="103">
        <f>SUM(E41,+H41,+K41)</f>
        <v>23287</v>
      </c>
      <c r="E41" s="103">
        <f>SUM(F41:G41)</f>
        <v>23287</v>
      </c>
      <c r="F41" s="103">
        <v>4246</v>
      </c>
      <c r="G41" s="103">
        <v>19041</v>
      </c>
      <c r="H41" s="103">
        <f>SUM(I41:J41)</f>
        <v>0</v>
      </c>
      <c r="I41" s="103">
        <v>0</v>
      </c>
      <c r="J41" s="103">
        <v>0</v>
      </c>
      <c r="K41" s="103">
        <f>SUM(L41:M41)</f>
        <v>0</v>
      </c>
      <c r="L41" s="103">
        <v>0</v>
      </c>
      <c r="M41" s="103">
        <v>0</v>
      </c>
      <c r="N41" s="103">
        <f>SUM(O41,+V41,+AC41)</f>
        <v>23287</v>
      </c>
      <c r="O41" s="103">
        <f>SUM(P41:U41)</f>
        <v>4246</v>
      </c>
      <c r="P41" s="103">
        <v>4246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19041</v>
      </c>
      <c r="W41" s="103">
        <v>19041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618</v>
      </c>
      <c r="AG41" s="103">
        <v>618</v>
      </c>
      <c r="AH41" s="103">
        <v>0</v>
      </c>
      <c r="AI41" s="103">
        <v>0</v>
      </c>
      <c r="AJ41" s="103">
        <f>SUM(AK41:AS41)</f>
        <v>618</v>
      </c>
      <c r="AK41" s="103">
        <v>0</v>
      </c>
      <c r="AL41" s="103">
        <v>0</v>
      </c>
      <c r="AM41" s="103">
        <v>618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42</v>
      </c>
      <c r="B42" s="113" t="s">
        <v>357</v>
      </c>
      <c r="C42" s="101" t="s">
        <v>358</v>
      </c>
      <c r="D42" s="103">
        <f>SUM(E42,+H42,+K42)</f>
        <v>14971</v>
      </c>
      <c r="E42" s="103">
        <f>SUM(F42:G42)</f>
        <v>298</v>
      </c>
      <c r="F42" s="103">
        <v>0</v>
      </c>
      <c r="G42" s="103">
        <v>298</v>
      </c>
      <c r="H42" s="103">
        <f>SUM(I42:J42)</f>
        <v>2770</v>
      </c>
      <c r="I42" s="103">
        <v>2770</v>
      </c>
      <c r="J42" s="103">
        <v>0</v>
      </c>
      <c r="K42" s="103">
        <f>SUM(L42:M42)</f>
        <v>11903</v>
      </c>
      <c r="L42" s="103">
        <v>0</v>
      </c>
      <c r="M42" s="103">
        <v>11903</v>
      </c>
      <c r="N42" s="103">
        <f>SUM(O42,+V42,+AC42)</f>
        <v>14971</v>
      </c>
      <c r="O42" s="103">
        <f>SUM(P42:U42)</f>
        <v>2770</v>
      </c>
      <c r="P42" s="103">
        <v>2770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12201</v>
      </c>
      <c r="W42" s="103">
        <v>12201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151</v>
      </c>
      <c r="AG42" s="103">
        <v>151</v>
      </c>
      <c r="AH42" s="103">
        <v>0</v>
      </c>
      <c r="AI42" s="103">
        <v>0</v>
      </c>
      <c r="AJ42" s="103">
        <f>SUM(AK42:AS42)</f>
        <v>104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1</v>
      </c>
      <c r="AS42" s="103">
        <v>103</v>
      </c>
      <c r="AT42" s="103">
        <f>SUM(AU42:AY42)</f>
        <v>47</v>
      </c>
      <c r="AU42" s="103">
        <v>47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42</v>
      </c>
      <c r="B43" s="113" t="s">
        <v>360</v>
      </c>
      <c r="C43" s="101" t="s">
        <v>361</v>
      </c>
      <c r="D43" s="103">
        <f>SUM(E43,+H43,+K43)</f>
        <v>15763</v>
      </c>
      <c r="E43" s="103">
        <f>SUM(F43:G43)</f>
        <v>7319</v>
      </c>
      <c r="F43" s="103">
        <v>3131</v>
      </c>
      <c r="G43" s="103">
        <v>4188</v>
      </c>
      <c r="H43" s="103">
        <f>SUM(I43:J43)</f>
        <v>8444</v>
      </c>
      <c r="I43" s="103">
        <v>0</v>
      </c>
      <c r="J43" s="103">
        <v>8444</v>
      </c>
      <c r="K43" s="103">
        <f>SUM(L43:M43)</f>
        <v>0</v>
      </c>
      <c r="L43" s="103">
        <v>0</v>
      </c>
      <c r="M43" s="103">
        <v>0</v>
      </c>
      <c r="N43" s="103">
        <f>SUM(O43,+V43,+AC43)</f>
        <v>15777</v>
      </c>
      <c r="O43" s="103">
        <f>SUM(P43:U43)</f>
        <v>3131</v>
      </c>
      <c r="P43" s="103">
        <v>3131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12632</v>
      </c>
      <c r="W43" s="103">
        <v>12632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14</v>
      </c>
      <c r="AD43" s="103">
        <v>14</v>
      </c>
      <c r="AE43" s="103">
        <v>0</v>
      </c>
      <c r="AF43" s="103">
        <f>SUM(AG43:AI43)</f>
        <v>750</v>
      </c>
      <c r="AG43" s="103">
        <v>750</v>
      </c>
      <c r="AH43" s="103">
        <v>0</v>
      </c>
      <c r="AI43" s="103">
        <v>0</v>
      </c>
      <c r="AJ43" s="103">
        <f>SUM(AK43:AS43)</f>
        <v>750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750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42</v>
      </c>
      <c r="B44" s="113" t="s">
        <v>363</v>
      </c>
      <c r="C44" s="101" t="s">
        <v>364</v>
      </c>
      <c r="D44" s="103">
        <f>SUM(E44,+H44,+K44)</f>
        <v>7211</v>
      </c>
      <c r="E44" s="103">
        <f>SUM(F44:G44)</f>
        <v>72</v>
      </c>
      <c r="F44" s="103">
        <v>0</v>
      </c>
      <c r="G44" s="103">
        <v>72</v>
      </c>
      <c r="H44" s="103">
        <f>SUM(I44:J44)</f>
        <v>2299</v>
      </c>
      <c r="I44" s="103">
        <v>2299</v>
      </c>
      <c r="J44" s="103">
        <v>0</v>
      </c>
      <c r="K44" s="103">
        <f>SUM(L44:M44)</f>
        <v>4840</v>
      </c>
      <c r="L44" s="103">
        <v>0</v>
      </c>
      <c r="M44" s="103">
        <v>4840</v>
      </c>
      <c r="N44" s="103">
        <f>SUM(O44,+V44,+AC44)</f>
        <v>7211</v>
      </c>
      <c r="O44" s="103">
        <f>SUM(P44:U44)</f>
        <v>2299</v>
      </c>
      <c r="P44" s="103">
        <v>2299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4912</v>
      </c>
      <c r="W44" s="103">
        <v>4912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73</v>
      </c>
      <c r="AG44" s="103">
        <v>73</v>
      </c>
      <c r="AH44" s="103">
        <v>0</v>
      </c>
      <c r="AI44" s="103">
        <v>0</v>
      </c>
      <c r="AJ44" s="103">
        <f>SUM(AK44:AS44)</f>
        <v>51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1</v>
      </c>
      <c r="AS44" s="103">
        <v>50</v>
      </c>
      <c r="AT44" s="103">
        <f>SUM(AU44:AY44)</f>
        <v>22</v>
      </c>
      <c r="AU44" s="103">
        <v>22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42</v>
      </c>
      <c r="B45" s="113" t="s">
        <v>366</v>
      </c>
      <c r="C45" s="101" t="s">
        <v>367</v>
      </c>
      <c r="D45" s="103">
        <f>SUM(E45,+H45,+K45)</f>
        <v>1169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1169</v>
      </c>
      <c r="L45" s="103">
        <v>702</v>
      </c>
      <c r="M45" s="103">
        <v>467</v>
      </c>
      <c r="N45" s="103">
        <f>SUM(O45,+V45,+AC45)</f>
        <v>1169</v>
      </c>
      <c r="O45" s="103">
        <f>SUM(P45:U45)</f>
        <v>702</v>
      </c>
      <c r="P45" s="103">
        <v>702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467</v>
      </c>
      <c r="W45" s="103">
        <v>467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15</v>
      </c>
      <c r="AG45" s="103">
        <v>15</v>
      </c>
      <c r="AH45" s="103">
        <v>0</v>
      </c>
      <c r="AI45" s="103">
        <v>0</v>
      </c>
      <c r="AJ45" s="103">
        <f>SUM(AK45:AS45)</f>
        <v>15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15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15</v>
      </c>
      <c r="BA45" s="103">
        <v>15</v>
      </c>
      <c r="BB45" s="103">
        <v>0</v>
      </c>
      <c r="BC45" s="103">
        <v>0</v>
      </c>
    </row>
    <row r="46" spans="1:55" s="105" customFormat="1" ht="13.5" customHeight="1">
      <c r="A46" s="115" t="s">
        <v>42</v>
      </c>
      <c r="B46" s="113" t="s">
        <v>369</v>
      </c>
      <c r="C46" s="101" t="s">
        <v>370</v>
      </c>
      <c r="D46" s="103">
        <f>SUM(E46,+H46,+K46)</f>
        <v>1498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1498</v>
      </c>
      <c r="L46" s="103">
        <v>86</v>
      </c>
      <c r="M46" s="103">
        <v>1412</v>
      </c>
      <c r="N46" s="103">
        <f>SUM(O46,+V46,+AC46)</f>
        <v>1498</v>
      </c>
      <c r="O46" s="103">
        <f>SUM(P46:U46)</f>
        <v>86</v>
      </c>
      <c r="P46" s="103">
        <v>86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1412</v>
      </c>
      <c r="W46" s="103">
        <v>1412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110</v>
      </c>
      <c r="AG46" s="103">
        <v>110</v>
      </c>
      <c r="AH46" s="103">
        <v>0</v>
      </c>
      <c r="AI46" s="103">
        <v>0</v>
      </c>
      <c r="AJ46" s="103">
        <f>SUM(AK46:AS46)</f>
        <v>110</v>
      </c>
      <c r="AK46" s="103">
        <v>0</v>
      </c>
      <c r="AL46" s="103">
        <v>0</v>
      </c>
      <c r="AM46" s="103">
        <v>1</v>
      </c>
      <c r="AN46" s="103">
        <v>109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42</v>
      </c>
      <c r="B47" s="113" t="s">
        <v>372</v>
      </c>
      <c r="C47" s="101" t="s">
        <v>373</v>
      </c>
      <c r="D47" s="103">
        <f>SUM(E47,+H47,+K47)</f>
        <v>2531</v>
      </c>
      <c r="E47" s="103">
        <f>SUM(F47:G47)</f>
        <v>0</v>
      </c>
      <c r="F47" s="103">
        <v>0</v>
      </c>
      <c r="G47" s="103">
        <v>0</v>
      </c>
      <c r="H47" s="103">
        <f>SUM(I47:J47)</f>
        <v>183</v>
      </c>
      <c r="I47" s="103">
        <v>183</v>
      </c>
      <c r="J47" s="103">
        <v>0</v>
      </c>
      <c r="K47" s="103">
        <f>SUM(L47:M47)</f>
        <v>2348</v>
      </c>
      <c r="L47" s="103">
        <v>0</v>
      </c>
      <c r="M47" s="103">
        <v>2348</v>
      </c>
      <c r="N47" s="103">
        <f>SUM(O47,+V47,+AC47)</f>
        <v>2531</v>
      </c>
      <c r="O47" s="103">
        <f>SUM(P47:U47)</f>
        <v>183</v>
      </c>
      <c r="P47" s="103">
        <v>183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2348</v>
      </c>
      <c r="W47" s="103">
        <v>2348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67</v>
      </c>
      <c r="AG47" s="103">
        <v>67</v>
      </c>
      <c r="AH47" s="103">
        <v>0</v>
      </c>
      <c r="AI47" s="103">
        <v>0</v>
      </c>
      <c r="AJ47" s="103">
        <f>SUM(AK47:AS47)</f>
        <v>67</v>
      </c>
      <c r="AK47" s="103">
        <v>0</v>
      </c>
      <c r="AL47" s="103">
        <v>0</v>
      </c>
      <c r="AM47" s="103">
        <v>67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42</v>
      </c>
      <c r="B48" s="113" t="s">
        <v>375</v>
      </c>
      <c r="C48" s="101" t="s">
        <v>376</v>
      </c>
      <c r="D48" s="103">
        <f>SUM(E48,+H48,+K48)</f>
        <v>4322</v>
      </c>
      <c r="E48" s="103">
        <f>SUM(F48:G48)</f>
        <v>0</v>
      </c>
      <c r="F48" s="103">
        <v>0</v>
      </c>
      <c r="G48" s="103">
        <v>0</v>
      </c>
      <c r="H48" s="103">
        <f>SUM(I48:J48)</f>
        <v>706</v>
      </c>
      <c r="I48" s="103">
        <v>706</v>
      </c>
      <c r="J48" s="103">
        <v>0</v>
      </c>
      <c r="K48" s="103">
        <f>SUM(L48:M48)</f>
        <v>3616</v>
      </c>
      <c r="L48" s="103">
        <v>0</v>
      </c>
      <c r="M48" s="103">
        <v>3616</v>
      </c>
      <c r="N48" s="103">
        <f>SUM(O48,+V48,+AC48)</f>
        <v>4322</v>
      </c>
      <c r="O48" s="103">
        <f>SUM(P48:U48)</f>
        <v>706</v>
      </c>
      <c r="P48" s="103">
        <v>706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3616</v>
      </c>
      <c r="W48" s="103">
        <v>3616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21</v>
      </c>
      <c r="AG48" s="103">
        <v>21</v>
      </c>
      <c r="AH48" s="103">
        <v>0</v>
      </c>
      <c r="AI48" s="103">
        <v>0</v>
      </c>
      <c r="AJ48" s="103">
        <f>SUM(AK48:AS48)</f>
        <v>21</v>
      </c>
      <c r="AK48" s="103">
        <v>21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21</v>
      </c>
      <c r="AU48" s="103">
        <v>21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42</v>
      </c>
      <c r="B49" s="113" t="s">
        <v>378</v>
      </c>
      <c r="C49" s="101" t="s">
        <v>379</v>
      </c>
      <c r="D49" s="103">
        <f>SUM(E49,+H49,+K49)</f>
        <v>5372</v>
      </c>
      <c r="E49" s="103">
        <f>SUM(F49:G49)</f>
        <v>0</v>
      </c>
      <c r="F49" s="103">
        <v>0</v>
      </c>
      <c r="G49" s="103">
        <v>0</v>
      </c>
      <c r="H49" s="103">
        <f>SUM(I49:J49)</f>
        <v>856</v>
      </c>
      <c r="I49" s="103">
        <v>856</v>
      </c>
      <c r="J49" s="103">
        <v>0</v>
      </c>
      <c r="K49" s="103">
        <f>SUM(L49:M49)</f>
        <v>4516</v>
      </c>
      <c r="L49" s="103">
        <v>0</v>
      </c>
      <c r="M49" s="103">
        <v>4516</v>
      </c>
      <c r="N49" s="103">
        <f>SUM(O49,+V49,+AC49)</f>
        <v>5372</v>
      </c>
      <c r="O49" s="103">
        <f>SUM(P49:U49)</f>
        <v>856</v>
      </c>
      <c r="P49" s="103">
        <v>856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4516</v>
      </c>
      <c r="W49" s="103">
        <v>4516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143</v>
      </c>
      <c r="AG49" s="103">
        <v>143</v>
      </c>
      <c r="AH49" s="103">
        <v>0</v>
      </c>
      <c r="AI49" s="103">
        <v>0</v>
      </c>
      <c r="AJ49" s="103">
        <f>SUM(AK49:AS49)</f>
        <v>143</v>
      </c>
      <c r="AK49" s="103">
        <v>0</v>
      </c>
      <c r="AL49" s="103">
        <v>0</v>
      </c>
      <c r="AM49" s="103">
        <v>143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42</v>
      </c>
      <c r="B50" s="113" t="s">
        <v>381</v>
      </c>
      <c r="C50" s="101" t="s">
        <v>382</v>
      </c>
      <c r="D50" s="103">
        <f>SUM(E50,+H50,+K50)</f>
        <v>4659</v>
      </c>
      <c r="E50" s="103">
        <f>SUM(F50:G50)</f>
        <v>181</v>
      </c>
      <c r="F50" s="103">
        <v>0</v>
      </c>
      <c r="G50" s="103">
        <v>181</v>
      </c>
      <c r="H50" s="103">
        <f>SUM(I50:J50)</f>
        <v>1224</v>
      </c>
      <c r="I50" s="103">
        <v>1224</v>
      </c>
      <c r="J50" s="103">
        <v>0</v>
      </c>
      <c r="K50" s="103">
        <f>SUM(L50:M50)</f>
        <v>3254</v>
      </c>
      <c r="L50" s="103">
        <v>0</v>
      </c>
      <c r="M50" s="103">
        <v>3254</v>
      </c>
      <c r="N50" s="103">
        <f>SUM(O50,+V50,+AC50)</f>
        <v>4659</v>
      </c>
      <c r="O50" s="103">
        <f>SUM(P50:U50)</f>
        <v>1224</v>
      </c>
      <c r="P50" s="103">
        <v>1224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3435</v>
      </c>
      <c r="W50" s="103">
        <v>3435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47</v>
      </c>
      <c r="AG50" s="103">
        <v>47</v>
      </c>
      <c r="AH50" s="103">
        <v>0</v>
      </c>
      <c r="AI50" s="103">
        <v>0</v>
      </c>
      <c r="AJ50" s="103">
        <f>SUM(AK50:AS50)</f>
        <v>32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32</v>
      </c>
      <c r="AT50" s="103">
        <f>SUM(AU50:AY50)</f>
        <v>15</v>
      </c>
      <c r="AU50" s="103">
        <v>15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42</v>
      </c>
      <c r="B51" s="113" t="s">
        <v>384</v>
      </c>
      <c r="C51" s="101" t="s">
        <v>385</v>
      </c>
      <c r="D51" s="103">
        <f>SUM(E51,+H51,+K51)</f>
        <v>2093</v>
      </c>
      <c r="E51" s="103">
        <f>SUM(F51:G51)</f>
        <v>35</v>
      </c>
      <c r="F51" s="103">
        <v>0</v>
      </c>
      <c r="G51" s="103">
        <v>35</v>
      </c>
      <c r="H51" s="103">
        <f>SUM(I51:J51)</f>
        <v>254</v>
      </c>
      <c r="I51" s="103">
        <v>254</v>
      </c>
      <c r="J51" s="103">
        <v>0</v>
      </c>
      <c r="K51" s="103">
        <f>SUM(L51:M51)</f>
        <v>1804</v>
      </c>
      <c r="L51" s="103">
        <v>0</v>
      </c>
      <c r="M51" s="103">
        <v>1804</v>
      </c>
      <c r="N51" s="103">
        <f>SUM(O51,+V51,+AC51)</f>
        <v>2093</v>
      </c>
      <c r="O51" s="103">
        <f>SUM(P51:U51)</f>
        <v>254</v>
      </c>
      <c r="P51" s="103">
        <v>254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1839</v>
      </c>
      <c r="W51" s="103">
        <v>1839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22</v>
      </c>
      <c r="AG51" s="103">
        <v>22</v>
      </c>
      <c r="AH51" s="103">
        <v>0</v>
      </c>
      <c r="AI51" s="103">
        <v>0</v>
      </c>
      <c r="AJ51" s="103">
        <f>SUM(AK51:AS51)</f>
        <v>15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15</v>
      </c>
      <c r="AT51" s="103">
        <f>SUM(AU51:AY51)</f>
        <v>7</v>
      </c>
      <c r="AU51" s="103">
        <v>7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42</v>
      </c>
      <c r="B52" s="113" t="s">
        <v>387</v>
      </c>
      <c r="C52" s="101" t="s">
        <v>388</v>
      </c>
      <c r="D52" s="103">
        <f>SUM(E52,+H52,+K52)</f>
        <v>6520</v>
      </c>
      <c r="E52" s="103">
        <f>SUM(F52:G52)</f>
        <v>154</v>
      </c>
      <c r="F52" s="103">
        <v>0</v>
      </c>
      <c r="G52" s="103">
        <v>154</v>
      </c>
      <c r="H52" s="103">
        <f>SUM(I52:J52)</f>
        <v>1277</v>
      </c>
      <c r="I52" s="103">
        <v>1277</v>
      </c>
      <c r="J52" s="103">
        <v>0</v>
      </c>
      <c r="K52" s="103">
        <f>SUM(L52:M52)</f>
        <v>5089</v>
      </c>
      <c r="L52" s="103">
        <v>0</v>
      </c>
      <c r="M52" s="103">
        <v>5089</v>
      </c>
      <c r="N52" s="103">
        <f>SUM(O52,+V52,+AC52)</f>
        <v>6520</v>
      </c>
      <c r="O52" s="103">
        <f>SUM(P52:U52)</f>
        <v>1277</v>
      </c>
      <c r="P52" s="103">
        <v>1277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5243</v>
      </c>
      <c r="W52" s="103">
        <v>5243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50</v>
      </c>
      <c r="AG52" s="103">
        <v>50</v>
      </c>
      <c r="AH52" s="103">
        <v>0</v>
      </c>
      <c r="AI52" s="103">
        <v>0</v>
      </c>
      <c r="AJ52" s="103">
        <f>SUM(AK52:AS52)</f>
        <v>25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25</v>
      </c>
      <c r="AT52" s="103">
        <f>SUM(AU52:AY52)</f>
        <v>25</v>
      </c>
      <c r="AU52" s="103">
        <v>25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42</v>
      </c>
      <c r="B53" s="113" t="s">
        <v>390</v>
      </c>
      <c r="C53" s="101" t="s">
        <v>391</v>
      </c>
      <c r="D53" s="103">
        <f>SUM(E53,+H53,+K53)</f>
        <v>3595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3595</v>
      </c>
      <c r="L53" s="103">
        <v>777</v>
      </c>
      <c r="M53" s="103">
        <v>2818</v>
      </c>
      <c r="N53" s="103">
        <f>SUM(O53,+V53,+AC53)</f>
        <v>3595</v>
      </c>
      <c r="O53" s="103">
        <f>SUM(P53:U53)</f>
        <v>777</v>
      </c>
      <c r="P53" s="103">
        <v>777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2818</v>
      </c>
      <c r="W53" s="103">
        <v>2818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500</v>
      </c>
      <c r="AG53" s="103">
        <v>500</v>
      </c>
      <c r="AH53" s="103">
        <v>0</v>
      </c>
      <c r="AI53" s="103">
        <v>0</v>
      </c>
      <c r="AJ53" s="103">
        <f>SUM(AK53:AS53)</f>
        <v>500</v>
      </c>
      <c r="AK53" s="103">
        <v>0</v>
      </c>
      <c r="AL53" s="103">
        <v>0</v>
      </c>
      <c r="AM53" s="103">
        <v>500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10</v>
      </c>
      <c r="AU53" s="103">
        <v>0</v>
      </c>
      <c r="AV53" s="103">
        <v>0</v>
      </c>
      <c r="AW53" s="103">
        <v>10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42</v>
      </c>
      <c r="B54" s="113" t="s">
        <v>393</v>
      </c>
      <c r="C54" s="101" t="s">
        <v>394</v>
      </c>
      <c r="D54" s="103">
        <f>SUM(E54,+H54,+K54)</f>
        <v>1667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1667</v>
      </c>
      <c r="L54" s="103">
        <v>144</v>
      </c>
      <c r="M54" s="103">
        <v>1523</v>
      </c>
      <c r="N54" s="103">
        <f>SUM(O54,+V54,+AC54)</f>
        <v>1667</v>
      </c>
      <c r="O54" s="103">
        <f>SUM(P54:U54)</f>
        <v>144</v>
      </c>
      <c r="P54" s="103">
        <v>144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1523</v>
      </c>
      <c r="W54" s="103">
        <v>1523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232</v>
      </c>
      <c r="AG54" s="103">
        <v>232</v>
      </c>
      <c r="AH54" s="103">
        <v>0</v>
      </c>
      <c r="AI54" s="103">
        <v>0</v>
      </c>
      <c r="AJ54" s="103">
        <f>SUM(AK54:AS54)</f>
        <v>232</v>
      </c>
      <c r="AK54" s="103">
        <v>0</v>
      </c>
      <c r="AL54" s="103">
        <v>0</v>
      </c>
      <c r="AM54" s="103">
        <v>232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4</v>
      </c>
      <c r="AU54" s="103">
        <v>0</v>
      </c>
      <c r="AV54" s="103">
        <v>0</v>
      </c>
      <c r="AW54" s="103">
        <v>4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42</v>
      </c>
      <c r="B55" s="113" t="s">
        <v>396</v>
      </c>
      <c r="C55" s="101" t="s">
        <v>397</v>
      </c>
      <c r="D55" s="103">
        <f>SUM(E55,+H55,+K55)</f>
        <v>2822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2822</v>
      </c>
      <c r="L55" s="103">
        <v>435</v>
      </c>
      <c r="M55" s="103">
        <v>2387</v>
      </c>
      <c r="N55" s="103">
        <f>SUM(O55,+V55,+AC55)</f>
        <v>2822</v>
      </c>
      <c r="O55" s="103">
        <f>SUM(P55:U55)</f>
        <v>435</v>
      </c>
      <c r="P55" s="103">
        <v>435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2387</v>
      </c>
      <c r="W55" s="103">
        <v>2387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392</v>
      </c>
      <c r="AG55" s="103">
        <v>392</v>
      </c>
      <c r="AH55" s="103">
        <v>0</v>
      </c>
      <c r="AI55" s="103">
        <v>0</v>
      </c>
      <c r="AJ55" s="103">
        <f>SUM(AK55:AS55)</f>
        <v>392</v>
      </c>
      <c r="AK55" s="103">
        <v>0</v>
      </c>
      <c r="AL55" s="103">
        <v>0</v>
      </c>
      <c r="AM55" s="103">
        <v>392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7</v>
      </c>
      <c r="AU55" s="103">
        <v>0</v>
      </c>
      <c r="AV55" s="103">
        <v>0</v>
      </c>
      <c r="AW55" s="103">
        <v>7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42</v>
      </c>
      <c r="B56" s="113" t="s">
        <v>399</v>
      </c>
      <c r="C56" s="101" t="s">
        <v>400</v>
      </c>
      <c r="D56" s="103">
        <f>SUM(E56,+H56,+K56)</f>
        <v>2198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2198</v>
      </c>
      <c r="L56" s="103">
        <v>487</v>
      </c>
      <c r="M56" s="103">
        <v>1711</v>
      </c>
      <c r="N56" s="103">
        <f>SUM(O56,+V56,+AC56)</f>
        <v>2198</v>
      </c>
      <c r="O56" s="103">
        <f>SUM(P56:U56)</f>
        <v>487</v>
      </c>
      <c r="P56" s="103">
        <v>487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1711</v>
      </c>
      <c r="W56" s="103">
        <v>1711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306</v>
      </c>
      <c r="AG56" s="103">
        <v>306</v>
      </c>
      <c r="AH56" s="103">
        <v>0</v>
      </c>
      <c r="AI56" s="103">
        <v>0</v>
      </c>
      <c r="AJ56" s="103">
        <f>SUM(AK56:AS56)</f>
        <v>306</v>
      </c>
      <c r="AK56" s="103">
        <v>0</v>
      </c>
      <c r="AL56" s="103">
        <v>0</v>
      </c>
      <c r="AM56" s="103">
        <v>306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6</v>
      </c>
      <c r="AU56" s="103">
        <v>0</v>
      </c>
      <c r="AV56" s="103">
        <v>0</v>
      </c>
      <c r="AW56" s="103">
        <v>6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42</v>
      </c>
      <c r="B57" s="113" t="s">
        <v>402</v>
      </c>
      <c r="C57" s="101" t="s">
        <v>403</v>
      </c>
      <c r="D57" s="103">
        <f>SUM(E57,+H57,+K57)</f>
        <v>3271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3271</v>
      </c>
      <c r="L57" s="103">
        <v>350</v>
      </c>
      <c r="M57" s="103">
        <v>2921</v>
      </c>
      <c r="N57" s="103">
        <f>SUM(O57,+V57,+AC57)</f>
        <v>3271</v>
      </c>
      <c r="O57" s="103">
        <f>SUM(P57:U57)</f>
        <v>350</v>
      </c>
      <c r="P57" s="103">
        <v>350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2921</v>
      </c>
      <c r="W57" s="103">
        <v>2921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455</v>
      </c>
      <c r="AG57" s="103">
        <v>455</v>
      </c>
      <c r="AH57" s="103">
        <v>0</v>
      </c>
      <c r="AI57" s="103">
        <v>0</v>
      </c>
      <c r="AJ57" s="103">
        <f>SUM(AK57:AS57)</f>
        <v>455</v>
      </c>
      <c r="AK57" s="103">
        <v>0</v>
      </c>
      <c r="AL57" s="103">
        <v>0</v>
      </c>
      <c r="AM57" s="103">
        <v>455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8</v>
      </c>
      <c r="AU57" s="103">
        <v>0</v>
      </c>
      <c r="AV57" s="103">
        <v>0</v>
      </c>
      <c r="AW57" s="103">
        <v>8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42</v>
      </c>
      <c r="B58" s="113" t="s">
        <v>405</v>
      </c>
      <c r="C58" s="101" t="s">
        <v>406</v>
      </c>
      <c r="D58" s="103">
        <f>SUM(E58,+H58,+K58)</f>
        <v>1970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1970</v>
      </c>
      <c r="L58" s="103">
        <v>343</v>
      </c>
      <c r="M58" s="103">
        <v>1627</v>
      </c>
      <c r="N58" s="103">
        <f>SUM(O58,+V58,+AC58)</f>
        <v>1970</v>
      </c>
      <c r="O58" s="103">
        <f>SUM(P58:U58)</f>
        <v>343</v>
      </c>
      <c r="P58" s="103">
        <v>343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1627</v>
      </c>
      <c r="W58" s="103">
        <v>1627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274</v>
      </c>
      <c r="AG58" s="103">
        <v>274</v>
      </c>
      <c r="AH58" s="103">
        <v>0</v>
      </c>
      <c r="AI58" s="103">
        <v>0</v>
      </c>
      <c r="AJ58" s="103">
        <f>SUM(AK58:AS58)</f>
        <v>274</v>
      </c>
      <c r="AK58" s="103">
        <v>0</v>
      </c>
      <c r="AL58" s="103">
        <v>0</v>
      </c>
      <c r="AM58" s="103">
        <v>274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5</v>
      </c>
      <c r="AU58" s="103">
        <v>0</v>
      </c>
      <c r="AV58" s="103">
        <v>0</v>
      </c>
      <c r="AW58" s="103">
        <v>5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42</v>
      </c>
      <c r="B59" s="113" t="s">
        <v>408</v>
      </c>
      <c r="C59" s="101" t="s">
        <v>409</v>
      </c>
      <c r="D59" s="103">
        <f>SUM(E59,+H59,+K59)</f>
        <v>4764</v>
      </c>
      <c r="E59" s="103">
        <f>SUM(F59:G59)</f>
        <v>4764</v>
      </c>
      <c r="F59" s="103">
        <v>869</v>
      </c>
      <c r="G59" s="103">
        <v>3895</v>
      </c>
      <c r="H59" s="103">
        <f>SUM(I59:J59)</f>
        <v>0</v>
      </c>
      <c r="I59" s="103">
        <v>0</v>
      </c>
      <c r="J59" s="103">
        <v>0</v>
      </c>
      <c r="K59" s="103">
        <f>SUM(L59:M59)</f>
        <v>0</v>
      </c>
      <c r="L59" s="103">
        <v>0</v>
      </c>
      <c r="M59" s="103">
        <v>0</v>
      </c>
      <c r="N59" s="103">
        <f>SUM(O59,+V59,+AC59)</f>
        <v>4772</v>
      </c>
      <c r="O59" s="103">
        <f>SUM(P59:U59)</f>
        <v>869</v>
      </c>
      <c r="P59" s="103">
        <v>869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3895</v>
      </c>
      <c r="W59" s="103">
        <v>3895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8</v>
      </c>
      <c r="AD59" s="103">
        <v>8</v>
      </c>
      <c r="AE59" s="103">
        <v>0</v>
      </c>
      <c r="AF59" s="103">
        <f>SUM(AG59:AI59)</f>
        <v>227</v>
      </c>
      <c r="AG59" s="103">
        <v>227</v>
      </c>
      <c r="AH59" s="103">
        <v>0</v>
      </c>
      <c r="AI59" s="103">
        <v>0</v>
      </c>
      <c r="AJ59" s="103">
        <f>SUM(AK59:AS59)</f>
        <v>227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227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42</v>
      </c>
      <c r="B60" s="113" t="s">
        <v>411</v>
      </c>
      <c r="C60" s="101" t="s">
        <v>412</v>
      </c>
      <c r="D60" s="103">
        <f>SUM(E60,+H60,+K60)</f>
        <v>3242</v>
      </c>
      <c r="E60" s="103">
        <f>SUM(F60:G60)</f>
        <v>941</v>
      </c>
      <c r="F60" s="103">
        <v>941</v>
      </c>
      <c r="G60" s="103">
        <v>0</v>
      </c>
      <c r="H60" s="103">
        <f>SUM(I60:J60)</f>
        <v>2301</v>
      </c>
      <c r="I60" s="103">
        <v>0</v>
      </c>
      <c r="J60" s="103">
        <v>2301</v>
      </c>
      <c r="K60" s="103">
        <f>SUM(L60:M60)</f>
        <v>0</v>
      </c>
      <c r="L60" s="103">
        <v>0</v>
      </c>
      <c r="M60" s="103">
        <v>0</v>
      </c>
      <c r="N60" s="103">
        <f>SUM(O60,+V60,+AC60)</f>
        <v>3248</v>
      </c>
      <c r="O60" s="103">
        <f>SUM(P60:U60)</f>
        <v>941</v>
      </c>
      <c r="P60" s="103">
        <v>941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2301</v>
      </c>
      <c r="W60" s="103">
        <v>2301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6</v>
      </c>
      <c r="AD60" s="103">
        <v>6</v>
      </c>
      <c r="AE60" s="103">
        <v>0</v>
      </c>
      <c r="AF60" s="103">
        <f>SUM(AG60:AI60)</f>
        <v>154</v>
      </c>
      <c r="AG60" s="103">
        <v>154</v>
      </c>
      <c r="AH60" s="103">
        <v>0</v>
      </c>
      <c r="AI60" s="103">
        <v>0</v>
      </c>
      <c r="AJ60" s="103">
        <f>SUM(AK60:AS60)</f>
        <v>154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154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42</v>
      </c>
      <c r="B61" s="113" t="s">
        <v>414</v>
      </c>
      <c r="C61" s="101" t="s">
        <v>415</v>
      </c>
      <c r="D61" s="103">
        <f>SUM(E61,+H61,+K61)</f>
        <v>3718</v>
      </c>
      <c r="E61" s="103">
        <f>SUM(F61:G61)</f>
        <v>3718</v>
      </c>
      <c r="F61" s="103">
        <v>1930</v>
      </c>
      <c r="G61" s="103">
        <v>1788</v>
      </c>
      <c r="H61" s="103">
        <f>SUM(I61:J61)</f>
        <v>0</v>
      </c>
      <c r="I61" s="103">
        <v>0</v>
      </c>
      <c r="J61" s="103">
        <v>0</v>
      </c>
      <c r="K61" s="103">
        <f>SUM(L61:M61)</f>
        <v>0</v>
      </c>
      <c r="L61" s="103">
        <v>0</v>
      </c>
      <c r="M61" s="103">
        <v>0</v>
      </c>
      <c r="N61" s="103">
        <f>SUM(O61,+V61,+AC61)</f>
        <v>3718</v>
      </c>
      <c r="O61" s="103">
        <f>SUM(P61:U61)</f>
        <v>1930</v>
      </c>
      <c r="P61" s="103">
        <v>1930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1788</v>
      </c>
      <c r="W61" s="103">
        <v>1788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19</v>
      </c>
      <c r="AG61" s="103">
        <v>19</v>
      </c>
      <c r="AH61" s="103">
        <v>0</v>
      </c>
      <c r="AI61" s="103">
        <v>0</v>
      </c>
      <c r="AJ61" s="103">
        <f>SUM(AK61:AS61)</f>
        <v>19</v>
      </c>
      <c r="AK61" s="103">
        <v>0</v>
      </c>
      <c r="AL61" s="103">
        <v>0</v>
      </c>
      <c r="AM61" s="103">
        <v>5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14</v>
      </c>
      <c r="AT61" s="103">
        <f>SUM(AU61:AY61)</f>
        <v>1</v>
      </c>
      <c r="AU61" s="103">
        <v>0</v>
      </c>
      <c r="AV61" s="103">
        <v>0</v>
      </c>
      <c r="AW61" s="103">
        <v>1</v>
      </c>
      <c r="AX61" s="103">
        <v>0</v>
      </c>
      <c r="AY61" s="103">
        <v>0</v>
      </c>
      <c r="AZ61" s="103">
        <f>SUM(BA61:BC61)</f>
        <v>26</v>
      </c>
      <c r="BA61" s="103">
        <v>26</v>
      </c>
      <c r="BB61" s="103">
        <v>0</v>
      </c>
      <c r="BC61" s="103">
        <v>0</v>
      </c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1">
    <sortCondition ref="A8:A61"/>
    <sortCondition ref="B8:B61"/>
    <sortCondition ref="C8:C6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12100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12208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12215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12216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12217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12218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12219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12220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12221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12222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12223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12224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12225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12226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12227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12228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12229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12230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12231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12232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12233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12234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12235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12236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12237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12238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12239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12322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12329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12342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12347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12349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12403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12409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12410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12421</v>
      </c>
      <c r="AG53" s="11">
        <v>53</v>
      </c>
    </row>
    <row r="54" spans="27:36">
      <c r="AF54" s="11" t="str">
        <f>+水洗化人口等!B54</f>
        <v>12422</v>
      </c>
      <c r="AG54" s="11">
        <v>54</v>
      </c>
    </row>
    <row r="55" spans="27:36">
      <c r="AF55" s="11" t="str">
        <f>+水洗化人口等!B55</f>
        <v>12423</v>
      </c>
      <c r="AG55" s="11">
        <v>55</v>
      </c>
    </row>
    <row r="56" spans="27:36">
      <c r="AF56" s="11" t="str">
        <f>+水洗化人口等!B56</f>
        <v>12424</v>
      </c>
      <c r="AG56" s="11">
        <v>56</v>
      </c>
    </row>
    <row r="57" spans="27:36">
      <c r="AF57" s="11" t="str">
        <f>+水洗化人口等!B57</f>
        <v>12426</v>
      </c>
      <c r="AG57" s="11">
        <v>57</v>
      </c>
    </row>
    <row r="58" spans="27:36">
      <c r="AF58" s="11" t="str">
        <f>+水洗化人口等!B58</f>
        <v>12427</v>
      </c>
      <c r="AG58" s="11">
        <v>58</v>
      </c>
    </row>
    <row r="59" spans="27:36">
      <c r="AF59" s="11" t="str">
        <f>+水洗化人口等!B59</f>
        <v>12441</v>
      </c>
      <c r="AG59" s="11">
        <v>59</v>
      </c>
    </row>
    <row r="60" spans="27:36">
      <c r="AF60" s="11" t="str">
        <f>+水洗化人口等!B60</f>
        <v>12443</v>
      </c>
      <c r="AG60" s="11">
        <v>60</v>
      </c>
    </row>
    <row r="61" spans="27:36">
      <c r="AF61" s="11" t="str">
        <f>+水洗化人口等!B61</f>
        <v>12463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2019-02-27T08:17:02Z</dcterms:modified>
</cp:coreProperties>
</file>