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7福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水洗化人口等!$A$6:$AA$65</definedName>
    <definedName name="_xlnm.Print_Area" localSheetId="2">し尿集計結果!$A$1:$M$36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V8" i="2"/>
  <c r="V9" i="2"/>
  <c r="V10" i="2"/>
  <c r="N10" i="2" s="1"/>
  <c r="V11" i="2"/>
  <c r="V12" i="2"/>
  <c r="N12" i="2" s="1"/>
  <c r="V13" i="2"/>
  <c r="V14" i="2"/>
  <c r="N14" i="2" s="1"/>
  <c r="V15" i="2"/>
  <c r="V16" i="2"/>
  <c r="V17" i="2"/>
  <c r="V18" i="2"/>
  <c r="N18" i="2" s="1"/>
  <c r="V19" i="2"/>
  <c r="V20" i="2"/>
  <c r="N20" i="2" s="1"/>
  <c r="V21" i="2"/>
  <c r="V22" i="2"/>
  <c r="N22" i="2" s="1"/>
  <c r="V23" i="2"/>
  <c r="V24" i="2"/>
  <c r="V25" i="2"/>
  <c r="V26" i="2"/>
  <c r="N26" i="2" s="1"/>
  <c r="V27" i="2"/>
  <c r="V28" i="2"/>
  <c r="N28" i="2" s="1"/>
  <c r="V29" i="2"/>
  <c r="V30" i="2"/>
  <c r="N30" i="2" s="1"/>
  <c r="V31" i="2"/>
  <c r="V32" i="2"/>
  <c r="V33" i="2"/>
  <c r="V34" i="2"/>
  <c r="N34" i="2" s="1"/>
  <c r="V35" i="2"/>
  <c r="V36" i="2"/>
  <c r="N36" i="2" s="1"/>
  <c r="V37" i="2"/>
  <c r="V38" i="2"/>
  <c r="N38" i="2" s="1"/>
  <c r="V39" i="2"/>
  <c r="V40" i="2"/>
  <c r="V41" i="2"/>
  <c r="V42" i="2"/>
  <c r="N42" i="2" s="1"/>
  <c r="V43" i="2"/>
  <c r="V44" i="2"/>
  <c r="N44" i="2" s="1"/>
  <c r="V45" i="2"/>
  <c r="V46" i="2"/>
  <c r="N46" i="2" s="1"/>
  <c r="V47" i="2"/>
  <c r="V48" i="2"/>
  <c r="V49" i="2"/>
  <c r="V50" i="2"/>
  <c r="N50" i="2" s="1"/>
  <c r="V51" i="2"/>
  <c r="V52" i="2"/>
  <c r="N52" i="2" s="1"/>
  <c r="V53" i="2"/>
  <c r="V54" i="2"/>
  <c r="N54" i="2" s="1"/>
  <c r="V55" i="2"/>
  <c r="V56" i="2"/>
  <c r="V57" i="2"/>
  <c r="V58" i="2"/>
  <c r="N58" i="2" s="1"/>
  <c r="V59" i="2"/>
  <c r="V60" i="2"/>
  <c r="N60" i="2" s="1"/>
  <c r="V61" i="2"/>
  <c r="V62" i="2"/>
  <c r="N62" i="2" s="1"/>
  <c r="V63" i="2"/>
  <c r="V64" i="2"/>
  <c r="V65" i="2"/>
  <c r="V66" i="2"/>
  <c r="N6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N8" i="2"/>
  <c r="N16" i="2"/>
  <c r="N24" i="2"/>
  <c r="N32" i="2"/>
  <c r="N40" i="2"/>
  <c r="N48" i="2"/>
  <c r="N56" i="2"/>
  <c r="N6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E8" i="1"/>
  <c r="E9" i="1"/>
  <c r="D9" i="1" s="1"/>
  <c r="E10" i="1"/>
  <c r="E11" i="1"/>
  <c r="D11" i="1" s="1"/>
  <c r="E12" i="1"/>
  <c r="E13" i="1"/>
  <c r="D13" i="1" s="1"/>
  <c r="E14" i="1"/>
  <c r="E15" i="1"/>
  <c r="D15" i="1" s="1"/>
  <c r="E16" i="1"/>
  <c r="E17" i="1"/>
  <c r="D17" i="1" s="1"/>
  <c r="E18" i="1"/>
  <c r="E19" i="1"/>
  <c r="D19" i="1" s="1"/>
  <c r="E20" i="1"/>
  <c r="E21" i="1"/>
  <c r="D21" i="1" s="1"/>
  <c r="E22" i="1"/>
  <c r="E23" i="1"/>
  <c r="D23" i="1" s="1"/>
  <c r="E24" i="1"/>
  <c r="E25" i="1"/>
  <c r="D25" i="1" s="1"/>
  <c r="E26" i="1"/>
  <c r="E27" i="1"/>
  <c r="D27" i="1" s="1"/>
  <c r="E28" i="1"/>
  <c r="E29" i="1"/>
  <c r="D29" i="1" s="1"/>
  <c r="E30" i="1"/>
  <c r="E31" i="1"/>
  <c r="D31" i="1" s="1"/>
  <c r="E32" i="1"/>
  <c r="E33" i="1"/>
  <c r="D33" i="1" s="1"/>
  <c r="E34" i="1"/>
  <c r="E35" i="1"/>
  <c r="D35" i="1" s="1"/>
  <c r="E36" i="1"/>
  <c r="E37" i="1"/>
  <c r="D37" i="1" s="1"/>
  <c r="E38" i="1"/>
  <c r="E39" i="1"/>
  <c r="D39" i="1" s="1"/>
  <c r="E40" i="1"/>
  <c r="E41" i="1"/>
  <c r="D41" i="1" s="1"/>
  <c r="E42" i="1"/>
  <c r="E43" i="1"/>
  <c r="D43" i="1" s="1"/>
  <c r="E44" i="1"/>
  <c r="E45" i="1"/>
  <c r="D45" i="1" s="1"/>
  <c r="E46" i="1"/>
  <c r="E47" i="1"/>
  <c r="D47" i="1" s="1"/>
  <c r="E48" i="1"/>
  <c r="E49" i="1"/>
  <c r="D49" i="1" s="1"/>
  <c r="E50" i="1"/>
  <c r="E51" i="1"/>
  <c r="D51" i="1" s="1"/>
  <c r="E52" i="1"/>
  <c r="E53" i="1"/>
  <c r="D53" i="1" s="1"/>
  <c r="E54" i="1"/>
  <c r="E55" i="1"/>
  <c r="D55" i="1" s="1"/>
  <c r="E56" i="1"/>
  <c r="E57" i="1"/>
  <c r="D57" i="1" s="1"/>
  <c r="E58" i="1"/>
  <c r="E59" i="1"/>
  <c r="D59" i="1" s="1"/>
  <c r="E60" i="1"/>
  <c r="E61" i="1"/>
  <c r="D61" i="1" s="1"/>
  <c r="E62" i="1"/>
  <c r="E63" i="1"/>
  <c r="D63" i="1" s="1"/>
  <c r="E64" i="1"/>
  <c r="E65" i="1"/>
  <c r="D65" i="1" s="1"/>
  <c r="E6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Q65" i="1" l="1"/>
  <c r="L65" i="1"/>
  <c r="J65" i="1"/>
  <c r="F65" i="1"/>
  <c r="N65" i="1"/>
  <c r="Q63" i="1"/>
  <c r="L63" i="1"/>
  <c r="N63" i="1"/>
  <c r="F63" i="1"/>
  <c r="J63" i="1"/>
  <c r="Q61" i="1"/>
  <c r="L61" i="1"/>
  <c r="J61" i="1"/>
  <c r="F61" i="1"/>
  <c r="N61" i="1"/>
  <c r="L59" i="1"/>
  <c r="N59" i="1"/>
  <c r="F59" i="1"/>
  <c r="Q59" i="1"/>
  <c r="J59" i="1"/>
  <c r="Q57" i="1"/>
  <c r="L57" i="1"/>
  <c r="J57" i="1"/>
  <c r="F57" i="1"/>
  <c r="N57" i="1"/>
  <c r="L55" i="1"/>
  <c r="Q55" i="1"/>
  <c r="N55" i="1"/>
  <c r="F55" i="1"/>
  <c r="J55" i="1"/>
  <c r="Q53" i="1"/>
  <c r="L53" i="1"/>
  <c r="J53" i="1"/>
  <c r="F53" i="1"/>
  <c r="N53" i="1"/>
  <c r="L51" i="1"/>
  <c r="N51" i="1"/>
  <c r="F51" i="1"/>
  <c r="Q51" i="1"/>
  <c r="J51" i="1"/>
  <c r="Q49" i="1"/>
  <c r="L49" i="1"/>
  <c r="J49" i="1"/>
  <c r="F49" i="1"/>
  <c r="N49" i="1"/>
  <c r="L47" i="1"/>
  <c r="Q47" i="1"/>
  <c r="N47" i="1"/>
  <c r="J47" i="1"/>
  <c r="F47" i="1"/>
  <c r="Q45" i="1"/>
  <c r="L45" i="1"/>
  <c r="J45" i="1"/>
  <c r="F45" i="1"/>
  <c r="N45" i="1"/>
  <c r="L43" i="1"/>
  <c r="N43" i="1"/>
  <c r="Q43" i="1"/>
  <c r="J43" i="1"/>
  <c r="F43" i="1"/>
  <c r="Q41" i="1"/>
  <c r="L41" i="1"/>
  <c r="J41" i="1"/>
  <c r="F41" i="1"/>
  <c r="N41" i="1"/>
  <c r="L39" i="1"/>
  <c r="Q39" i="1"/>
  <c r="N39" i="1"/>
  <c r="J39" i="1"/>
  <c r="F39" i="1"/>
  <c r="Q37" i="1"/>
  <c r="L37" i="1"/>
  <c r="J37" i="1"/>
  <c r="F37" i="1"/>
  <c r="N37" i="1"/>
  <c r="L35" i="1"/>
  <c r="N35" i="1"/>
  <c r="Q35" i="1"/>
  <c r="J35" i="1"/>
  <c r="F35" i="1"/>
  <c r="Q33" i="1"/>
  <c r="L33" i="1"/>
  <c r="J33" i="1"/>
  <c r="F33" i="1"/>
  <c r="N33" i="1"/>
  <c r="L31" i="1"/>
  <c r="Q31" i="1"/>
  <c r="N31" i="1"/>
  <c r="J31" i="1"/>
  <c r="F31" i="1"/>
  <c r="Q29" i="1"/>
  <c r="L29" i="1"/>
  <c r="J29" i="1"/>
  <c r="F29" i="1"/>
  <c r="N29" i="1"/>
  <c r="L27" i="1"/>
  <c r="N27" i="1"/>
  <c r="Q27" i="1"/>
  <c r="J27" i="1"/>
  <c r="F27" i="1"/>
  <c r="Q25" i="1"/>
  <c r="L25" i="1"/>
  <c r="J25" i="1"/>
  <c r="F25" i="1"/>
  <c r="N25" i="1"/>
  <c r="L23" i="1"/>
  <c r="Q23" i="1"/>
  <c r="N23" i="1"/>
  <c r="J23" i="1"/>
  <c r="F23" i="1"/>
  <c r="Q21" i="1"/>
  <c r="L21" i="1"/>
  <c r="J21" i="1"/>
  <c r="F21" i="1"/>
  <c r="N21" i="1"/>
  <c r="L19" i="1"/>
  <c r="N19" i="1"/>
  <c r="Q19" i="1"/>
  <c r="J19" i="1"/>
  <c r="F19" i="1"/>
  <c r="Q17" i="1"/>
  <c r="L17" i="1"/>
  <c r="J17" i="1"/>
  <c r="F17" i="1"/>
  <c r="N17" i="1"/>
  <c r="L15" i="1"/>
  <c r="Q15" i="1"/>
  <c r="N15" i="1"/>
  <c r="J15" i="1"/>
  <c r="F15" i="1"/>
  <c r="Q13" i="1"/>
  <c r="L13" i="1"/>
  <c r="J13" i="1"/>
  <c r="F13" i="1"/>
  <c r="N13" i="1"/>
  <c r="L11" i="1"/>
  <c r="N11" i="1"/>
  <c r="Q11" i="1"/>
  <c r="J11" i="1"/>
  <c r="F11" i="1"/>
  <c r="Q9" i="1"/>
  <c r="L9" i="1"/>
  <c r="J9" i="1"/>
  <c r="F9" i="1"/>
  <c r="N9" i="1"/>
  <c r="N66" i="1"/>
  <c r="J66" i="1"/>
  <c r="N64" i="1"/>
  <c r="J64" i="1"/>
  <c r="N62" i="1"/>
  <c r="J62" i="1"/>
  <c r="Q60" i="1"/>
  <c r="N60" i="1"/>
  <c r="J60" i="1"/>
  <c r="Q58" i="1"/>
  <c r="N58" i="1"/>
  <c r="J58" i="1"/>
  <c r="Q56" i="1"/>
  <c r="N56" i="1"/>
  <c r="J56" i="1"/>
  <c r="Q54" i="1"/>
  <c r="N54" i="1"/>
  <c r="J54" i="1"/>
  <c r="Q52" i="1"/>
  <c r="N52" i="1"/>
  <c r="J52" i="1"/>
  <c r="Q50" i="1"/>
  <c r="N50" i="1"/>
  <c r="J50" i="1"/>
  <c r="Q48" i="1"/>
  <c r="N48" i="1"/>
  <c r="J48" i="1"/>
  <c r="F48" i="1"/>
  <c r="Q46" i="1"/>
  <c r="N46" i="1"/>
  <c r="J46" i="1"/>
  <c r="F46" i="1"/>
  <c r="Q44" i="1"/>
  <c r="N44" i="1"/>
  <c r="J44" i="1"/>
  <c r="F44" i="1"/>
  <c r="Q42" i="1"/>
  <c r="N42" i="1"/>
  <c r="J42" i="1"/>
  <c r="F42" i="1"/>
  <c r="Q40" i="1"/>
  <c r="N40" i="1"/>
  <c r="J40" i="1"/>
  <c r="F40" i="1"/>
  <c r="Q38" i="1"/>
  <c r="N38" i="1"/>
  <c r="J38" i="1"/>
  <c r="F38" i="1"/>
  <c r="Q36" i="1"/>
  <c r="N36" i="1"/>
  <c r="J36" i="1"/>
  <c r="F36" i="1"/>
  <c r="Q34" i="1"/>
  <c r="N34" i="1"/>
  <c r="J34" i="1"/>
  <c r="F34" i="1"/>
  <c r="Q32" i="1"/>
  <c r="N32" i="1"/>
  <c r="J32" i="1"/>
  <c r="F32" i="1"/>
  <c r="Q30" i="1"/>
  <c r="N30" i="1"/>
  <c r="J30" i="1"/>
  <c r="F30" i="1"/>
  <c r="Q28" i="1"/>
  <c r="N28" i="1"/>
  <c r="J28" i="1"/>
  <c r="F28" i="1"/>
  <c r="Q26" i="1"/>
  <c r="N26" i="1"/>
  <c r="J26" i="1"/>
  <c r="F26" i="1"/>
  <c r="Q24" i="1"/>
  <c r="N24" i="1"/>
  <c r="J24" i="1"/>
  <c r="F24" i="1"/>
  <c r="Q22" i="1"/>
  <c r="N22" i="1"/>
  <c r="J22" i="1"/>
  <c r="F22" i="1"/>
  <c r="Q20" i="1"/>
  <c r="N20" i="1"/>
  <c r="J20" i="1"/>
  <c r="F20" i="1"/>
  <c r="Q18" i="1"/>
  <c r="N18" i="1"/>
  <c r="J18" i="1"/>
  <c r="F18" i="1"/>
  <c r="Q16" i="1"/>
  <c r="N16" i="1"/>
  <c r="J16" i="1"/>
  <c r="F16" i="1"/>
  <c r="Q14" i="1"/>
  <c r="N14" i="1"/>
  <c r="J14" i="1"/>
  <c r="F14" i="1"/>
  <c r="Q12" i="1"/>
  <c r="N12" i="1"/>
  <c r="J12" i="1"/>
  <c r="F12" i="1"/>
  <c r="Q10" i="1"/>
  <c r="N10" i="1"/>
  <c r="J10" i="1"/>
  <c r="F10" i="1"/>
  <c r="Q8" i="1"/>
  <c r="N8" i="1"/>
  <c r="J8" i="1"/>
  <c r="F8" i="1"/>
  <c r="F66" i="1"/>
  <c r="F64" i="1"/>
  <c r="F62" i="1"/>
  <c r="F60" i="1"/>
  <c r="F58" i="1"/>
  <c r="F56" i="1"/>
  <c r="F54" i="1"/>
  <c r="F52" i="1"/>
  <c r="F5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Q64" i="1"/>
  <c r="N65" i="2"/>
  <c r="N63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Q66" i="1"/>
  <c r="Q62" i="1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<sst xmlns="http://schemas.openxmlformats.org/spreadsheetml/2006/main" count="1015" uniqueCount="432">
  <si>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</si>
  <si>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</si>
  <si>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</si>
  <si>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</si>
  <si>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</si>
  <si>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</si>
  <si>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</si>
  <si>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</si>
  <si>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</si>
  <si>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</si>
  <si>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</si>
  <si>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</si>
  <si>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</si>
  <si>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</si>
  <si>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</si>
  <si>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</si>
  <si>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</si>
  <si>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</si>
  <si>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</si>
  <si>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</si>
  <si>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</si>
  <si>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</si>
  <si>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</si>
  <si>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</si>
  <si>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</si>
  <si>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</si>
  <si>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</si>
  <si>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</si>
  <si>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</si>
  <si>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</si>
  <si>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</si>
  <si>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</si>
  <si>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</si>
  <si>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</si>
  <si>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</si>
  <si>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</si>
  <si>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</si>
  <si>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</si>
  <si>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</si>
  <si>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</si>
  <si>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</si>
  <si>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</si>
  <si>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</si>
  <si>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</si>
  <si>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</si>
  <si>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</si>
  <si>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</si>
  <si>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</si>
  <si>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</si>
  <si>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</si>
  <si>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</si>
  <si>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</si>
  <si>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</si>
  <si>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</si>
  <si>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</si>
  <si>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</si>
  <si>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</si>
  <si>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</si>
  <si>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</si>
  <si>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</si>
  <si>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</si>
  <si>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</si>
  <si>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</si>
  <si>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</si>
  <si>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</si>
  <si>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</si>
  <si>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</si>
  <si>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</si>
  <si>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</si>
  <si>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</si>
  <si>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</si>
  <si>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</si>
  <si>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</si>
  <si>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</si>
  <si>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</si>
  <si>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</si>
  <si>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</si>
  <si>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</si>
  <si>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</si>
  <si>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</si>
  <si>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</si>
  <si>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</si>
  <si>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</si>
  <si>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</si>
  <si>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</si>
  <si>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</si>
  <si>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</si>
  <si>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</si>
  <si>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</si>
  <si>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</si>
  <si>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</si>
  <si>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</si>
  <si>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</si>
  <si>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</si>
  <si>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</si>
  <si>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</si>
  <si>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</si>
  <si>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</si>
  <si>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</si>
  <si>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</si>
  <si>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</si>
  <si>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</si>
  <si>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</si>
  <si>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</si>
  <si>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</si>
  <si>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</si>
  <si>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</si>
  <si>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</si>
  <si>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</si>
  <si>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</si>
  <si>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</si>
  <si>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</si>
  <si>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</si>
  <si>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</si>
  <si>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</si>
  <si>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</si>
  <si>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</si>
  <si>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</si>
  <si>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</si>
  <si>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</si>
  <si>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</si>
  <si>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</si>
  <si>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</si>
  <si>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</si>
  <si>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</si>
  <si>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</si>
  <si>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</si>
  <si>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</si>
  <si>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</si>
  <si>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</si>
  <si>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</si>
  <si>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</si>
  <si>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</si>
  <si>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</si>
  <si>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</si>
  <si>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</si>
  <si>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</si>
  <si>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</si>
  <si>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</si>
  <si>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</si>
  <si>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</si>
  <si>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</si>
  <si>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</si>
  <si>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</si>
  <si>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</si>
  <si>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</si>
  <si>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</si>
  <si>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</si>
  <si>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</si>
  <si>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</si>
  <si>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</si>
  <si>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</si>
  <si>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</si>
  <si>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</si>
  <si>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</si>
  <si>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</si>
  <si>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</si>
  <si>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</si>
  <si>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</si>
  <si>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</si>
  <si>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</si>
  <si>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</si>
  <si>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</si>
  <si>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</si>
  <si>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</si>
  <si>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</si>
  <si>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</si>
  <si>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</si>
  <si>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</si>
  <si>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</si>
  <si>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</si>
  <si>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</si>
  <si>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</si>
  <si>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</si>
  <si>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</si>
  <si>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</si>
  <si>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</si>
  <si>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</si>
  <si>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</si>
  <si>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</si>
  <si>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</si>
  <si>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</si>
  <si>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</si>
  <si>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</si>
  <si>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</si>
  <si>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</si>
  <si>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</si>
  <si>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</si>
  <si>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</si>
  <si>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</si>
  <si>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</si>
  <si>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</si>
  <si>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</si>
  <si>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</si>
  <si>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</si>
  <si>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</si>
  <si>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</si>
  <si>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</si>
  <si>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</si>
  <si>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</si>
  <si>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</si>
  <si>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</si>
  <si>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</si>
  <si>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</si>
  <si>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</si>
  <si>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</si>
  <si>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</si>
  <si>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</si>
  <si>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</si>
  <si>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</si>
  <si>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</si>
  <si>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</si>
  <si>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</si>
  <si>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</si>
  <si>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</si>
  <si>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</si>
  <si>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</si>
  <si>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</si>
  <si>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</si>
  <si>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</si>
  <si>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</si>
  <si>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</si>
  <si>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</si>
  <si>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</si>
  <si>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</si>
  <si>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</si>
  <si>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</si>
  <si>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</si>
  <si>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</si>
  <si>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</si>
  <si>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</si>
  <si>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</si>
  <si>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</si>
  <si>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</si>
  <si>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</si>
  <si>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</si>
  <si>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</si>
  <si>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</si>
  <si>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</si>
  <si>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</si>
  <si>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</si>
  <si>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</si>
  <si>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</si>
  <si>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</si>
  <si>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</si>
  <si>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</si>
  <si>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</si>
  <si>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</si>
  <si>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</si>
  <si>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</si>
  <si>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</si>
  <si>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07000</t>
  </si>
  <si>
    <t>水洗化人口等（平成29年度実績）</t>
    <phoneticPr fontId="3"/>
  </si>
  <si>
    <t>し尿処理の状況（平成29年度実績）</t>
    <phoneticPr fontId="3"/>
  </si>
  <si>
    <t>07201</t>
  </si>
  <si>
    <t>福島市</t>
  </si>
  <si>
    <t>○</t>
  </si>
  <si>
    <t>071033</t>
    <phoneticPr fontId="3"/>
  </si>
  <si>
    <t>07202</t>
  </si>
  <si>
    <t>会津若松市</t>
  </si>
  <si>
    <t>071082</t>
    <phoneticPr fontId="3"/>
  </si>
  <si>
    <t>07203</t>
  </si>
  <si>
    <t>郡山市</t>
  </si>
  <si>
    <t>071035</t>
    <phoneticPr fontId="3"/>
  </si>
  <si>
    <t>07204</t>
  </si>
  <si>
    <t>いわき市</t>
  </si>
  <si>
    <t>071036</t>
    <phoneticPr fontId="3"/>
  </si>
  <si>
    <t>07205</t>
  </si>
  <si>
    <t>白河市</t>
  </si>
  <si>
    <t>071319</t>
    <phoneticPr fontId="3"/>
  </si>
  <si>
    <t>07207</t>
  </si>
  <si>
    <t>須賀川市</t>
  </si>
  <si>
    <t>071286</t>
    <phoneticPr fontId="3"/>
  </si>
  <si>
    <t>07208</t>
  </si>
  <si>
    <t>喜多方市</t>
  </si>
  <si>
    <t>071422</t>
    <phoneticPr fontId="3"/>
  </si>
  <si>
    <t>07209</t>
  </si>
  <si>
    <t>相馬市</t>
  </si>
  <si>
    <t>071249</t>
    <phoneticPr fontId="3"/>
  </si>
  <si>
    <t>07210</t>
  </si>
  <si>
    <t>二本松市</t>
  </si>
  <si>
    <t>071130</t>
    <phoneticPr fontId="3"/>
  </si>
  <si>
    <t>07211</t>
  </si>
  <si>
    <t>田村市</t>
  </si>
  <si>
    <t>071087</t>
    <phoneticPr fontId="3"/>
  </si>
  <si>
    <t>07212</t>
  </si>
  <si>
    <t>南相馬市</t>
  </si>
  <si>
    <t>071042</t>
    <phoneticPr fontId="3"/>
  </si>
  <si>
    <t>07213</t>
  </si>
  <si>
    <t>伊達市</t>
  </si>
  <si>
    <t>071423</t>
    <phoneticPr fontId="3"/>
  </si>
  <si>
    <t>07214</t>
  </si>
  <si>
    <t>本宮市</t>
  </si>
  <si>
    <t>071424</t>
    <phoneticPr fontId="3"/>
  </si>
  <si>
    <t>07301</t>
  </si>
  <si>
    <t>桑折町</t>
  </si>
  <si>
    <t>071425</t>
    <phoneticPr fontId="3"/>
  </si>
  <si>
    <t>07303</t>
  </si>
  <si>
    <t>国見町</t>
  </si>
  <si>
    <t>071426</t>
    <phoneticPr fontId="3"/>
  </si>
  <si>
    <t>07308</t>
  </si>
  <si>
    <t>川俣町</t>
  </si>
  <si>
    <t>071427</t>
    <phoneticPr fontId="3"/>
  </si>
  <si>
    <t>07322</t>
  </si>
  <si>
    <t>大玉村</t>
  </si>
  <si>
    <t>071428</t>
    <phoneticPr fontId="3"/>
  </si>
  <si>
    <t>07342</t>
  </si>
  <si>
    <t>鏡石町</t>
  </si>
  <si>
    <t>071429</t>
    <phoneticPr fontId="3"/>
  </si>
  <si>
    <t>07344</t>
  </si>
  <si>
    <t>天栄村</t>
  </si>
  <si>
    <t>071430</t>
    <phoneticPr fontId="3"/>
  </si>
  <si>
    <t>07362</t>
  </si>
  <si>
    <t>下郷町</t>
  </si>
  <si>
    <t>071293</t>
    <phoneticPr fontId="3"/>
  </si>
  <si>
    <t>07364</t>
  </si>
  <si>
    <t>檜枝岐村</t>
  </si>
  <si>
    <t>071431</t>
    <phoneticPr fontId="3"/>
  </si>
  <si>
    <t>07367</t>
  </si>
  <si>
    <t>只見町</t>
  </si>
  <si>
    <t>071432</t>
    <phoneticPr fontId="3"/>
  </si>
  <si>
    <t>07368</t>
  </si>
  <si>
    <t>南会津町</t>
  </si>
  <si>
    <t>071433</t>
    <phoneticPr fontId="3"/>
  </si>
  <si>
    <t>07402</t>
  </si>
  <si>
    <t>北塩原村</t>
  </si>
  <si>
    <t>071434</t>
    <phoneticPr fontId="3"/>
  </si>
  <si>
    <t>07405</t>
  </si>
  <si>
    <t>西会津町</t>
  </si>
  <si>
    <t>071435</t>
    <phoneticPr fontId="3"/>
  </si>
  <si>
    <t>07407</t>
  </si>
  <si>
    <t>磐梯町</t>
  </si>
  <si>
    <t>071436</t>
    <phoneticPr fontId="3"/>
  </si>
  <si>
    <t>07408</t>
  </si>
  <si>
    <t>猪苗代町</t>
  </si>
  <si>
    <t>071437</t>
    <phoneticPr fontId="3"/>
  </si>
  <si>
    <t>07421</t>
  </si>
  <si>
    <t>会津坂下町</t>
  </si>
  <si>
    <t>071438</t>
    <phoneticPr fontId="3"/>
  </si>
  <si>
    <t>07422</t>
  </si>
  <si>
    <t>湯川村</t>
  </si>
  <si>
    <t>071439</t>
    <phoneticPr fontId="3"/>
  </si>
  <si>
    <t>07423</t>
  </si>
  <si>
    <t>柳津町</t>
  </si>
  <si>
    <t>071440</t>
    <phoneticPr fontId="3"/>
  </si>
  <si>
    <t>07444</t>
  </si>
  <si>
    <t>三島町</t>
  </si>
  <si>
    <t>071441</t>
    <phoneticPr fontId="3"/>
  </si>
  <si>
    <t>07445</t>
  </si>
  <si>
    <t>金山町</t>
  </si>
  <si>
    <t>071442</t>
    <phoneticPr fontId="3"/>
  </si>
  <si>
    <t>07446</t>
  </si>
  <si>
    <t>昭和村</t>
  </si>
  <si>
    <t>071443</t>
    <phoneticPr fontId="3"/>
  </si>
  <si>
    <t>07447</t>
  </si>
  <si>
    <t>会津美里町</t>
  </si>
  <si>
    <t>071444</t>
    <phoneticPr fontId="3"/>
  </si>
  <si>
    <t>07461</t>
  </si>
  <si>
    <t>西郷村</t>
  </si>
  <si>
    <t>071445</t>
    <phoneticPr fontId="3"/>
  </si>
  <si>
    <t>07464</t>
  </si>
  <si>
    <t>泉崎村</t>
  </si>
  <si>
    <t>071446</t>
    <phoneticPr fontId="3"/>
  </si>
  <si>
    <t>07465</t>
  </si>
  <si>
    <t>中島村</t>
  </si>
  <si>
    <t>071447</t>
    <phoneticPr fontId="3"/>
  </si>
  <si>
    <t>07466</t>
  </si>
  <si>
    <t>矢吹町</t>
  </si>
  <si>
    <t>071448</t>
    <phoneticPr fontId="3"/>
  </si>
  <si>
    <t>07481</t>
  </si>
  <si>
    <t>棚倉町</t>
  </si>
  <si>
    <t>071449</t>
    <phoneticPr fontId="3"/>
  </si>
  <si>
    <t>07482</t>
  </si>
  <si>
    <t>矢祭町</t>
  </si>
  <si>
    <t>071450</t>
    <phoneticPr fontId="3"/>
  </si>
  <si>
    <t>07483</t>
  </si>
  <si>
    <t>塙町</t>
  </si>
  <si>
    <t>071451</t>
    <phoneticPr fontId="3"/>
  </si>
  <si>
    <t>07484</t>
  </si>
  <si>
    <t>鮫川村</t>
  </si>
  <si>
    <t>071452</t>
    <phoneticPr fontId="3"/>
  </si>
  <si>
    <t>07501</t>
  </si>
  <si>
    <t>石川町</t>
  </si>
  <si>
    <t>071311</t>
    <phoneticPr fontId="3"/>
  </si>
  <si>
    <t>07502</t>
  </si>
  <si>
    <t>玉川村</t>
  </si>
  <si>
    <t>071421</t>
    <phoneticPr fontId="3"/>
  </si>
  <si>
    <t>07503</t>
  </si>
  <si>
    <t>平田村</t>
  </si>
  <si>
    <t>071313</t>
    <phoneticPr fontId="3"/>
  </si>
  <si>
    <t>07504</t>
  </si>
  <si>
    <t>浅川町</t>
  </si>
  <si>
    <t>071277</t>
    <phoneticPr fontId="3"/>
  </si>
  <si>
    <t>07505</t>
  </si>
  <si>
    <t>古殿町</t>
  </si>
  <si>
    <t>071453</t>
    <phoneticPr fontId="3"/>
  </si>
  <si>
    <t>07521</t>
  </si>
  <si>
    <t>三春町</t>
  </si>
  <si>
    <t>071159</t>
    <phoneticPr fontId="3"/>
  </si>
  <si>
    <t>07522</t>
  </si>
  <si>
    <t>小野町</t>
  </si>
  <si>
    <t>071314</t>
    <phoneticPr fontId="3"/>
  </si>
  <si>
    <t>07541</t>
  </si>
  <si>
    <t>広野町</t>
  </si>
  <si>
    <t>071454</t>
    <phoneticPr fontId="3"/>
  </si>
  <si>
    <t>07542</t>
  </si>
  <si>
    <t>楢葉町</t>
  </si>
  <si>
    <t>071397</t>
    <phoneticPr fontId="3"/>
  </si>
  <si>
    <t>07543</t>
  </si>
  <si>
    <t>富岡町</t>
  </si>
  <si>
    <t>071372</t>
    <phoneticPr fontId="3"/>
  </si>
  <si>
    <t>07544</t>
  </si>
  <si>
    <t>川内村</t>
  </si>
  <si>
    <t>071346</t>
    <phoneticPr fontId="3"/>
  </si>
  <si>
    <t>07545</t>
  </si>
  <si>
    <t>大熊町</t>
  </si>
  <si>
    <t>071282</t>
    <phoneticPr fontId="3"/>
  </si>
  <si>
    <t>07546</t>
  </si>
  <si>
    <t>双葉町</t>
  </si>
  <si>
    <t>071318</t>
    <phoneticPr fontId="3"/>
  </si>
  <si>
    <t>07547</t>
  </si>
  <si>
    <t>浪江町</t>
  </si>
  <si>
    <t>071284</t>
    <phoneticPr fontId="3"/>
  </si>
  <si>
    <t>07548</t>
  </si>
  <si>
    <t>葛尾村</t>
  </si>
  <si>
    <t>071208</t>
    <phoneticPr fontId="3"/>
  </si>
  <si>
    <t>07561</t>
  </si>
  <si>
    <t>新地町</t>
  </si>
  <si>
    <t>071168</t>
    <phoneticPr fontId="3"/>
  </si>
  <si>
    <t>07564</t>
  </si>
  <si>
    <t>飯舘村</t>
  </si>
  <si>
    <t>071169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</si>
</sst>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47</v>
      </c>
      <c r="B7" s="116" t="s">
        <v>251</v>
      </c>
      <c r="C7" s="109" t="s">
        <v>200</v>
      </c>
      <c r="D7" s="110">
        <f>+SUM(E7,+I7)</f>
        <v>1937827</v>
      </c>
      <c r="E7" s="110">
        <f>+SUM(G7,+H7)</f>
        <v>185434</v>
      </c>
      <c r="F7" s="111">
        <f>IF(D7&gt;0,E7/D7*100,"-")</f>
        <v>9.5691720674755807</v>
      </c>
      <c r="G7" s="108">
        <f>SUM(G$8:G$207)</f>
        <v>185355</v>
      </c>
      <c r="H7" s="108">
        <f>SUM(H$8:H$207)</f>
        <v>79</v>
      </c>
      <c r="I7" s="110">
        <f>+SUM(K7,+M7,+O7)</f>
        <v>1752393</v>
      </c>
      <c r="J7" s="111">
        <f>IF(D7&gt;0,I7/D7*100,"-")</f>
        <v>90.430827932524409</v>
      </c>
      <c r="K7" s="108">
        <f>SUM(K$8:K$207)</f>
        <v>912376</v>
      </c>
      <c r="L7" s="111">
        <f>IF(D7&gt;0,K7/D7*100,"-")</f>
        <v>47.082427894750154</v>
      </c>
      <c r="M7" s="108">
        <f>SUM(M$8:M$207)</f>
        <v>3946</v>
      </c>
      <c r="N7" s="111">
        <f>IF(D7&gt;0,M7/D7*100,"-")</f>
        <v>0.20363014861491763</v>
      </c>
      <c r="O7" s="108">
        <f>SUM(O$8:O$207)</f>
        <v>836071</v>
      </c>
      <c r="P7" s="108">
        <f>SUM(P$8:P$207)</f>
        <v>524517</v>
      </c>
      <c r="Q7" s="111">
        <f>IF(D7&gt;0,O7/D7*100,"-")</f>
        <v>43.144769889159349</v>
      </c>
      <c r="R7" s="108">
        <f>SUM(R$8:R$207)</f>
        <v>12645</v>
      </c>
      <c r="S7" s="112">
        <f t="shared" ref="S7:Z7" si="0">COUNTIF(S$8:S$207,"○")</f>
        <v>40</v>
      </c>
      <c r="T7" s="112">
        <f t="shared" si="0"/>
        <v>4</v>
      </c>
      <c r="U7" s="112">
        <f t="shared" si="0"/>
        <v>0</v>
      </c>
      <c r="V7" s="112">
        <f t="shared" si="0"/>
        <v>15</v>
      </c>
      <c r="W7" s="112">
        <f t="shared" si="0"/>
        <v>40</v>
      </c>
      <c r="X7" s="112">
        <f t="shared" si="0"/>
        <v>3</v>
      </c>
      <c r="Y7" s="112">
        <f t="shared" si="0"/>
        <v>0</v>
      </c>
      <c r="Z7" s="112">
        <f t="shared" si="0"/>
        <v>16</v>
      </c>
      <c r="AA7" s="188"/>
      <c r="AB7" s="188"/>
    </row>
    <row r="8" spans="1:28" s="105" customFormat="1" ht="13.5" customHeight="1">
      <c r="A8" s="101" t="s">
        <v>47</v>
      </c>
      <c r="B8" s="102" t="s">
        <v>254</v>
      </c>
      <c r="C8" s="101" t="s">
        <v>255</v>
      </c>
      <c r="D8" s="103">
        <f>+SUM(E8,+I8)</f>
        <v>281820</v>
      </c>
      <c r="E8" s="103">
        <f>+SUM(G8,+H8)</f>
        <v>15094</v>
      </c>
      <c r="F8" s="104">
        <f>IF(D8&gt;0,E8/D8*100,"-")</f>
        <v>5.3559009296714217</v>
      </c>
      <c r="G8" s="103">
        <v>15094</v>
      </c>
      <c r="H8" s="103">
        <v>0</v>
      </c>
      <c r="I8" s="103">
        <f>+SUM(K8,+M8,+O8)</f>
        <v>266726</v>
      </c>
      <c r="J8" s="104">
        <f>IF(D8&gt;0,I8/D8*100,"-")</f>
        <v>94.644099070328579</v>
      </c>
      <c r="K8" s="103">
        <v>169403</v>
      </c>
      <c r="L8" s="104">
        <f>IF(D8&gt;0,K8/D8*100,"-")</f>
        <v>60.110354126747566</v>
      </c>
      <c r="M8" s="103">
        <v>0</v>
      </c>
      <c r="N8" s="104">
        <f>IF(D8&gt;0,M8/D8*100,"-")</f>
        <v>0</v>
      </c>
      <c r="O8" s="103">
        <v>97323</v>
      </c>
      <c r="P8" s="103">
        <v>68479</v>
      </c>
      <c r="Q8" s="104">
        <f>IF(D8&gt;0,O8/D8*100,"-")</f>
        <v>34.533744943581006</v>
      </c>
      <c r="R8" s="103">
        <v>1750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47</v>
      </c>
      <c r="B9" s="102" t="s">
        <v>258</v>
      </c>
      <c r="C9" s="101" t="s">
        <v>259</v>
      </c>
      <c r="D9" s="103">
        <f>+SUM(E9,+I9)</f>
        <v>120746</v>
      </c>
      <c r="E9" s="103">
        <f>+SUM(G9,+H9)</f>
        <v>12250</v>
      </c>
      <c r="F9" s="104">
        <f>IF(D9&gt;0,E9/D9*100,"-")</f>
        <v>10.145263611216935</v>
      </c>
      <c r="G9" s="103">
        <v>12250</v>
      </c>
      <c r="H9" s="103">
        <v>0</v>
      </c>
      <c r="I9" s="103">
        <f>+SUM(K9,+M9,+O9)</f>
        <v>108496</v>
      </c>
      <c r="J9" s="104">
        <f>IF(D9&gt;0,I9/D9*100,"-")</f>
        <v>89.854736388783067</v>
      </c>
      <c r="K9" s="103">
        <v>69291</v>
      </c>
      <c r="L9" s="104">
        <f>IF(D9&gt;0,K9/D9*100,"-")</f>
        <v>57.385751908965929</v>
      </c>
      <c r="M9" s="103">
        <v>0</v>
      </c>
      <c r="N9" s="104">
        <f>IF(D9&gt;0,M9/D9*100,"-")</f>
        <v>0</v>
      </c>
      <c r="O9" s="103">
        <v>39205</v>
      </c>
      <c r="P9" s="103">
        <v>18449</v>
      </c>
      <c r="Q9" s="104">
        <f>IF(D9&gt;0,O9/D9*100,"-")</f>
        <v>32.468984479817138</v>
      </c>
      <c r="R9" s="103">
        <v>762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47</v>
      </c>
      <c r="B10" s="102" t="s">
        <v>261</v>
      </c>
      <c r="C10" s="101" t="s">
        <v>262</v>
      </c>
      <c r="D10" s="103">
        <f>+SUM(E10,+I10)</f>
        <v>326094</v>
      </c>
      <c r="E10" s="103">
        <f>+SUM(G10,+H10)</f>
        <v>12196</v>
      </c>
      <c r="F10" s="104">
        <f>IF(D10&gt;0,E10/D10*100,"-")</f>
        <v>3.7400258821076129</v>
      </c>
      <c r="G10" s="103">
        <v>12196</v>
      </c>
      <c r="H10" s="103">
        <v>0</v>
      </c>
      <c r="I10" s="103">
        <f>+SUM(K10,+M10,+O10)</f>
        <v>313898</v>
      </c>
      <c r="J10" s="104">
        <f>IF(D10&gt;0,I10/D10*100,"-")</f>
        <v>96.259974117892384</v>
      </c>
      <c r="K10" s="103">
        <v>224751</v>
      </c>
      <c r="L10" s="104">
        <f>IF(D10&gt;0,K10/D10*100,"-")</f>
        <v>68.922151281532322</v>
      </c>
      <c r="M10" s="103">
        <v>0</v>
      </c>
      <c r="N10" s="104">
        <f>IF(D10&gt;0,M10/D10*100,"-")</f>
        <v>0</v>
      </c>
      <c r="O10" s="103">
        <v>89147</v>
      </c>
      <c r="P10" s="103">
        <v>58718</v>
      </c>
      <c r="Q10" s="104">
        <f>IF(D10&gt;0,O10/D10*100,"-")</f>
        <v>27.337822836360072</v>
      </c>
      <c r="R10" s="103">
        <v>2403</v>
      </c>
      <c r="S10" s="101"/>
      <c r="T10" s="101" t="s">
        <v>256</v>
      </c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47</v>
      </c>
      <c r="B11" s="102" t="s">
        <v>264</v>
      </c>
      <c r="C11" s="101" t="s">
        <v>265</v>
      </c>
      <c r="D11" s="103">
        <f>+SUM(E11,+I11)</f>
        <v>342871</v>
      </c>
      <c r="E11" s="103">
        <f>+SUM(G11,+H11)</f>
        <v>16646</v>
      </c>
      <c r="F11" s="104">
        <f>IF(D11&gt;0,E11/D11*100,"-")</f>
        <v>4.8548871149791024</v>
      </c>
      <c r="G11" s="103">
        <v>16639</v>
      </c>
      <c r="H11" s="103">
        <v>7</v>
      </c>
      <c r="I11" s="103">
        <f>+SUM(K11,+M11,+O11)</f>
        <v>326225</v>
      </c>
      <c r="J11" s="104">
        <f>IF(D11&gt;0,I11/D11*100,"-")</f>
        <v>95.145112885020893</v>
      </c>
      <c r="K11" s="103">
        <v>175644</v>
      </c>
      <c r="L11" s="104">
        <f>IF(D11&gt;0,K11/D11*100,"-")</f>
        <v>51.227429558055363</v>
      </c>
      <c r="M11" s="103">
        <v>0</v>
      </c>
      <c r="N11" s="104">
        <f>IF(D11&gt;0,M11/D11*100,"-")</f>
        <v>0</v>
      </c>
      <c r="O11" s="103">
        <v>150581</v>
      </c>
      <c r="P11" s="103">
        <v>111324</v>
      </c>
      <c r="Q11" s="104">
        <f>IF(D11&gt;0,O11/D11*100,"-")</f>
        <v>43.917683326965538</v>
      </c>
      <c r="R11" s="103">
        <v>2456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47</v>
      </c>
      <c r="B12" s="102" t="s">
        <v>267</v>
      </c>
      <c r="C12" s="101" t="s">
        <v>268</v>
      </c>
      <c r="D12" s="103">
        <f>+SUM(E12,+I12)</f>
        <v>62383</v>
      </c>
      <c r="E12" s="103">
        <f>+SUM(G12,+H12)</f>
        <v>4671</v>
      </c>
      <c r="F12" s="104">
        <f>IF(D12&gt;0,E12/D12*100,"-")</f>
        <v>7.487616818684578</v>
      </c>
      <c r="G12" s="103">
        <v>4671</v>
      </c>
      <c r="H12" s="103">
        <v>0</v>
      </c>
      <c r="I12" s="103">
        <f>+SUM(K12,+M12,+O12)</f>
        <v>57712</v>
      </c>
      <c r="J12" s="104">
        <f>IF(D12&gt;0,I12/D12*100,"-")</f>
        <v>92.512383181315428</v>
      </c>
      <c r="K12" s="103">
        <v>26149</v>
      </c>
      <c r="L12" s="104">
        <f>IF(D12&gt;0,K12/D12*100,"-")</f>
        <v>41.916868377602874</v>
      </c>
      <c r="M12" s="103">
        <v>465</v>
      </c>
      <c r="N12" s="104">
        <f>IF(D12&gt;0,M12/D12*100,"-")</f>
        <v>0.74539538015164386</v>
      </c>
      <c r="O12" s="103">
        <v>31098</v>
      </c>
      <c r="P12" s="103">
        <v>12525</v>
      </c>
      <c r="Q12" s="104">
        <f>IF(D12&gt;0,O12/D12*100,"-")</f>
        <v>49.850119423560905</v>
      </c>
      <c r="R12" s="103">
        <v>514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47</v>
      </c>
      <c r="B13" s="102" t="s">
        <v>270</v>
      </c>
      <c r="C13" s="101" t="s">
        <v>271</v>
      </c>
      <c r="D13" s="103">
        <f>+SUM(E13,+I13)</f>
        <v>77226</v>
      </c>
      <c r="E13" s="103">
        <f>+SUM(G13,+H13)</f>
        <v>7912</v>
      </c>
      <c r="F13" s="104">
        <f>IF(D13&gt;0,E13/D13*100,"-")</f>
        <v>10.245254189003704</v>
      </c>
      <c r="G13" s="103">
        <v>7912</v>
      </c>
      <c r="H13" s="103">
        <v>0</v>
      </c>
      <c r="I13" s="103">
        <f>+SUM(K13,+M13,+O13)</f>
        <v>69314</v>
      </c>
      <c r="J13" s="104">
        <f>IF(D13&gt;0,I13/D13*100,"-")</f>
        <v>89.754745810996297</v>
      </c>
      <c r="K13" s="103">
        <v>28943</v>
      </c>
      <c r="L13" s="104">
        <f>IF(D13&gt;0,K13/D13*100,"-")</f>
        <v>37.478310413591274</v>
      </c>
      <c r="M13" s="103">
        <v>0</v>
      </c>
      <c r="N13" s="104">
        <f>IF(D13&gt;0,M13/D13*100,"-")</f>
        <v>0</v>
      </c>
      <c r="O13" s="103">
        <v>40371</v>
      </c>
      <c r="P13" s="103">
        <v>24026</v>
      </c>
      <c r="Q13" s="104">
        <f>IF(D13&gt;0,O13/D13*100,"-")</f>
        <v>52.276435397405017</v>
      </c>
      <c r="R13" s="103">
        <v>347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47</v>
      </c>
      <c r="B14" s="102" t="s">
        <v>273</v>
      </c>
      <c r="C14" s="101" t="s">
        <v>274</v>
      </c>
      <c r="D14" s="103">
        <f>+SUM(E14,+I14)</f>
        <v>48998</v>
      </c>
      <c r="E14" s="103">
        <f>+SUM(G14,+H14)</f>
        <v>14232</v>
      </c>
      <c r="F14" s="104">
        <f>IF(D14&gt;0,E14/D14*100,"-")</f>
        <v>29.046083513612803</v>
      </c>
      <c r="G14" s="103">
        <v>14232</v>
      </c>
      <c r="H14" s="103">
        <v>0</v>
      </c>
      <c r="I14" s="103">
        <f>+SUM(K14,+M14,+O14)</f>
        <v>34766</v>
      </c>
      <c r="J14" s="104">
        <f>IF(D14&gt;0,I14/D14*100,"-")</f>
        <v>70.9539164863872</v>
      </c>
      <c r="K14" s="103">
        <v>13671</v>
      </c>
      <c r="L14" s="104">
        <f>IF(D14&gt;0,K14/D14*100,"-")</f>
        <v>27.901138821992731</v>
      </c>
      <c r="M14" s="103">
        <v>0</v>
      </c>
      <c r="N14" s="104">
        <f>IF(D14&gt;0,M14/D14*100,"-")</f>
        <v>0</v>
      </c>
      <c r="O14" s="103">
        <v>21095</v>
      </c>
      <c r="P14" s="103">
        <v>12144</v>
      </c>
      <c r="Q14" s="104">
        <f>IF(D14&gt;0,O14/D14*100,"-")</f>
        <v>43.052777664394462</v>
      </c>
      <c r="R14" s="103">
        <v>219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47</v>
      </c>
      <c r="B15" s="102" t="s">
        <v>276</v>
      </c>
      <c r="C15" s="101" t="s">
        <v>277</v>
      </c>
      <c r="D15" s="103">
        <f>+SUM(E15,+I15)</f>
        <v>35592</v>
      </c>
      <c r="E15" s="103">
        <f>+SUM(G15,+H15)</f>
        <v>935</v>
      </c>
      <c r="F15" s="104">
        <f>IF(D15&gt;0,E15/D15*100,"-")</f>
        <v>2.6269948302989437</v>
      </c>
      <c r="G15" s="103">
        <v>935</v>
      </c>
      <c r="H15" s="103">
        <v>0</v>
      </c>
      <c r="I15" s="103">
        <f>+SUM(K15,+M15,+O15)</f>
        <v>34657</v>
      </c>
      <c r="J15" s="104">
        <f>IF(D15&gt;0,I15/D15*100,"-")</f>
        <v>97.373005169701059</v>
      </c>
      <c r="K15" s="103">
        <v>16223</v>
      </c>
      <c r="L15" s="104">
        <f>IF(D15&gt;0,K15/D15*100,"-")</f>
        <v>45.580467520791188</v>
      </c>
      <c r="M15" s="103">
        <v>0</v>
      </c>
      <c r="N15" s="104">
        <f>IF(D15&gt;0,M15/D15*100,"-")</f>
        <v>0</v>
      </c>
      <c r="O15" s="103">
        <v>18434</v>
      </c>
      <c r="P15" s="103">
        <v>9201</v>
      </c>
      <c r="Q15" s="104">
        <f>IF(D15&gt;0,O15/D15*100,"-")</f>
        <v>51.792537648909864</v>
      </c>
      <c r="R15" s="103">
        <v>229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47</v>
      </c>
      <c r="B16" s="102" t="s">
        <v>279</v>
      </c>
      <c r="C16" s="101" t="s">
        <v>280</v>
      </c>
      <c r="D16" s="103">
        <f>+SUM(E16,+I16)</f>
        <v>55677</v>
      </c>
      <c r="E16" s="103">
        <f>+SUM(G16,+H16)</f>
        <v>1632</v>
      </c>
      <c r="F16" s="104">
        <f>IF(D16&gt;0,E16/D16*100,"-")</f>
        <v>2.9311924133843417</v>
      </c>
      <c r="G16" s="103">
        <v>1632</v>
      </c>
      <c r="H16" s="103">
        <v>0</v>
      </c>
      <c r="I16" s="103">
        <f>+SUM(K16,+M16,+O16)</f>
        <v>54045</v>
      </c>
      <c r="J16" s="104">
        <f>IF(D16&gt;0,I16/D16*100,"-")</f>
        <v>97.068807586615662</v>
      </c>
      <c r="K16" s="103">
        <v>13394</v>
      </c>
      <c r="L16" s="104">
        <f>IF(D16&gt;0,K16/D16*100,"-")</f>
        <v>24.056612245631051</v>
      </c>
      <c r="M16" s="103">
        <v>0</v>
      </c>
      <c r="N16" s="104">
        <f>IF(D16&gt;0,M16/D16*100,"-")</f>
        <v>0</v>
      </c>
      <c r="O16" s="103">
        <v>40651</v>
      </c>
      <c r="P16" s="103">
        <v>25388</v>
      </c>
      <c r="Q16" s="104">
        <f>IF(D16&gt;0,O16/D16*100,"-")</f>
        <v>73.012195340984604</v>
      </c>
      <c r="R16" s="103">
        <v>312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47</v>
      </c>
      <c r="B17" s="102" t="s">
        <v>282</v>
      </c>
      <c r="C17" s="101" t="s">
        <v>283</v>
      </c>
      <c r="D17" s="103">
        <f>+SUM(E17,+I17)</f>
        <v>37806</v>
      </c>
      <c r="E17" s="103">
        <f>+SUM(G17,+H17)</f>
        <v>6264</v>
      </c>
      <c r="F17" s="104">
        <f>IF(D17&gt;0,E17/D17*100,"-")</f>
        <v>16.568798603396289</v>
      </c>
      <c r="G17" s="103">
        <v>6264</v>
      </c>
      <c r="H17" s="103">
        <v>0</v>
      </c>
      <c r="I17" s="103">
        <f>+SUM(K17,+M17,+O17)</f>
        <v>31542</v>
      </c>
      <c r="J17" s="104">
        <f>IF(D17&gt;0,I17/D17*100,"-")</f>
        <v>83.431201396603711</v>
      </c>
      <c r="K17" s="103">
        <v>7533</v>
      </c>
      <c r="L17" s="104">
        <f>IF(D17&gt;0,K17/D17*100,"-")</f>
        <v>19.925408665291226</v>
      </c>
      <c r="M17" s="103">
        <v>0</v>
      </c>
      <c r="N17" s="104">
        <f>IF(D17&gt;0,M17/D17*100,"-")</f>
        <v>0</v>
      </c>
      <c r="O17" s="103">
        <v>24009</v>
      </c>
      <c r="P17" s="103">
        <v>14886</v>
      </c>
      <c r="Q17" s="104">
        <f>IF(D17&gt;0,O17/D17*100,"-")</f>
        <v>63.505792731312496</v>
      </c>
      <c r="R17" s="103">
        <v>291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47</v>
      </c>
      <c r="B18" s="102" t="s">
        <v>285</v>
      </c>
      <c r="C18" s="101" t="s">
        <v>286</v>
      </c>
      <c r="D18" s="103">
        <f>+SUM(E18,+I18)</f>
        <v>61670</v>
      </c>
      <c r="E18" s="103">
        <f>+SUM(G18,+H18)</f>
        <v>4186</v>
      </c>
      <c r="F18" s="104">
        <f>IF(D18&gt;0,E18/D18*100,"-")</f>
        <v>6.7877412031782063</v>
      </c>
      <c r="G18" s="103">
        <v>4186</v>
      </c>
      <c r="H18" s="103">
        <v>0</v>
      </c>
      <c r="I18" s="103">
        <f>+SUM(K18,+M18,+O18)</f>
        <v>57484</v>
      </c>
      <c r="J18" s="104">
        <f>IF(D18&gt;0,I18/D18*100,"-")</f>
        <v>93.212258796821786</v>
      </c>
      <c r="K18" s="103">
        <v>30893</v>
      </c>
      <c r="L18" s="104">
        <f>IF(D18&gt;0,K18/D18*100,"-")</f>
        <v>50.094048970325936</v>
      </c>
      <c r="M18" s="103">
        <v>0</v>
      </c>
      <c r="N18" s="104">
        <f>IF(D18&gt;0,M18/D18*100,"-")</f>
        <v>0</v>
      </c>
      <c r="O18" s="103">
        <v>26591</v>
      </c>
      <c r="P18" s="103">
        <v>15288</v>
      </c>
      <c r="Q18" s="104">
        <f>IF(D18&gt;0,O18/D18*100,"-")</f>
        <v>43.118209826495864</v>
      </c>
      <c r="R18" s="103">
        <v>385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47</v>
      </c>
      <c r="B19" s="102" t="s">
        <v>288</v>
      </c>
      <c r="C19" s="101" t="s">
        <v>289</v>
      </c>
      <c r="D19" s="103">
        <f>+SUM(E19,+I19)</f>
        <v>60853</v>
      </c>
      <c r="E19" s="103">
        <f>+SUM(G19,+H19)</f>
        <v>9949</v>
      </c>
      <c r="F19" s="104">
        <f>IF(D19&gt;0,E19/D19*100,"-")</f>
        <v>16.349235041822098</v>
      </c>
      <c r="G19" s="103">
        <v>9949</v>
      </c>
      <c r="H19" s="103">
        <v>0</v>
      </c>
      <c r="I19" s="103">
        <f>+SUM(K19,+M19,+O19)</f>
        <v>50904</v>
      </c>
      <c r="J19" s="104">
        <f>IF(D19&gt;0,I19/D19*100,"-")</f>
        <v>83.650764958177902</v>
      </c>
      <c r="K19" s="103">
        <v>15060</v>
      </c>
      <c r="L19" s="104">
        <f>IF(D19&gt;0,K19/D19*100,"-")</f>
        <v>24.748163607381723</v>
      </c>
      <c r="M19" s="103">
        <v>0</v>
      </c>
      <c r="N19" s="104">
        <f>IF(D19&gt;0,M19/D19*100,"-")</f>
        <v>0</v>
      </c>
      <c r="O19" s="103">
        <v>35844</v>
      </c>
      <c r="P19" s="103">
        <v>15538</v>
      </c>
      <c r="Q19" s="104">
        <f>IF(D19&gt;0,O19/D19*100,"-")</f>
        <v>58.902601350796182</v>
      </c>
      <c r="R19" s="103">
        <v>357</v>
      </c>
      <c r="S19" s="101"/>
      <c r="T19" s="101" t="s">
        <v>256</v>
      </c>
      <c r="U19" s="101"/>
      <c r="V19" s="101"/>
      <c r="W19" s="101"/>
      <c r="X19" s="101" t="s">
        <v>256</v>
      </c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47</v>
      </c>
      <c r="B20" s="102" t="s">
        <v>291</v>
      </c>
      <c r="C20" s="101" t="s">
        <v>292</v>
      </c>
      <c r="D20" s="103">
        <f>+SUM(E20,+I20)</f>
        <v>30636</v>
      </c>
      <c r="E20" s="103">
        <f>+SUM(G20,+H20)</f>
        <v>2394</v>
      </c>
      <c r="F20" s="104">
        <f>IF(D20&gt;0,E20/D20*100,"-")</f>
        <v>7.8143360752056399</v>
      </c>
      <c r="G20" s="103">
        <v>2394</v>
      </c>
      <c r="H20" s="103">
        <v>0</v>
      </c>
      <c r="I20" s="103">
        <f>+SUM(K20,+M20,+O20)</f>
        <v>28242</v>
      </c>
      <c r="J20" s="104">
        <f>IF(D20&gt;0,I20/D20*100,"-")</f>
        <v>92.185663924794355</v>
      </c>
      <c r="K20" s="103">
        <v>13392</v>
      </c>
      <c r="L20" s="104">
        <f>IF(D20&gt;0,K20/D20*100,"-")</f>
        <v>43.713278495887195</v>
      </c>
      <c r="M20" s="103">
        <v>0</v>
      </c>
      <c r="N20" s="104">
        <f>IF(D20&gt;0,M20/D20*100,"-")</f>
        <v>0</v>
      </c>
      <c r="O20" s="103">
        <v>14850</v>
      </c>
      <c r="P20" s="103">
        <v>9607</v>
      </c>
      <c r="Q20" s="104">
        <f>IF(D20&gt;0,O20/D20*100,"-")</f>
        <v>48.472385428907167</v>
      </c>
      <c r="R20" s="103">
        <v>176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47</v>
      </c>
      <c r="B21" s="102" t="s">
        <v>294</v>
      </c>
      <c r="C21" s="101" t="s">
        <v>295</v>
      </c>
      <c r="D21" s="103">
        <f>+SUM(E21,+I21)</f>
        <v>12123</v>
      </c>
      <c r="E21" s="103">
        <f>+SUM(G21,+H21)</f>
        <v>782</v>
      </c>
      <c r="F21" s="104">
        <f>IF(D21&gt;0,E21/D21*100,"-")</f>
        <v>6.450548544089747</v>
      </c>
      <c r="G21" s="103">
        <v>782</v>
      </c>
      <c r="H21" s="103">
        <v>0</v>
      </c>
      <c r="I21" s="103">
        <f>+SUM(K21,+M21,+O21)</f>
        <v>11341</v>
      </c>
      <c r="J21" s="104">
        <f>IF(D21&gt;0,I21/D21*100,"-")</f>
        <v>93.549451455910244</v>
      </c>
      <c r="K21" s="103">
        <v>4869</v>
      </c>
      <c r="L21" s="104">
        <f>IF(D21&gt;0,K21/D21*100,"-")</f>
        <v>40.163325909428359</v>
      </c>
      <c r="M21" s="103">
        <v>0</v>
      </c>
      <c r="N21" s="104">
        <f>IF(D21&gt;0,M21/D21*100,"-")</f>
        <v>0</v>
      </c>
      <c r="O21" s="103">
        <v>6472</v>
      </c>
      <c r="P21" s="103">
        <v>4418</v>
      </c>
      <c r="Q21" s="104">
        <f>IF(D21&gt;0,O21/D21*100,"-")</f>
        <v>53.386125546481885</v>
      </c>
      <c r="R21" s="103">
        <v>43</v>
      </c>
      <c r="S21" s="101"/>
      <c r="T21" s="101" t="s">
        <v>256</v>
      </c>
      <c r="U21" s="101"/>
      <c r="V21" s="101"/>
      <c r="W21" s="101"/>
      <c r="X21" s="101" t="s">
        <v>256</v>
      </c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47</v>
      </c>
      <c r="B22" s="102" t="s">
        <v>297</v>
      </c>
      <c r="C22" s="101" t="s">
        <v>298</v>
      </c>
      <c r="D22" s="103">
        <f>+SUM(E22,+I22)</f>
        <v>9376</v>
      </c>
      <c r="E22" s="103">
        <f>+SUM(G22,+H22)</f>
        <v>467</v>
      </c>
      <c r="F22" s="104">
        <f>IF(D22&gt;0,E22/D22*100,"-")</f>
        <v>4.9808020477815695</v>
      </c>
      <c r="G22" s="103">
        <v>467</v>
      </c>
      <c r="H22" s="103">
        <v>0</v>
      </c>
      <c r="I22" s="103">
        <f>+SUM(K22,+M22,+O22)</f>
        <v>8909</v>
      </c>
      <c r="J22" s="104">
        <f>IF(D22&gt;0,I22/D22*100,"-")</f>
        <v>95.01919795221842</v>
      </c>
      <c r="K22" s="103">
        <v>4518</v>
      </c>
      <c r="L22" s="104">
        <f>IF(D22&gt;0,K22/D22*100,"-")</f>
        <v>48.186860068259385</v>
      </c>
      <c r="M22" s="103">
        <v>0</v>
      </c>
      <c r="N22" s="104">
        <f>IF(D22&gt;0,M22/D22*100,"-")</f>
        <v>0</v>
      </c>
      <c r="O22" s="103">
        <v>4391</v>
      </c>
      <c r="P22" s="103">
        <v>1806</v>
      </c>
      <c r="Q22" s="104">
        <f>IF(D22&gt;0,O22/D22*100,"-")</f>
        <v>46.832337883959049</v>
      </c>
      <c r="R22" s="103">
        <v>65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47</v>
      </c>
      <c r="B23" s="102" t="s">
        <v>300</v>
      </c>
      <c r="C23" s="101" t="s">
        <v>301</v>
      </c>
      <c r="D23" s="103">
        <f>+SUM(E23,+I23)</f>
        <v>13834</v>
      </c>
      <c r="E23" s="103">
        <f>+SUM(G23,+H23)</f>
        <v>219</v>
      </c>
      <c r="F23" s="104">
        <f>IF(D23&gt;0,E23/D23*100,"-")</f>
        <v>1.583056238253578</v>
      </c>
      <c r="G23" s="103">
        <v>219</v>
      </c>
      <c r="H23" s="103">
        <v>0</v>
      </c>
      <c r="I23" s="103">
        <f>+SUM(K23,+M23,+O23)</f>
        <v>13615</v>
      </c>
      <c r="J23" s="104">
        <f>IF(D23&gt;0,I23/D23*100,"-")</f>
        <v>98.416943761746424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13615</v>
      </c>
      <c r="P23" s="103">
        <v>4710</v>
      </c>
      <c r="Q23" s="104">
        <f>IF(D23&gt;0,O23/D23*100,"-")</f>
        <v>98.416943761746424</v>
      </c>
      <c r="R23" s="103">
        <v>100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47</v>
      </c>
      <c r="B24" s="102" t="s">
        <v>303</v>
      </c>
      <c r="C24" s="101" t="s">
        <v>304</v>
      </c>
      <c r="D24" s="103">
        <f>+SUM(E24,+I24)</f>
        <v>8654</v>
      </c>
      <c r="E24" s="103">
        <f>+SUM(G24,+H24)</f>
        <v>568</v>
      </c>
      <c r="F24" s="104">
        <f>IF(D24&gt;0,E24/D24*100,"-")</f>
        <v>6.5634388721978274</v>
      </c>
      <c r="G24" s="103">
        <v>568</v>
      </c>
      <c r="H24" s="103">
        <v>0</v>
      </c>
      <c r="I24" s="103">
        <f>+SUM(K24,+M24,+O24)</f>
        <v>8086</v>
      </c>
      <c r="J24" s="104">
        <f>IF(D24&gt;0,I24/D24*100,"-")</f>
        <v>93.436561127802179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8086</v>
      </c>
      <c r="P24" s="103">
        <v>3521</v>
      </c>
      <c r="Q24" s="104">
        <f>IF(D24&gt;0,O24/D24*100,"-")</f>
        <v>93.436561127802179</v>
      </c>
      <c r="R24" s="103">
        <v>44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47</v>
      </c>
      <c r="B25" s="102" t="s">
        <v>306</v>
      </c>
      <c r="C25" s="101" t="s">
        <v>307</v>
      </c>
      <c r="D25" s="103">
        <f>+SUM(E25,+I25)</f>
        <v>12735</v>
      </c>
      <c r="E25" s="103">
        <f>+SUM(G25,+H25)</f>
        <v>999</v>
      </c>
      <c r="F25" s="104">
        <f>IF(D25&gt;0,E25/D25*100,"-")</f>
        <v>7.8445229681978796</v>
      </c>
      <c r="G25" s="103">
        <v>999</v>
      </c>
      <c r="H25" s="103">
        <v>0</v>
      </c>
      <c r="I25" s="103">
        <f>+SUM(K25,+M25,+O25)</f>
        <v>11736</v>
      </c>
      <c r="J25" s="104">
        <f>IF(D25&gt;0,I25/D25*100,"-")</f>
        <v>92.155477031802121</v>
      </c>
      <c r="K25" s="103">
        <v>9081</v>
      </c>
      <c r="L25" s="104">
        <f>IF(D25&gt;0,K25/D25*100,"-")</f>
        <v>71.307420494699642</v>
      </c>
      <c r="M25" s="103">
        <v>0</v>
      </c>
      <c r="N25" s="104">
        <f>IF(D25&gt;0,M25/D25*100,"-")</f>
        <v>0</v>
      </c>
      <c r="O25" s="103">
        <v>2655</v>
      </c>
      <c r="P25" s="103">
        <v>894</v>
      </c>
      <c r="Q25" s="104">
        <f>IF(D25&gt;0,O25/D25*100,"-")</f>
        <v>20.848056537102476</v>
      </c>
      <c r="R25" s="103">
        <v>49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47</v>
      </c>
      <c r="B26" s="102" t="s">
        <v>309</v>
      </c>
      <c r="C26" s="101" t="s">
        <v>310</v>
      </c>
      <c r="D26" s="103">
        <f>+SUM(E26,+I26)</f>
        <v>5797</v>
      </c>
      <c r="E26" s="103">
        <f>+SUM(G26,+H26)</f>
        <v>178</v>
      </c>
      <c r="F26" s="104">
        <f>IF(D26&gt;0,E26/D26*100,"-")</f>
        <v>3.0705537346903569</v>
      </c>
      <c r="G26" s="103">
        <v>178</v>
      </c>
      <c r="H26" s="103">
        <v>0</v>
      </c>
      <c r="I26" s="103">
        <f>+SUM(K26,+M26,+O26)</f>
        <v>5619</v>
      </c>
      <c r="J26" s="104">
        <f>IF(D26&gt;0,I26/D26*100,"-")</f>
        <v>96.929446265309636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5619</v>
      </c>
      <c r="P26" s="103">
        <v>5619</v>
      </c>
      <c r="Q26" s="104">
        <f>IF(D26&gt;0,O26/D26*100,"-")</f>
        <v>96.929446265309636</v>
      </c>
      <c r="R26" s="103">
        <v>63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47</v>
      </c>
      <c r="B27" s="102" t="s">
        <v>312</v>
      </c>
      <c r="C27" s="101" t="s">
        <v>313</v>
      </c>
      <c r="D27" s="103">
        <f>+SUM(E27,+I27)</f>
        <v>5878</v>
      </c>
      <c r="E27" s="103">
        <f>+SUM(G27,+H27)</f>
        <v>1524</v>
      </c>
      <c r="F27" s="104">
        <f>IF(D27&gt;0,E27/D27*100,"-")</f>
        <v>25.927186117727118</v>
      </c>
      <c r="G27" s="103">
        <v>1524</v>
      </c>
      <c r="H27" s="103">
        <v>0</v>
      </c>
      <c r="I27" s="103">
        <f>+SUM(K27,+M27,+O27)</f>
        <v>4354</v>
      </c>
      <c r="J27" s="104">
        <f>IF(D27&gt;0,I27/D27*100,"-")</f>
        <v>74.072813882272882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4354</v>
      </c>
      <c r="P27" s="103">
        <v>2217</v>
      </c>
      <c r="Q27" s="104">
        <f>IF(D27&gt;0,O27/D27*100,"-")</f>
        <v>74.072813882272882</v>
      </c>
      <c r="R27" s="103">
        <v>20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47</v>
      </c>
      <c r="B28" s="102" t="s">
        <v>315</v>
      </c>
      <c r="C28" s="101" t="s">
        <v>316</v>
      </c>
      <c r="D28" s="103">
        <f>+SUM(E28,+I28)</f>
        <v>592</v>
      </c>
      <c r="E28" s="103">
        <f>+SUM(G28,+H28)</f>
        <v>0</v>
      </c>
      <c r="F28" s="104">
        <f>IF(D28&gt;0,E28/D28*100,"-")</f>
        <v>0</v>
      </c>
      <c r="G28" s="103">
        <v>0</v>
      </c>
      <c r="H28" s="103">
        <v>0</v>
      </c>
      <c r="I28" s="103">
        <f>+SUM(K28,+M28,+O28)</f>
        <v>592</v>
      </c>
      <c r="J28" s="104">
        <f>IF(D28&gt;0,I28/D28*100,"-")</f>
        <v>100</v>
      </c>
      <c r="K28" s="103">
        <v>592</v>
      </c>
      <c r="L28" s="104">
        <f>IF(D28&gt;0,K28/D28*100,"-")</f>
        <v>100</v>
      </c>
      <c r="M28" s="103">
        <v>0</v>
      </c>
      <c r="N28" s="104">
        <f>IF(D28&gt;0,M28/D28*100,"-")</f>
        <v>0</v>
      </c>
      <c r="O28" s="103">
        <v>0</v>
      </c>
      <c r="P28" s="103">
        <v>0</v>
      </c>
      <c r="Q28" s="104">
        <f>IF(D28&gt;0,O28/D28*100,"-")</f>
        <v>0</v>
      </c>
      <c r="R28" s="103">
        <v>2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47</v>
      </c>
      <c r="B29" s="102" t="s">
        <v>318</v>
      </c>
      <c r="C29" s="101" t="s">
        <v>319</v>
      </c>
      <c r="D29" s="103">
        <f>+SUM(E29,+I29)</f>
        <v>4456</v>
      </c>
      <c r="E29" s="103">
        <f>+SUM(G29,+H29)</f>
        <v>37</v>
      </c>
      <c r="F29" s="104">
        <f>IF(D29&gt;0,E29/D29*100,"-")</f>
        <v>0.83034111310592451</v>
      </c>
      <c r="G29" s="103">
        <v>37</v>
      </c>
      <c r="H29" s="103">
        <v>0</v>
      </c>
      <c r="I29" s="103">
        <f>+SUM(K29,+M29,+O29)</f>
        <v>4419</v>
      </c>
      <c r="J29" s="104">
        <f>IF(D29&gt;0,I29/D29*100,"-")</f>
        <v>99.169658886894069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4419</v>
      </c>
      <c r="P29" s="103">
        <v>3517</v>
      </c>
      <c r="Q29" s="104">
        <f>IF(D29&gt;0,O29/D29*100,"-")</f>
        <v>99.169658886894069</v>
      </c>
      <c r="R29" s="103">
        <v>6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47</v>
      </c>
      <c r="B30" s="102" t="s">
        <v>321</v>
      </c>
      <c r="C30" s="101" t="s">
        <v>322</v>
      </c>
      <c r="D30" s="103">
        <f>+SUM(E30,+I30)</f>
        <v>16134</v>
      </c>
      <c r="E30" s="103">
        <f>+SUM(G30,+H30)</f>
        <v>1565</v>
      </c>
      <c r="F30" s="104">
        <f>IF(D30&gt;0,E30/D30*100,"-")</f>
        <v>9.7000123961819753</v>
      </c>
      <c r="G30" s="103">
        <v>1565</v>
      </c>
      <c r="H30" s="103">
        <v>0</v>
      </c>
      <c r="I30" s="103">
        <f>+SUM(K30,+M30,+O30)</f>
        <v>14569</v>
      </c>
      <c r="J30" s="104">
        <f>IF(D30&gt;0,I30/D30*100,"-")</f>
        <v>90.299987603818025</v>
      </c>
      <c r="K30" s="103">
        <v>6145</v>
      </c>
      <c r="L30" s="104">
        <f>IF(D30&gt;0,K30/D30*100,"-")</f>
        <v>38.087269121110701</v>
      </c>
      <c r="M30" s="103">
        <v>0</v>
      </c>
      <c r="N30" s="104">
        <f>IF(D30&gt;0,M30/D30*100,"-")</f>
        <v>0</v>
      </c>
      <c r="O30" s="103">
        <v>8424</v>
      </c>
      <c r="P30" s="103">
        <v>3759</v>
      </c>
      <c r="Q30" s="104">
        <f>IF(D30&gt;0,O30/D30*100,"-")</f>
        <v>52.212718482707324</v>
      </c>
      <c r="R30" s="103">
        <v>66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47</v>
      </c>
      <c r="B31" s="102" t="s">
        <v>324</v>
      </c>
      <c r="C31" s="101" t="s">
        <v>325</v>
      </c>
      <c r="D31" s="103">
        <f>+SUM(E31,+I31)</f>
        <v>2873</v>
      </c>
      <c r="E31" s="103">
        <f>+SUM(G31,+H31)</f>
        <v>182</v>
      </c>
      <c r="F31" s="104">
        <f>IF(D31&gt;0,E31/D31*100,"-")</f>
        <v>6.3348416289592757</v>
      </c>
      <c r="G31" s="103">
        <v>182</v>
      </c>
      <c r="H31" s="103">
        <v>0</v>
      </c>
      <c r="I31" s="103">
        <f>+SUM(K31,+M31,+O31)</f>
        <v>2691</v>
      </c>
      <c r="J31" s="104">
        <f>IF(D31&gt;0,I31/D31*100,"-")</f>
        <v>93.665158371040718</v>
      </c>
      <c r="K31" s="103">
        <v>2378</v>
      </c>
      <c r="L31" s="104">
        <f>IF(D31&gt;0,K31/D31*100,"-")</f>
        <v>82.770623042116256</v>
      </c>
      <c r="M31" s="103">
        <v>0</v>
      </c>
      <c r="N31" s="104">
        <f>IF(D31&gt;0,M31/D31*100,"-")</f>
        <v>0</v>
      </c>
      <c r="O31" s="103">
        <v>313</v>
      </c>
      <c r="P31" s="103">
        <v>310</v>
      </c>
      <c r="Q31" s="104">
        <f>IF(D31&gt;0,O31/D31*100,"-")</f>
        <v>10.894535328924469</v>
      </c>
      <c r="R31" s="103">
        <v>20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47</v>
      </c>
      <c r="B32" s="102" t="s">
        <v>327</v>
      </c>
      <c r="C32" s="101" t="s">
        <v>328</v>
      </c>
      <c r="D32" s="103">
        <f>+SUM(E32,+I32)</f>
        <v>6603</v>
      </c>
      <c r="E32" s="103">
        <f>+SUM(G32,+H32)</f>
        <v>2048</v>
      </c>
      <c r="F32" s="104">
        <f>IF(D32&gt;0,E32/D32*100,"-")</f>
        <v>31.016204755414208</v>
      </c>
      <c r="G32" s="103">
        <v>2048</v>
      </c>
      <c r="H32" s="103">
        <v>0</v>
      </c>
      <c r="I32" s="103">
        <f>+SUM(K32,+M32,+O32)</f>
        <v>4555</v>
      </c>
      <c r="J32" s="104">
        <f>IF(D32&gt;0,I32/D32*100,"-")</f>
        <v>68.983795244585792</v>
      </c>
      <c r="K32" s="103">
        <v>1278</v>
      </c>
      <c r="L32" s="104">
        <f>IF(D32&gt;0,K32/D32*100,"-")</f>
        <v>19.35483870967742</v>
      </c>
      <c r="M32" s="103">
        <v>0</v>
      </c>
      <c r="N32" s="104">
        <f>IF(D32&gt;0,M32/D32*100,"-")</f>
        <v>0</v>
      </c>
      <c r="O32" s="103">
        <v>3277</v>
      </c>
      <c r="P32" s="103">
        <v>2958</v>
      </c>
      <c r="Q32" s="104">
        <f>IF(D32&gt;0,O32/D32*100,"-")</f>
        <v>49.628956534908376</v>
      </c>
      <c r="R32" s="103">
        <v>49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47</v>
      </c>
      <c r="B33" s="102" t="s">
        <v>330</v>
      </c>
      <c r="C33" s="101" t="s">
        <v>331</v>
      </c>
      <c r="D33" s="103">
        <f>+SUM(E33,+I33)</f>
        <v>3538</v>
      </c>
      <c r="E33" s="103">
        <f>+SUM(G33,+H33)</f>
        <v>377</v>
      </c>
      <c r="F33" s="104">
        <f>IF(D33&gt;0,E33/D33*100,"-")</f>
        <v>10.655737704918032</v>
      </c>
      <c r="G33" s="103">
        <v>377</v>
      </c>
      <c r="H33" s="103">
        <v>0</v>
      </c>
      <c r="I33" s="103">
        <f>+SUM(K33,+M33,+O33)</f>
        <v>3161</v>
      </c>
      <c r="J33" s="104">
        <f>IF(D33&gt;0,I33/D33*100,"-")</f>
        <v>89.344262295081961</v>
      </c>
      <c r="K33" s="103">
        <v>1802</v>
      </c>
      <c r="L33" s="104">
        <f>IF(D33&gt;0,K33/D33*100,"-")</f>
        <v>50.932730356133405</v>
      </c>
      <c r="M33" s="103">
        <v>107</v>
      </c>
      <c r="N33" s="104">
        <f>IF(D33&gt;0,M33/D33*100,"-")</f>
        <v>3.0243075183719617</v>
      </c>
      <c r="O33" s="103">
        <v>1252</v>
      </c>
      <c r="P33" s="103">
        <v>164</v>
      </c>
      <c r="Q33" s="104">
        <f>IF(D33&gt;0,O33/D33*100,"-")</f>
        <v>35.387224420576594</v>
      </c>
      <c r="R33" s="103">
        <v>9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47</v>
      </c>
      <c r="B34" s="102" t="s">
        <v>333</v>
      </c>
      <c r="C34" s="101" t="s">
        <v>334</v>
      </c>
      <c r="D34" s="103">
        <f>+SUM(E34,+I34)</f>
        <v>14417</v>
      </c>
      <c r="E34" s="103">
        <f>+SUM(G34,+H34)</f>
        <v>2610</v>
      </c>
      <c r="F34" s="104">
        <f>IF(D34&gt;0,E34/D34*100,"-")</f>
        <v>18.103627661788167</v>
      </c>
      <c r="G34" s="103">
        <v>2610</v>
      </c>
      <c r="H34" s="103">
        <v>0</v>
      </c>
      <c r="I34" s="103">
        <f>+SUM(K34,+M34,+O34)</f>
        <v>11807</v>
      </c>
      <c r="J34" s="104">
        <f>IF(D34&gt;0,I34/D34*100,"-")</f>
        <v>81.896372338211833</v>
      </c>
      <c r="K34" s="103">
        <v>6021</v>
      </c>
      <c r="L34" s="104">
        <f>IF(D34&gt;0,K34/D34*100,"-")</f>
        <v>41.76319622667684</v>
      </c>
      <c r="M34" s="103">
        <v>0</v>
      </c>
      <c r="N34" s="104">
        <f>IF(D34&gt;0,M34/D34*100,"-")</f>
        <v>0</v>
      </c>
      <c r="O34" s="103">
        <v>5786</v>
      </c>
      <c r="P34" s="103">
        <v>4110</v>
      </c>
      <c r="Q34" s="104">
        <f>IF(D34&gt;0,O34/D34*100,"-")</f>
        <v>40.133176111534993</v>
      </c>
      <c r="R34" s="103">
        <v>70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47</v>
      </c>
      <c r="B35" s="102" t="s">
        <v>336</v>
      </c>
      <c r="C35" s="101" t="s">
        <v>337</v>
      </c>
      <c r="D35" s="103">
        <f>+SUM(E35,+I35)</f>
        <v>16436</v>
      </c>
      <c r="E35" s="103">
        <f>+SUM(G35,+H35)</f>
        <v>6517</v>
      </c>
      <c r="F35" s="104">
        <f>IF(D35&gt;0,E35/D35*100,"-")</f>
        <v>39.650766609880748</v>
      </c>
      <c r="G35" s="103">
        <v>6517</v>
      </c>
      <c r="H35" s="103">
        <v>0</v>
      </c>
      <c r="I35" s="103">
        <f>+SUM(K35,+M35,+O35)</f>
        <v>9919</v>
      </c>
      <c r="J35" s="104">
        <f>IF(D35&gt;0,I35/D35*100,"-")</f>
        <v>60.349233390119252</v>
      </c>
      <c r="K35" s="103">
        <v>2870</v>
      </c>
      <c r="L35" s="104">
        <f>IF(D35&gt;0,K35/D35*100,"-")</f>
        <v>17.461669505962522</v>
      </c>
      <c r="M35" s="103">
        <v>0</v>
      </c>
      <c r="N35" s="104">
        <f>IF(D35&gt;0,M35/D35*100,"-")</f>
        <v>0</v>
      </c>
      <c r="O35" s="103">
        <v>7049</v>
      </c>
      <c r="P35" s="103">
        <v>4839</v>
      </c>
      <c r="Q35" s="104">
        <f>IF(D35&gt;0,O35/D35*100,"-")</f>
        <v>42.887563884156727</v>
      </c>
      <c r="R35" s="103">
        <v>140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47</v>
      </c>
      <c r="B36" s="102" t="s">
        <v>339</v>
      </c>
      <c r="C36" s="101" t="s">
        <v>340</v>
      </c>
      <c r="D36" s="103">
        <f>+SUM(E36,+I36)</f>
        <v>3334</v>
      </c>
      <c r="E36" s="103">
        <f>+SUM(G36,+H36)</f>
        <v>483</v>
      </c>
      <c r="F36" s="104">
        <f>IF(D36&gt;0,E36/D36*100,"-")</f>
        <v>14.487102579484104</v>
      </c>
      <c r="G36" s="103">
        <v>480</v>
      </c>
      <c r="H36" s="103">
        <v>3</v>
      </c>
      <c r="I36" s="103">
        <f>+SUM(K36,+M36,+O36)</f>
        <v>2851</v>
      </c>
      <c r="J36" s="104">
        <f>IF(D36&gt;0,I36/D36*100,"-")</f>
        <v>85.512897420515898</v>
      </c>
      <c r="K36" s="103">
        <v>1259</v>
      </c>
      <c r="L36" s="104">
        <f>IF(D36&gt;0,K36/D36*100,"-")</f>
        <v>37.7624475104979</v>
      </c>
      <c r="M36" s="103">
        <v>989</v>
      </c>
      <c r="N36" s="104">
        <f>IF(D36&gt;0,M36/D36*100,"-")</f>
        <v>29.664067186562686</v>
      </c>
      <c r="O36" s="103">
        <v>603</v>
      </c>
      <c r="P36" s="103">
        <v>83</v>
      </c>
      <c r="Q36" s="104">
        <f>IF(D36&gt;0,O36/D36*100,"-")</f>
        <v>18.086382723455309</v>
      </c>
      <c r="R36" s="103">
        <v>9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47</v>
      </c>
      <c r="B37" s="102" t="s">
        <v>342</v>
      </c>
      <c r="C37" s="101" t="s">
        <v>343</v>
      </c>
      <c r="D37" s="103">
        <f>+SUM(E37,+I37)</f>
        <v>3502</v>
      </c>
      <c r="E37" s="103">
        <f>+SUM(G37,+H37)</f>
        <v>112</v>
      </c>
      <c r="F37" s="104">
        <f>IF(D37&gt;0,E37/D37*100,"-")</f>
        <v>3.1981724728726442</v>
      </c>
      <c r="G37" s="103">
        <v>112</v>
      </c>
      <c r="H37" s="103">
        <v>0</v>
      </c>
      <c r="I37" s="103">
        <f>+SUM(K37,+M37,+O37)</f>
        <v>3390</v>
      </c>
      <c r="J37" s="104">
        <f>IF(D37&gt;0,I37/D37*100,"-")</f>
        <v>96.801827527127358</v>
      </c>
      <c r="K37" s="103">
        <v>2723</v>
      </c>
      <c r="L37" s="104">
        <f>IF(D37&gt;0,K37/D37*100,"-")</f>
        <v>77.755568246716166</v>
      </c>
      <c r="M37" s="103">
        <v>0</v>
      </c>
      <c r="N37" s="104">
        <f>IF(D37&gt;0,M37/D37*100,"-")</f>
        <v>0</v>
      </c>
      <c r="O37" s="103">
        <v>667</v>
      </c>
      <c r="P37" s="103">
        <v>201</v>
      </c>
      <c r="Q37" s="104">
        <f>IF(D37&gt;0,O37/D37*100,"-")</f>
        <v>19.046259280411192</v>
      </c>
      <c r="R37" s="103">
        <v>13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47</v>
      </c>
      <c r="B38" s="102" t="s">
        <v>345</v>
      </c>
      <c r="C38" s="101" t="s">
        <v>346</v>
      </c>
      <c r="D38" s="103">
        <f>+SUM(E38,+I38)</f>
        <v>1679</v>
      </c>
      <c r="E38" s="103">
        <f>+SUM(G38,+H38)</f>
        <v>100</v>
      </c>
      <c r="F38" s="104">
        <f>IF(D38&gt;0,E38/D38*100,"-")</f>
        <v>5.9559261465157833</v>
      </c>
      <c r="G38" s="103">
        <v>100</v>
      </c>
      <c r="H38" s="103">
        <v>0</v>
      </c>
      <c r="I38" s="103">
        <f>+SUM(K38,+M38,+O38)</f>
        <v>1579</v>
      </c>
      <c r="J38" s="104">
        <f>IF(D38&gt;0,I38/D38*100,"-")</f>
        <v>94.044073853484207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1579</v>
      </c>
      <c r="P38" s="103">
        <v>919</v>
      </c>
      <c r="Q38" s="104">
        <f>IF(D38&gt;0,O38/D38*100,"-")</f>
        <v>94.044073853484207</v>
      </c>
      <c r="R38" s="103">
        <v>6</v>
      </c>
      <c r="S38" s="101"/>
      <c r="T38" s="101" t="s">
        <v>256</v>
      </c>
      <c r="U38" s="101"/>
      <c r="V38" s="101"/>
      <c r="W38" s="101"/>
      <c r="X38" s="101" t="s">
        <v>256</v>
      </c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47</v>
      </c>
      <c r="B39" s="102" t="s">
        <v>348</v>
      </c>
      <c r="C39" s="101" t="s">
        <v>349</v>
      </c>
      <c r="D39" s="103">
        <f>+SUM(E39,+I39)</f>
        <v>2166</v>
      </c>
      <c r="E39" s="103">
        <f>+SUM(G39,+H39)</f>
        <v>701</v>
      </c>
      <c r="F39" s="104">
        <f>IF(D39&gt;0,E39/D39*100,"-")</f>
        <v>32.363804247460756</v>
      </c>
      <c r="G39" s="103">
        <v>701</v>
      </c>
      <c r="H39" s="103">
        <v>0</v>
      </c>
      <c r="I39" s="103">
        <f>+SUM(K39,+M39,+O39)</f>
        <v>1465</v>
      </c>
      <c r="J39" s="104">
        <f>IF(D39&gt;0,I39/D39*100,"-")</f>
        <v>67.636195752539237</v>
      </c>
      <c r="K39" s="103">
        <v>119</v>
      </c>
      <c r="L39" s="104">
        <f>IF(D39&gt;0,K39/D39*100,"-")</f>
        <v>5.4939981532779321</v>
      </c>
      <c r="M39" s="103">
        <v>0</v>
      </c>
      <c r="N39" s="104">
        <f>IF(D39&gt;0,M39/D39*100,"-")</f>
        <v>0</v>
      </c>
      <c r="O39" s="103">
        <v>1346</v>
      </c>
      <c r="P39" s="103">
        <v>1125</v>
      </c>
      <c r="Q39" s="104">
        <f>IF(D39&gt;0,O39/D39*100,"-")</f>
        <v>62.142197599261308</v>
      </c>
      <c r="R39" s="103">
        <v>8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47</v>
      </c>
      <c r="B40" s="102" t="s">
        <v>351</v>
      </c>
      <c r="C40" s="101" t="s">
        <v>352</v>
      </c>
      <c r="D40" s="103">
        <f>+SUM(E40,+I40)</f>
        <v>1302</v>
      </c>
      <c r="E40" s="103">
        <f>+SUM(G40,+H40)</f>
        <v>138</v>
      </c>
      <c r="F40" s="104">
        <f>IF(D40&gt;0,E40/D40*100,"-")</f>
        <v>10.599078341013826</v>
      </c>
      <c r="G40" s="103">
        <v>138</v>
      </c>
      <c r="H40" s="103">
        <v>0</v>
      </c>
      <c r="I40" s="103">
        <f>+SUM(K40,+M40,+O40)</f>
        <v>1164</v>
      </c>
      <c r="J40" s="104">
        <f>IF(D40&gt;0,I40/D40*100,"-")</f>
        <v>89.400921658986178</v>
      </c>
      <c r="K40" s="103">
        <v>708</v>
      </c>
      <c r="L40" s="104">
        <f>IF(D40&gt;0,K40/D40*100,"-")</f>
        <v>54.377880184331794</v>
      </c>
      <c r="M40" s="103">
        <v>0</v>
      </c>
      <c r="N40" s="104">
        <f>IF(D40&gt;0,M40/D40*100,"-")</f>
        <v>0</v>
      </c>
      <c r="O40" s="103">
        <v>456</v>
      </c>
      <c r="P40" s="103">
        <v>456</v>
      </c>
      <c r="Q40" s="104">
        <f>IF(D40&gt;0,O40/D40*100,"-")</f>
        <v>35.023041474654377</v>
      </c>
      <c r="R40" s="103">
        <v>4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47</v>
      </c>
      <c r="B41" s="102" t="s">
        <v>354</v>
      </c>
      <c r="C41" s="101" t="s">
        <v>355</v>
      </c>
      <c r="D41" s="103">
        <f>+SUM(E41,+I41)</f>
        <v>20867</v>
      </c>
      <c r="E41" s="103">
        <f>+SUM(G41,+H41)</f>
        <v>7806</v>
      </c>
      <c r="F41" s="104">
        <f>IF(D41&gt;0,E41/D41*100,"-")</f>
        <v>37.408348109455119</v>
      </c>
      <c r="G41" s="103">
        <v>7806</v>
      </c>
      <c r="H41" s="103">
        <v>0</v>
      </c>
      <c r="I41" s="103">
        <f>+SUM(K41,+M41,+O41)</f>
        <v>13061</v>
      </c>
      <c r="J41" s="104">
        <f>IF(D41&gt;0,I41/D41*100,"-")</f>
        <v>62.591651890544874</v>
      </c>
      <c r="K41" s="103">
        <v>3699</v>
      </c>
      <c r="L41" s="104">
        <f>IF(D41&gt;0,K41/D41*100,"-")</f>
        <v>17.726553888915515</v>
      </c>
      <c r="M41" s="103">
        <v>0</v>
      </c>
      <c r="N41" s="104">
        <f>IF(D41&gt;0,M41/D41*100,"-")</f>
        <v>0</v>
      </c>
      <c r="O41" s="103">
        <v>9362</v>
      </c>
      <c r="P41" s="103">
        <v>5176</v>
      </c>
      <c r="Q41" s="104">
        <f>IF(D41&gt;0,O41/D41*100,"-")</f>
        <v>44.865098001629363</v>
      </c>
      <c r="R41" s="103">
        <v>33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47</v>
      </c>
      <c r="B42" s="102" t="s">
        <v>357</v>
      </c>
      <c r="C42" s="101" t="s">
        <v>358</v>
      </c>
      <c r="D42" s="103">
        <f>+SUM(E42,+I42)</f>
        <v>20089</v>
      </c>
      <c r="E42" s="103">
        <f>+SUM(G42,+H42)</f>
        <v>2162</v>
      </c>
      <c r="F42" s="104">
        <f>IF(D42&gt;0,E42/D42*100,"-")</f>
        <v>10.762108616655881</v>
      </c>
      <c r="G42" s="103">
        <v>2162</v>
      </c>
      <c r="H42" s="103">
        <v>0</v>
      </c>
      <c r="I42" s="103">
        <f>+SUM(K42,+M42,+O42)</f>
        <v>17927</v>
      </c>
      <c r="J42" s="104">
        <f>IF(D42&gt;0,I42/D42*100,"-")</f>
        <v>89.23789138334412</v>
      </c>
      <c r="K42" s="103">
        <v>13809</v>
      </c>
      <c r="L42" s="104">
        <f>IF(D42&gt;0,K42/D42*100,"-")</f>
        <v>68.739110956244716</v>
      </c>
      <c r="M42" s="103">
        <v>0</v>
      </c>
      <c r="N42" s="104">
        <f>IF(D42&gt;0,M42/D42*100,"-")</f>
        <v>0</v>
      </c>
      <c r="O42" s="103">
        <v>4118</v>
      </c>
      <c r="P42" s="103">
        <v>1850</v>
      </c>
      <c r="Q42" s="104">
        <f>IF(D42&gt;0,O42/D42*100,"-")</f>
        <v>20.498780427099408</v>
      </c>
      <c r="R42" s="103">
        <v>227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47</v>
      </c>
      <c r="B43" s="102" t="s">
        <v>360</v>
      </c>
      <c r="C43" s="101" t="s">
        <v>361</v>
      </c>
      <c r="D43" s="103">
        <f>+SUM(E43,+I43)</f>
        <v>6537</v>
      </c>
      <c r="E43" s="103">
        <f>+SUM(G43,+H43)</f>
        <v>30</v>
      </c>
      <c r="F43" s="104">
        <f>IF(D43&gt;0,E43/D43*100,"-")</f>
        <v>0.4589261128958238</v>
      </c>
      <c r="G43" s="103">
        <v>30</v>
      </c>
      <c r="H43" s="103">
        <v>0</v>
      </c>
      <c r="I43" s="103">
        <f>+SUM(K43,+M43,+O43)</f>
        <v>6507</v>
      </c>
      <c r="J43" s="104">
        <f>IF(D43&gt;0,I43/D43*100,"-")</f>
        <v>99.541073887104176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6507</v>
      </c>
      <c r="P43" s="103">
        <v>254</v>
      </c>
      <c r="Q43" s="104">
        <f>IF(D43&gt;0,O43/D43*100,"-")</f>
        <v>99.541073887104176</v>
      </c>
      <c r="R43" s="103">
        <v>96</v>
      </c>
      <c r="S43" s="101"/>
      <c r="T43" s="101"/>
      <c r="U43" s="101"/>
      <c r="V43" s="101" t="s">
        <v>256</v>
      </c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47</v>
      </c>
      <c r="B44" s="102" t="s">
        <v>363</v>
      </c>
      <c r="C44" s="101" t="s">
        <v>364</v>
      </c>
      <c r="D44" s="103">
        <f>+SUM(E44,+I44)</f>
        <v>5177</v>
      </c>
      <c r="E44" s="103">
        <f>+SUM(G44,+H44)</f>
        <v>67</v>
      </c>
      <c r="F44" s="104">
        <f>IF(D44&gt;0,E44/D44*100,"-")</f>
        <v>1.2941858219045779</v>
      </c>
      <c r="G44" s="103">
        <v>67</v>
      </c>
      <c r="H44" s="103">
        <v>0</v>
      </c>
      <c r="I44" s="103">
        <f>+SUM(K44,+M44,+O44)</f>
        <v>5110</v>
      </c>
      <c r="J44" s="104">
        <f>IF(D44&gt;0,I44/D44*100,"-")</f>
        <v>98.705814178095423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5110</v>
      </c>
      <c r="P44" s="103">
        <v>5078</v>
      </c>
      <c r="Q44" s="104">
        <f>IF(D44&gt;0,O44/D44*100,"-")</f>
        <v>98.705814178095423</v>
      </c>
      <c r="R44" s="103">
        <v>18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47</v>
      </c>
      <c r="B45" s="102" t="s">
        <v>366</v>
      </c>
      <c r="C45" s="101" t="s">
        <v>367</v>
      </c>
      <c r="D45" s="103">
        <f>+SUM(E45,+I45)</f>
        <v>17578</v>
      </c>
      <c r="E45" s="103">
        <f>+SUM(G45,+H45)</f>
        <v>345</v>
      </c>
      <c r="F45" s="104">
        <f>IF(D45&gt;0,E45/D45*100,"-")</f>
        <v>1.9626806235066561</v>
      </c>
      <c r="G45" s="103">
        <v>345</v>
      </c>
      <c r="H45" s="103">
        <v>0</v>
      </c>
      <c r="I45" s="103">
        <f>+SUM(K45,+M45,+O45)</f>
        <v>17233</v>
      </c>
      <c r="J45" s="104">
        <f>IF(D45&gt;0,I45/D45*100,"-")</f>
        <v>98.037319376493343</v>
      </c>
      <c r="K45" s="103">
        <v>9817</v>
      </c>
      <c r="L45" s="104">
        <f>IF(D45&gt;0,K45/D45*100,"-")</f>
        <v>55.848219365115483</v>
      </c>
      <c r="M45" s="103">
        <v>0</v>
      </c>
      <c r="N45" s="104">
        <f>IF(D45&gt;0,M45/D45*100,"-")</f>
        <v>0</v>
      </c>
      <c r="O45" s="103">
        <v>7416</v>
      </c>
      <c r="P45" s="103">
        <v>6899</v>
      </c>
      <c r="Q45" s="104">
        <f>IF(D45&gt;0,O45/D45*100,"-")</f>
        <v>42.18910001137786</v>
      </c>
      <c r="R45" s="103">
        <v>130</v>
      </c>
      <c r="S45" s="101"/>
      <c r="T45" s="101"/>
      <c r="U45" s="101"/>
      <c r="V45" s="101" t="s">
        <v>256</v>
      </c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47</v>
      </c>
      <c r="B46" s="102" t="s">
        <v>369</v>
      </c>
      <c r="C46" s="101" t="s">
        <v>370</v>
      </c>
      <c r="D46" s="103">
        <f>+SUM(E46,+I46)</f>
        <v>14356</v>
      </c>
      <c r="E46" s="103">
        <f>+SUM(G46,+H46)</f>
        <v>4049</v>
      </c>
      <c r="F46" s="104">
        <f>IF(D46&gt;0,E46/D46*100,"-")</f>
        <v>28.204235162998049</v>
      </c>
      <c r="G46" s="103">
        <v>4049</v>
      </c>
      <c r="H46" s="103">
        <v>0</v>
      </c>
      <c r="I46" s="103">
        <f>+SUM(K46,+M46,+O46)</f>
        <v>10307</v>
      </c>
      <c r="J46" s="104">
        <f>IF(D46&gt;0,I46/D46*100,"-")</f>
        <v>71.795764837001954</v>
      </c>
      <c r="K46" s="103">
        <v>4507</v>
      </c>
      <c r="L46" s="104">
        <f>IF(D46&gt;0,K46/D46*100,"-")</f>
        <v>31.394538868765672</v>
      </c>
      <c r="M46" s="103">
        <v>0</v>
      </c>
      <c r="N46" s="104">
        <f>IF(D46&gt;0,M46/D46*100,"-")</f>
        <v>0</v>
      </c>
      <c r="O46" s="103">
        <v>5800</v>
      </c>
      <c r="P46" s="103">
        <v>5800</v>
      </c>
      <c r="Q46" s="104">
        <f>IF(D46&gt;0,O46/D46*100,"-")</f>
        <v>40.401225968236275</v>
      </c>
      <c r="R46" s="103">
        <v>119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89" t="s">
        <v>371</v>
      </c>
      <c r="AB46" s="190"/>
    </row>
    <row r="47" spans="1:28" s="105" customFormat="1" ht="13.5" customHeight="1">
      <c r="A47" s="101" t="s">
        <v>47</v>
      </c>
      <c r="B47" s="102" t="s">
        <v>372</v>
      </c>
      <c r="C47" s="101" t="s">
        <v>373</v>
      </c>
      <c r="D47" s="103">
        <f>+SUM(E47,+I47)</f>
        <v>5926</v>
      </c>
      <c r="E47" s="103">
        <f>+SUM(G47,+H47)</f>
        <v>2282</v>
      </c>
      <c r="F47" s="104">
        <f>IF(D47&gt;0,E47/D47*100,"-")</f>
        <v>38.508268646641916</v>
      </c>
      <c r="G47" s="103">
        <v>2282</v>
      </c>
      <c r="H47" s="103">
        <v>0</v>
      </c>
      <c r="I47" s="103">
        <f>+SUM(K47,+M47,+O47)</f>
        <v>3644</v>
      </c>
      <c r="J47" s="104">
        <f>IF(D47&gt;0,I47/D47*100,"-")</f>
        <v>61.491731353358084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3644</v>
      </c>
      <c r="P47" s="103">
        <v>3644</v>
      </c>
      <c r="Q47" s="104">
        <f>IF(D47&gt;0,O47/D47*100,"-")</f>
        <v>61.491731353358084</v>
      </c>
      <c r="R47" s="103">
        <v>24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47</v>
      </c>
      <c r="B48" s="102" t="s">
        <v>375</v>
      </c>
      <c r="C48" s="101" t="s">
        <v>376</v>
      </c>
      <c r="D48" s="103">
        <f>+SUM(E48,+I48)</f>
        <v>9053</v>
      </c>
      <c r="E48" s="103">
        <f>+SUM(G48,+H48)</f>
        <v>760</v>
      </c>
      <c r="F48" s="104">
        <f>IF(D48&gt;0,E48/D48*100,"-")</f>
        <v>8.3950071799403521</v>
      </c>
      <c r="G48" s="103">
        <v>760</v>
      </c>
      <c r="H48" s="103">
        <v>0</v>
      </c>
      <c r="I48" s="103">
        <f>+SUM(K48,+M48,+O48)</f>
        <v>8293</v>
      </c>
      <c r="J48" s="104">
        <f>IF(D48&gt;0,I48/D48*100,"-")</f>
        <v>91.60499282005965</v>
      </c>
      <c r="K48" s="103">
        <v>3069</v>
      </c>
      <c r="L48" s="104">
        <f>IF(D48&gt;0,K48/D48*100,"-")</f>
        <v>33.900364520048605</v>
      </c>
      <c r="M48" s="103">
        <v>0</v>
      </c>
      <c r="N48" s="104">
        <f>IF(D48&gt;0,M48/D48*100,"-")</f>
        <v>0</v>
      </c>
      <c r="O48" s="103">
        <v>5224</v>
      </c>
      <c r="P48" s="103">
        <v>5224</v>
      </c>
      <c r="Q48" s="104">
        <f>IF(D48&gt;0,O48/D48*100,"-")</f>
        <v>57.704628300011052</v>
      </c>
      <c r="R48" s="103">
        <v>82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89" t="s">
        <v>377</v>
      </c>
      <c r="AB48" s="190"/>
    </row>
    <row r="49" spans="1:28" s="105" customFormat="1" ht="13.5" customHeight="1">
      <c r="A49" s="101" t="s">
        <v>47</v>
      </c>
      <c r="B49" s="102" t="s">
        <v>378</v>
      </c>
      <c r="C49" s="101" t="s">
        <v>379</v>
      </c>
      <c r="D49" s="103">
        <f>+SUM(E49,+I49)</f>
        <v>3540</v>
      </c>
      <c r="E49" s="103">
        <f>+SUM(G49,+H49)</f>
        <v>326</v>
      </c>
      <c r="F49" s="104">
        <f>IF(D49&gt;0,E49/D49*100,"-")</f>
        <v>9.2090395480225986</v>
      </c>
      <c r="G49" s="103">
        <v>326</v>
      </c>
      <c r="H49" s="103">
        <v>0</v>
      </c>
      <c r="I49" s="103">
        <f>+SUM(K49,+M49,+O49)</f>
        <v>3214</v>
      </c>
      <c r="J49" s="104">
        <f>IF(D49&gt;0,I49/D49*100,"-")</f>
        <v>90.790960451977398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3214</v>
      </c>
      <c r="P49" s="103">
        <v>3214</v>
      </c>
      <c r="Q49" s="104">
        <f>IF(D49&gt;0,O49/D49*100,"-")</f>
        <v>90.790960451977398</v>
      </c>
      <c r="R49" s="103">
        <v>13</v>
      </c>
      <c r="S49" s="101" t="s">
        <v>256</v>
      </c>
      <c r="T49" s="101"/>
      <c r="U49" s="101"/>
      <c r="V49" s="101"/>
      <c r="W49" s="101" t="s">
        <v>256</v>
      </c>
      <c r="X49" s="101"/>
      <c r="Y49" s="101"/>
      <c r="Z49" s="101"/>
      <c r="AA49" s="189" t="s">
        <v>380</v>
      </c>
      <c r="AB49" s="190"/>
    </row>
    <row r="50" spans="1:28" s="105" customFormat="1" ht="13.5" customHeight="1">
      <c r="A50" s="101" t="s">
        <v>47</v>
      </c>
      <c r="B50" s="102" t="s">
        <v>381</v>
      </c>
      <c r="C50" s="101" t="s">
        <v>382</v>
      </c>
      <c r="D50" s="103">
        <f>+SUM(E50,+I50)</f>
        <v>15668</v>
      </c>
      <c r="E50" s="103">
        <f>+SUM(G50,+H50)</f>
        <v>584</v>
      </c>
      <c r="F50" s="104">
        <f>IF(D50&gt;0,E50/D50*100,"-")</f>
        <v>3.7273423538422263</v>
      </c>
      <c r="G50" s="103">
        <v>584</v>
      </c>
      <c r="H50" s="103">
        <v>0</v>
      </c>
      <c r="I50" s="103">
        <f>+SUM(K50,+M50,+O50)</f>
        <v>15084</v>
      </c>
      <c r="J50" s="104">
        <f>IF(D50&gt;0,I50/D50*100,"-")</f>
        <v>96.272657646157782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15084</v>
      </c>
      <c r="P50" s="103">
        <v>9482</v>
      </c>
      <c r="Q50" s="104">
        <f>IF(D50&gt;0,O50/D50*100,"-")</f>
        <v>96.272657646157782</v>
      </c>
      <c r="R50" s="103">
        <v>98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89" t="s">
        <v>383</v>
      </c>
      <c r="AB50" s="190"/>
    </row>
    <row r="51" spans="1:28" s="105" customFormat="1" ht="13.5" customHeight="1">
      <c r="A51" s="101" t="s">
        <v>47</v>
      </c>
      <c r="B51" s="102" t="s">
        <v>384</v>
      </c>
      <c r="C51" s="101" t="s">
        <v>385</v>
      </c>
      <c r="D51" s="103">
        <f>+SUM(E51,+I51)</f>
        <v>6875</v>
      </c>
      <c r="E51" s="103">
        <f>+SUM(G51,+H51)</f>
        <v>458</v>
      </c>
      <c r="F51" s="104">
        <f>IF(D51&gt;0,E51/D51*100,"-")</f>
        <v>6.6618181818181812</v>
      </c>
      <c r="G51" s="103">
        <v>458</v>
      </c>
      <c r="H51" s="103">
        <v>0</v>
      </c>
      <c r="I51" s="103">
        <f>+SUM(K51,+M51,+O51)</f>
        <v>6417</v>
      </c>
      <c r="J51" s="104">
        <f>IF(D51&gt;0,I51/D51*100,"-")</f>
        <v>93.338181818181823</v>
      </c>
      <c r="K51" s="103">
        <v>2453</v>
      </c>
      <c r="L51" s="104">
        <f>IF(D51&gt;0,K51/D51*100,"-")</f>
        <v>35.68</v>
      </c>
      <c r="M51" s="103">
        <v>0</v>
      </c>
      <c r="N51" s="104">
        <f>IF(D51&gt;0,M51/D51*100,"-")</f>
        <v>0</v>
      </c>
      <c r="O51" s="103">
        <v>3964</v>
      </c>
      <c r="P51" s="103">
        <v>2458</v>
      </c>
      <c r="Q51" s="104">
        <f>IF(D51&gt;0,O51/D51*100,"-")</f>
        <v>57.658181818181816</v>
      </c>
      <c r="R51" s="103">
        <v>66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47</v>
      </c>
      <c r="B52" s="102" t="s">
        <v>387</v>
      </c>
      <c r="C52" s="101" t="s">
        <v>388</v>
      </c>
      <c r="D52" s="103">
        <f>+SUM(E52,+I52)</f>
        <v>6316</v>
      </c>
      <c r="E52" s="103">
        <f>+SUM(G52,+H52)</f>
        <v>592</v>
      </c>
      <c r="F52" s="104">
        <f>IF(D52&gt;0,E52/D52*100,"-")</f>
        <v>9.3730208993033575</v>
      </c>
      <c r="G52" s="103">
        <v>592</v>
      </c>
      <c r="H52" s="103">
        <v>0</v>
      </c>
      <c r="I52" s="103">
        <f>+SUM(K52,+M52,+O52)</f>
        <v>5724</v>
      </c>
      <c r="J52" s="104">
        <f>IF(D52&gt;0,I52/D52*100,"-")</f>
        <v>90.626979100696644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5724</v>
      </c>
      <c r="P52" s="103">
        <v>4561</v>
      </c>
      <c r="Q52" s="104">
        <f>IF(D52&gt;0,O52/D52*100,"-")</f>
        <v>90.626979100696644</v>
      </c>
      <c r="R52" s="103">
        <v>125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 t="s">
        <v>47</v>
      </c>
      <c r="B53" s="102" t="s">
        <v>390</v>
      </c>
      <c r="C53" s="101" t="s">
        <v>391</v>
      </c>
      <c r="D53" s="103">
        <f>+SUM(E53,+I53)</f>
        <v>6563</v>
      </c>
      <c r="E53" s="103">
        <f>+SUM(G53,+H53)</f>
        <v>584</v>
      </c>
      <c r="F53" s="104">
        <f>IF(D53&gt;0,E53/D53*100,"-")</f>
        <v>8.8983696480268168</v>
      </c>
      <c r="G53" s="103">
        <v>584</v>
      </c>
      <c r="H53" s="103">
        <v>0</v>
      </c>
      <c r="I53" s="103">
        <f>+SUM(K53,+M53,+O53)</f>
        <v>5979</v>
      </c>
      <c r="J53" s="104">
        <f>IF(D53&gt;0,I53/D53*100,"-")</f>
        <v>91.101630351973185</v>
      </c>
      <c r="K53" s="103">
        <v>1533</v>
      </c>
      <c r="L53" s="104">
        <f>IF(D53&gt;0,K53/D53*100,"-")</f>
        <v>23.358220326070395</v>
      </c>
      <c r="M53" s="103">
        <v>0</v>
      </c>
      <c r="N53" s="104">
        <f>IF(D53&gt;0,M53/D53*100,"-")</f>
        <v>0</v>
      </c>
      <c r="O53" s="103">
        <v>4446</v>
      </c>
      <c r="P53" s="103">
        <v>2049</v>
      </c>
      <c r="Q53" s="104">
        <f>IF(D53&gt;0,O53/D53*100,"-")</f>
        <v>67.74341002590279</v>
      </c>
      <c r="R53" s="103">
        <v>27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47</v>
      </c>
      <c r="B54" s="102" t="s">
        <v>393</v>
      </c>
      <c r="C54" s="101" t="s">
        <v>394</v>
      </c>
      <c r="D54" s="103">
        <f>+SUM(E54,+I54)</f>
        <v>5469</v>
      </c>
      <c r="E54" s="103">
        <f>+SUM(G54,+H54)</f>
        <v>1238</v>
      </c>
      <c r="F54" s="104">
        <f>IF(D54&gt;0,E54/D54*100,"-")</f>
        <v>22.636679466081549</v>
      </c>
      <c r="G54" s="103">
        <v>1238</v>
      </c>
      <c r="H54" s="103">
        <v>0</v>
      </c>
      <c r="I54" s="103">
        <f>+SUM(K54,+M54,+O54)</f>
        <v>4231</v>
      </c>
      <c r="J54" s="104">
        <f>IF(D54&gt;0,I54/D54*100,"-")</f>
        <v>77.36332053391844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4231</v>
      </c>
      <c r="P54" s="103">
        <v>1811</v>
      </c>
      <c r="Q54" s="104">
        <f>IF(D54&gt;0,O54/D54*100,"-")</f>
        <v>77.36332053391844</v>
      </c>
      <c r="R54" s="103">
        <v>57</v>
      </c>
      <c r="S54" s="101" t="s">
        <v>256</v>
      </c>
      <c r="T54" s="101"/>
      <c r="U54" s="101"/>
      <c r="V54" s="101"/>
      <c r="W54" s="101" t="s">
        <v>256</v>
      </c>
      <c r="X54" s="101"/>
      <c r="Y54" s="101"/>
      <c r="Z54" s="101"/>
      <c r="AA54" s="189" t="s">
        <v>395</v>
      </c>
      <c r="AB54" s="190"/>
    </row>
    <row r="55" spans="1:28" s="105" customFormat="1" ht="13.5" customHeight="1">
      <c r="A55" s="101" t="s">
        <v>47</v>
      </c>
      <c r="B55" s="102" t="s">
        <v>396</v>
      </c>
      <c r="C55" s="101" t="s">
        <v>397</v>
      </c>
      <c r="D55" s="103">
        <f>+SUM(E55,+I55)</f>
        <v>17464</v>
      </c>
      <c r="E55" s="103">
        <f>+SUM(G55,+H55)</f>
        <v>3339</v>
      </c>
      <c r="F55" s="104">
        <f>IF(D55&gt;0,E55/D55*100,"-")</f>
        <v>19.119331195602381</v>
      </c>
      <c r="G55" s="103">
        <v>3339</v>
      </c>
      <c r="H55" s="103">
        <v>0</v>
      </c>
      <c r="I55" s="103">
        <f>+SUM(K55,+M55,+O55)</f>
        <v>14125</v>
      </c>
      <c r="J55" s="104">
        <f>IF(D55&gt;0,I55/D55*100,"-")</f>
        <v>80.880668804397615</v>
      </c>
      <c r="K55" s="103">
        <v>2219</v>
      </c>
      <c r="L55" s="104">
        <f>IF(D55&gt;0,K55/D55*100,"-")</f>
        <v>12.706138341731563</v>
      </c>
      <c r="M55" s="103">
        <v>0</v>
      </c>
      <c r="N55" s="104">
        <f>IF(D55&gt;0,M55/D55*100,"-")</f>
        <v>0</v>
      </c>
      <c r="O55" s="103">
        <v>11906</v>
      </c>
      <c r="P55" s="103">
        <v>5262</v>
      </c>
      <c r="Q55" s="104">
        <f>IF(D55&gt;0,O55/D55*100,"-")</f>
        <v>68.174530462666056</v>
      </c>
      <c r="R55" s="103">
        <v>68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47</v>
      </c>
      <c r="B56" s="102" t="s">
        <v>399</v>
      </c>
      <c r="C56" s="101" t="s">
        <v>400</v>
      </c>
      <c r="D56" s="103">
        <f>+SUM(E56,+I56)</f>
        <v>10488</v>
      </c>
      <c r="E56" s="103">
        <f>+SUM(G56,+H56)</f>
        <v>741</v>
      </c>
      <c r="F56" s="104">
        <f>IF(D56&gt;0,E56/D56*100,"-")</f>
        <v>7.0652173913043477</v>
      </c>
      <c r="G56" s="103">
        <v>741</v>
      </c>
      <c r="H56" s="103">
        <v>0</v>
      </c>
      <c r="I56" s="103">
        <f>+SUM(K56,+M56,+O56)</f>
        <v>9747</v>
      </c>
      <c r="J56" s="104">
        <f>IF(D56&gt;0,I56/D56*100,"-")</f>
        <v>92.934782608695656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9747</v>
      </c>
      <c r="P56" s="103">
        <v>5368</v>
      </c>
      <c r="Q56" s="104">
        <f>IF(D56&gt;0,O56/D56*100,"-")</f>
        <v>92.934782608695656</v>
      </c>
      <c r="R56" s="103">
        <v>102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>
      <c r="A57" s="101" t="s">
        <v>47</v>
      </c>
      <c r="B57" s="102" t="s">
        <v>402</v>
      </c>
      <c r="C57" s="101" t="s">
        <v>403</v>
      </c>
      <c r="D57" s="103">
        <f>+SUM(E57,+I57)</f>
        <v>4901</v>
      </c>
      <c r="E57" s="103">
        <f>+SUM(G57,+H57)</f>
        <v>4901</v>
      </c>
      <c r="F57" s="104">
        <f>IF(D57&gt;0,E57/D57*100,"-")</f>
        <v>100</v>
      </c>
      <c r="G57" s="103">
        <v>4901</v>
      </c>
      <c r="H57" s="103">
        <v>0</v>
      </c>
      <c r="I57" s="103">
        <f>+SUM(K57,+M57,+O57)</f>
        <v>0</v>
      </c>
      <c r="J57" s="104">
        <f>IF(D57&gt;0,I57/D57*100,"-")</f>
        <v>0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0</v>
      </c>
      <c r="P57" s="103">
        <v>0</v>
      </c>
      <c r="Q57" s="104">
        <f>IF(D57&gt;0,O57/D57*100,"-")</f>
        <v>0</v>
      </c>
      <c r="R57" s="103">
        <v>34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>
      <c r="A58" s="101" t="s">
        <v>47</v>
      </c>
      <c r="B58" s="102" t="s">
        <v>405</v>
      </c>
      <c r="C58" s="101" t="s">
        <v>406</v>
      </c>
      <c r="D58" s="103">
        <f>+SUM(E58,+I58)</f>
        <v>6990</v>
      </c>
      <c r="E58" s="103">
        <f>+SUM(G58,+H58)</f>
        <v>0</v>
      </c>
      <c r="F58" s="104">
        <f>IF(D58&gt;0,E58/D58*100,"-")</f>
        <v>0</v>
      </c>
      <c r="G58" s="103">
        <v>0</v>
      </c>
      <c r="H58" s="103">
        <v>0</v>
      </c>
      <c r="I58" s="103">
        <f>+SUM(K58,+M58,+O58)</f>
        <v>6990</v>
      </c>
      <c r="J58" s="104">
        <f>IF(D58&gt;0,I58/D58*100,"-")</f>
        <v>100</v>
      </c>
      <c r="K58" s="103">
        <v>6293</v>
      </c>
      <c r="L58" s="104">
        <f>IF(D58&gt;0,K58/D58*100,"-")</f>
        <v>90.028612303290416</v>
      </c>
      <c r="M58" s="103">
        <v>0</v>
      </c>
      <c r="N58" s="104">
        <f>IF(D58&gt;0,M58/D58*100,"-")</f>
        <v>0</v>
      </c>
      <c r="O58" s="103">
        <v>697</v>
      </c>
      <c r="P58" s="103">
        <v>413</v>
      </c>
      <c r="Q58" s="104">
        <f>IF(D58&gt;0,O58/D58*100,"-")</f>
        <v>9.971387696709586</v>
      </c>
      <c r="R58" s="103">
        <v>31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47</v>
      </c>
      <c r="B59" s="102" t="s">
        <v>408</v>
      </c>
      <c r="C59" s="101" t="s">
        <v>409</v>
      </c>
      <c r="D59" s="103">
        <f>+SUM(E59,+I59)</f>
        <v>13298</v>
      </c>
      <c r="E59" s="103">
        <f>+SUM(G59,+H59)</f>
        <v>725</v>
      </c>
      <c r="F59" s="104">
        <f>IF(D59&gt;0,E59/D59*100,"-")</f>
        <v>5.4519476613024516</v>
      </c>
      <c r="G59" s="103">
        <v>706</v>
      </c>
      <c r="H59" s="103">
        <v>19</v>
      </c>
      <c r="I59" s="103">
        <f>+SUM(K59,+M59,+O59)</f>
        <v>12573</v>
      </c>
      <c r="J59" s="104">
        <f>IF(D59&gt;0,I59/D59*100,"-")</f>
        <v>94.548052338697559</v>
      </c>
      <c r="K59" s="103">
        <v>7343</v>
      </c>
      <c r="L59" s="104">
        <f>IF(D59&gt;0,K59/D59*100,"-")</f>
        <v>55.218829899232972</v>
      </c>
      <c r="M59" s="103">
        <v>0</v>
      </c>
      <c r="N59" s="104">
        <f>IF(D59&gt;0,M59/D59*100,"-")</f>
        <v>0</v>
      </c>
      <c r="O59" s="103">
        <v>5230</v>
      </c>
      <c r="P59" s="103">
        <v>4358</v>
      </c>
      <c r="Q59" s="104">
        <f>IF(D59&gt;0,O59/D59*100,"-")</f>
        <v>39.32922243946458</v>
      </c>
      <c r="R59" s="103">
        <v>63</v>
      </c>
      <c r="S59" s="101" t="s">
        <v>256</v>
      </c>
      <c r="T59" s="101"/>
      <c r="U59" s="101"/>
      <c r="V59" s="101"/>
      <c r="W59" s="101" t="s">
        <v>256</v>
      </c>
      <c r="X59" s="101"/>
      <c r="Y59" s="101"/>
      <c r="Z59" s="101"/>
      <c r="AA59" s="189" t="s">
        <v>410</v>
      </c>
      <c r="AB59" s="190"/>
    </row>
    <row r="60" spans="1:28" s="105" customFormat="1" ht="13.5" customHeight="1">
      <c r="A60" s="101" t="s">
        <v>47</v>
      </c>
      <c r="B60" s="102" t="s">
        <v>411</v>
      </c>
      <c r="C60" s="101" t="s">
        <v>412</v>
      </c>
      <c r="D60" s="103">
        <f>+SUM(E60,+I60)</f>
        <v>2711</v>
      </c>
      <c r="E60" s="103">
        <f>+SUM(G60,+H60)</f>
        <v>0</v>
      </c>
      <c r="F60" s="104">
        <f>IF(D60&gt;0,E60/D60*100,"-")</f>
        <v>0</v>
      </c>
      <c r="G60" s="103">
        <v>0</v>
      </c>
      <c r="H60" s="103">
        <v>0</v>
      </c>
      <c r="I60" s="103">
        <f>+SUM(K60,+M60,+O60)</f>
        <v>2711</v>
      </c>
      <c r="J60" s="104">
        <f>IF(D60&gt;0,I60/D60*100,"-")</f>
        <v>100</v>
      </c>
      <c r="K60" s="103">
        <v>1711</v>
      </c>
      <c r="L60" s="104">
        <f>IF(D60&gt;0,K60/D60*100,"-")</f>
        <v>63.11324234599779</v>
      </c>
      <c r="M60" s="103">
        <v>0</v>
      </c>
      <c r="N60" s="104">
        <f>IF(D60&gt;0,M60/D60*100,"-")</f>
        <v>0</v>
      </c>
      <c r="O60" s="103">
        <v>1000</v>
      </c>
      <c r="P60" s="103">
        <v>1000</v>
      </c>
      <c r="Q60" s="104">
        <f>IF(D60&gt;0,O60/D60*100,"-")</f>
        <v>36.88675765400221</v>
      </c>
      <c r="R60" s="103">
        <v>37</v>
      </c>
      <c r="S60" s="101" t="s">
        <v>256</v>
      </c>
      <c r="T60" s="101"/>
      <c r="U60" s="101"/>
      <c r="V60" s="101"/>
      <c r="W60" s="101" t="s">
        <v>256</v>
      </c>
      <c r="X60" s="101"/>
      <c r="Y60" s="101"/>
      <c r="Z60" s="101"/>
      <c r="AA60" s="189" t="s">
        <v>413</v>
      </c>
      <c r="AB60" s="190"/>
    </row>
    <row r="61" spans="1:28" s="105" customFormat="1" ht="13.5" customHeight="1">
      <c r="A61" s="101" t="s">
        <v>47</v>
      </c>
      <c r="B61" s="102" t="s">
        <v>414</v>
      </c>
      <c r="C61" s="101" t="s">
        <v>415</v>
      </c>
      <c r="D61" s="103">
        <f>+SUM(E61,+I61)</f>
        <v>10547</v>
      </c>
      <c r="E61" s="103">
        <f>+SUM(G61,+H61)</f>
        <v>202</v>
      </c>
      <c r="F61" s="104">
        <f>IF(D61&gt;0,E61/D61*100,"-")</f>
        <v>1.9152365601592871</v>
      </c>
      <c r="G61" s="103">
        <v>152</v>
      </c>
      <c r="H61" s="103">
        <v>50</v>
      </c>
      <c r="I61" s="103">
        <f>+SUM(K61,+M61,+O61)</f>
        <v>10345</v>
      </c>
      <c r="J61" s="104">
        <f>IF(D61&gt;0,I61/D61*100,"-")</f>
        <v>98.084763439840714</v>
      </c>
      <c r="K61" s="103">
        <v>3996</v>
      </c>
      <c r="L61" s="104">
        <f>IF(D61&gt;0,K61/D61*100,"-")</f>
        <v>37.887550962358965</v>
      </c>
      <c r="M61" s="103">
        <v>2385</v>
      </c>
      <c r="N61" s="104">
        <f>IF(D61&gt;0,M61/D61*100,"-")</f>
        <v>22.613065326633166</v>
      </c>
      <c r="O61" s="103">
        <v>3964</v>
      </c>
      <c r="P61" s="103">
        <v>3729</v>
      </c>
      <c r="Q61" s="104">
        <f>IF(D61&gt;0,O61/D61*100,"-")</f>
        <v>37.584147150848587</v>
      </c>
      <c r="R61" s="103">
        <v>45</v>
      </c>
      <c r="S61" s="101"/>
      <c r="T61" s="101"/>
      <c r="U61" s="101"/>
      <c r="V61" s="101" t="s">
        <v>256</v>
      </c>
      <c r="W61" s="101"/>
      <c r="X61" s="101"/>
      <c r="Y61" s="101"/>
      <c r="Z61" s="101" t="s">
        <v>256</v>
      </c>
      <c r="AA61" s="189" t="s">
        <v>416</v>
      </c>
      <c r="AB61" s="190"/>
    </row>
    <row r="62" spans="1:28" s="105" customFormat="1" ht="13.5" customHeight="1">
      <c r="A62" s="101" t="s">
        <v>47</v>
      </c>
      <c r="B62" s="102" t="s">
        <v>417</v>
      </c>
      <c r="C62" s="101" t="s">
        <v>418</v>
      </c>
      <c r="D62" s="103">
        <f>+SUM(E62,+I62)</f>
        <v>6095</v>
      </c>
      <c r="E62" s="103">
        <f>+SUM(G62,+H62)</f>
        <v>6095</v>
      </c>
      <c r="F62" s="104">
        <f>IF(D62&gt;0,E62/D62*100,"-")</f>
        <v>100</v>
      </c>
      <c r="G62" s="103">
        <v>6095</v>
      </c>
      <c r="H62" s="103">
        <v>0</v>
      </c>
      <c r="I62" s="103">
        <f>+SUM(K62,+M62,+O62)</f>
        <v>0</v>
      </c>
      <c r="J62" s="104">
        <f>IF(D62&gt;0,I62/D62*100,"-")</f>
        <v>0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0</v>
      </c>
      <c r="P62" s="103">
        <v>0</v>
      </c>
      <c r="Q62" s="104">
        <f>IF(D62&gt;0,O62/D62*100,"-")</f>
        <v>0</v>
      </c>
      <c r="R62" s="103">
        <v>27</v>
      </c>
      <c r="S62" s="101" t="s">
        <v>256</v>
      </c>
      <c r="T62" s="101"/>
      <c r="U62" s="101"/>
      <c r="V62" s="101"/>
      <c r="W62" s="101" t="s">
        <v>256</v>
      </c>
      <c r="X62" s="101"/>
      <c r="Y62" s="101"/>
      <c r="Z62" s="101"/>
      <c r="AA62" s="189" t="s">
        <v>419</v>
      </c>
      <c r="AB62" s="190"/>
    </row>
    <row r="63" spans="1:28" s="105" customFormat="1" ht="13.5" customHeight="1">
      <c r="A63" s="101" t="s">
        <v>47</v>
      </c>
      <c r="B63" s="102" t="s">
        <v>420</v>
      </c>
      <c r="C63" s="101" t="s">
        <v>421</v>
      </c>
      <c r="D63" s="103">
        <f>+SUM(E63,+I63)</f>
        <v>18102</v>
      </c>
      <c r="E63" s="103">
        <f>+SUM(G63,+H63)</f>
        <v>18102</v>
      </c>
      <c r="F63" s="104">
        <f>IF(D63&gt;0,E63/D63*100,"-")</f>
        <v>100</v>
      </c>
      <c r="G63" s="103">
        <v>18102</v>
      </c>
      <c r="H63" s="103">
        <v>0</v>
      </c>
      <c r="I63" s="103">
        <f>+SUM(K63,+M63,+O63)</f>
        <v>0</v>
      </c>
      <c r="J63" s="104">
        <f>IF(D63&gt;0,I63/D63*100,"-")</f>
        <v>0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0</v>
      </c>
      <c r="P63" s="103">
        <v>0</v>
      </c>
      <c r="Q63" s="104">
        <f>IF(D63&gt;0,O63/D63*100,"-")</f>
        <v>0</v>
      </c>
      <c r="R63" s="103">
        <v>44</v>
      </c>
      <c r="S63" s="101" t="s">
        <v>256</v>
      </c>
      <c r="T63" s="101"/>
      <c r="U63" s="101"/>
      <c r="V63" s="101"/>
      <c r="W63" s="101" t="s">
        <v>256</v>
      </c>
      <c r="X63" s="101"/>
      <c r="Y63" s="101"/>
      <c r="Z63" s="101"/>
      <c r="AA63" s="189" t="s">
        <v>422</v>
      </c>
      <c r="AB63" s="190"/>
    </row>
    <row r="64" spans="1:28" s="105" customFormat="1" ht="13.5" customHeight="1">
      <c r="A64" s="101" t="s">
        <v>47</v>
      </c>
      <c r="B64" s="102" t="s">
        <v>423</v>
      </c>
      <c r="C64" s="101" t="s">
        <v>424</v>
      </c>
      <c r="D64" s="103">
        <f>+SUM(E64,+I64)</f>
        <v>1463</v>
      </c>
      <c r="E64" s="103">
        <f>+SUM(G64,+H64)</f>
        <v>467</v>
      </c>
      <c r="F64" s="104">
        <f>IF(D64&gt;0,E64/D64*100,"-")</f>
        <v>31.92071086807929</v>
      </c>
      <c r="G64" s="103">
        <v>467</v>
      </c>
      <c r="H64" s="103">
        <v>0</v>
      </c>
      <c r="I64" s="103">
        <f>+SUM(K64,+M64,+O64)</f>
        <v>996</v>
      </c>
      <c r="J64" s="104">
        <f>IF(D64&gt;0,I64/D64*100,"-")</f>
        <v>68.079289131920703</v>
      </c>
      <c r="K64" s="103">
        <v>0</v>
      </c>
      <c r="L64" s="104">
        <f>IF(D64&gt;0,K64/D64*100,"-")</f>
        <v>0</v>
      </c>
      <c r="M64" s="103">
        <v>0</v>
      </c>
      <c r="N64" s="104">
        <f>IF(D64&gt;0,M64/D64*100,"-")</f>
        <v>0</v>
      </c>
      <c r="O64" s="103">
        <v>996</v>
      </c>
      <c r="P64" s="103">
        <v>695</v>
      </c>
      <c r="Q64" s="104">
        <f>IF(D64&gt;0,O64/D64*100,"-")</f>
        <v>68.079289131920703</v>
      </c>
      <c r="R64" s="103">
        <v>8</v>
      </c>
      <c r="S64" s="101" t="s">
        <v>256</v>
      </c>
      <c r="T64" s="101"/>
      <c r="U64" s="101"/>
      <c r="V64" s="101"/>
      <c r="W64" s="101" t="s">
        <v>256</v>
      </c>
      <c r="X64" s="101"/>
      <c r="Y64" s="101"/>
      <c r="Z64" s="101"/>
      <c r="AA64" s="189" t="s">
        <v>425</v>
      </c>
      <c r="AB64" s="190"/>
    </row>
    <row r="65" spans="1:28" s="105" customFormat="1" ht="13.5" customHeight="1">
      <c r="A65" s="101" t="s">
        <v>47</v>
      </c>
      <c r="B65" s="102" t="s">
        <v>426</v>
      </c>
      <c r="C65" s="101" t="s">
        <v>427</v>
      </c>
      <c r="D65" s="103">
        <f>+SUM(E65,+I65)</f>
        <v>8007</v>
      </c>
      <c r="E65" s="103">
        <f>+SUM(G65,+H65)</f>
        <v>922</v>
      </c>
      <c r="F65" s="104">
        <f>IF(D65&gt;0,E65/D65*100,"-")</f>
        <v>11.514924441114026</v>
      </c>
      <c r="G65" s="103">
        <v>922</v>
      </c>
      <c r="H65" s="103">
        <v>0</v>
      </c>
      <c r="I65" s="103">
        <f>+SUM(K65,+M65,+O65)</f>
        <v>7085</v>
      </c>
      <c r="J65" s="104">
        <f>IF(D65&gt;0,I65/D65*100,"-")</f>
        <v>88.485075558885967</v>
      </c>
      <c r="K65" s="103">
        <v>3217</v>
      </c>
      <c r="L65" s="104">
        <f>IF(D65&gt;0,K65/D65*100,"-")</f>
        <v>40.177344823279633</v>
      </c>
      <c r="M65" s="103">
        <v>0</v>
      </c>
      <c r="N65" s="104">
        <f>IF(D65&gt;0,M65/D65*100,"-")</f>
        <v>0</v>
      </c>
      <c r="O65" s="103">
        <v>3868</v>
      </c>
      <c r="P65" s="103">
        <v>941</v>
      </c>
      <c r="Q65" s="104">
        <f>IF(D65&gt;0,O65/D65*100,"-")</f>
        <v>48.307730735606349</v>
      </c>
      <c r="R65" s="103">
        <v>47</v>
      </c>
      <c r="S65" s="101"/>
      <c r="T65" s="101"/>
      <c r="U65" s="101"/>
      <c r="V65" s="101" t="s">
        <v>256</v>
      </c>
      <c r="W65" s="101"/>
      <c r="X65" s="101"/>
      <c r="Y65" s="101"/>
      <c r="Z65" s="101" t="s">
        <v>256</v>
      </c>
      <c r="AA65" s="189" t="s">
        <v>428</v>
      </c>
      <c r="AB65" s="190"/>
    </row>
    <row r="66" spans="1:28" s="105" customFormat="1" ht="13.5" customHeight="1">
      <c r="A66" s="101" t="s">
        <v>47</v>
      </c>
      <c r="B66" s="102" t="s">
        <v>429</v>
      </c>
      <c r="C66" s="101" t="s">
        <v>430</v>
      </c>
      <c r="D66" s="103">
        <f>+SUM(E66,+I66)</f>
        <v>5946</v>
      </c>
      <c r="E66" s="103">
        <f>+SUM(G66,+H66)</f>
        <v>689</v>
      </c>
      <c r="F66" s="104">
        <f>IF(D66&gt;0,E66/D66*100,"-")</f>
        <v>11.587621930709721</v>
      </c>
      <c r="G66" s="103">
        <v>689</v>
      </c>
      <c r="H66" s="103">
        <v>0</v>
      </c>
      <c r="I66" s="103">
        <f>+SUM(K66,+M66,+O66)</f>
        <v>5257</v>
      </c>
      <c r="J66" s="104">
        <f>IF(D66&gt;0,I66/D66*100,"-")</f>
        <v>88.41237806929027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5257</v>
      </c>
      <c r="P66" s="103">
        <v>4052</v>
      </c>
      <c r="Q66" s="104">
        <f>IF(D66&gt;0,O66/D66*100,"-")</f>
        <v>88.41237806929027</v>
      </c>
      <c r="R66" s="103">
        <v>37</v>
      </c>
      <c r="S66" s="101" t="s">
        <v>256</v>
      </c>
      <c r="T66" s="101"/>
      <c r="U66" s="101"/>
      <c r="V66" s="101"/>
      <c r="W66" s="101" t="s">
        <v>256</v>
      </c>
      <c r="X66" s="101"/>
      <c r="Y66" s="101"/>
      <c r="Z66" s="101"/>
      <c r="AA66" s="189" t="s">
        <v>431</v>
      </c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6">
    <sortCondition ref="A8:A66"/>
    <sortCondition ref="B8:B66"/>
    <sortCondition ref="C8:C6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福島県</v>
      </c>
      <c r="B7" s="107" t="str">
        <f>水洗化人口等!B7</f>
        <v>07000</v>
      </c>
      <c r="C7" s="106" t="s">
        <v>200</v>
      </c>
      <c r="D7" s="108">
        <f>SUM(E7,+H7,+K7)</f>
        <v>601336</v>
      </c>
      <c r="E7" s="108">
        <f>SUM(F7:G7)</f>
        <v>30826</v>
      </c>
      <c r="F7" s="108">
        <f>SUM(F$8:F$207)</f>
        <v>10419</v>
      </c>
      <c r="G7" s="108">
        <f>SUM(G$8:G$207)</f>
        <v>20407</v>
      </c>
      <c r="H7" s="108">
        <f>SUM(I7:J7)</f>
        <v>15136</v>
      </c>
      <c r="I7" s="108">
        <f>SUM(I$8:I$207)</f>
        <v>15136</v>
      </c>
      <c r="J7" s="108">
        <f>SUM(J$8:J$207)</f>
        <v>0</v>
      </c>
      <c r="K7" s="108">
        <f>SUM(L7:M7)</f>
        <v>555374</v>
      </c>
      <c r="L7" s="108">
        <f>SUM(L$8:L$207)</f>
        <v>114252</v>
      </c>
      <c r="M7" s="108">
        <f>SUM(M$8:M$207)</f>
        <v>441122</v>
      </c>
      <c r="N7" s="108">
        <f>SUM(O7,+V7,+AC7)</f>
        <v>601814</v>
      </c>
      <c r="O7" s="108">
        <f>SUM(P7:U7)</f>
        <v>139807</v>
      </c>
      <c r="P7" s="108">
        <f t="shared" ref="P7:U7" si="0">SUM(P$8:P$207)</f>
        <v>139796</v>
      </c>
      <c r="Q7" s="108">
        <f t="shared" si="0"/>
        <v>11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461529</v>
      </c>
      <c r="W7" s="108">
        <f t="shared" ref="W7:AB7" si="1">SUM(W$8:W$207)</f>
        <v>461469</v>
      </c>
      <c r="X7" s="108">
        <f t="shared" si="1"/>
        <v>60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478</v>
      </c>
      <c r="AD7" s="108">
        <f>SUM(AD$8:AD$207)</f>
        <v>195</v>
      </c>
      <c r="AE7" s="108">
        <f>SUM(AE$8:AE$207)</f>
        <v>283</v>
      </c>
      <c r="AF7" s="108">
        <f>SUM(AG7:AI7)</f>
        <v>12617</v>
      </c>
      <c r="AG7" s="108">
        <f>SUM(AG$8:AG$207)</f>
        <v>12617</v>
      </c>
      <c r="AH7" s="108">
        <f>SUM(AH$8:AH$207)</f>
        <v>0</v>
      </c>
      <c r="AI7" s="108">
        <f>SUM(AI$8:AI$207)</f>
        <v>0</v>
      </c>
      <c r="AJ7" s="108">
        <f>SUM(AK7:AS7)</f>
        <v>14105</v>
      </c>
      <c r="AK7" s="108">
        <f t="shared" ref="AK7:AS7" si="2">SUM(AK$8:AK$207)</f>
        <v>1753</v>
      </c>
      <c r="AL7" s="108">
        <f t="shared" si="2"/>
        <v>0</v>
      </c>
      <c r="AM7" s="108">
        <f t="shared" si="2"/>
        <v>11999</v>
      </c>
      <c r="AN7" s="108">
        <f t="shared" si="2"/>
        <v>0</v>
      </c>
      <c r="AO7" s="108">
        <f t="shared" si="2"/>
        <v>0</v>
      </c>
      <c r="AP7" s="108">
        <f t="shared" si="2"/>
        <v>163</v>
      </c>
      <c r="AQ7" s="108">
        <f t="shared" si="2"/>
        <v>0</v>
      </c>
      <c r="AR7" s="108">
        <f t="shared" si="2"/>
        <v>11</v>
      </c>
      <c r="AS7" s="108">
        <f t="shared" si="2"/>
        <v>179</v>
      </c>
      <c r="AT7" s="108">
        <f>SUM(AU7:AY7)</f>
        <v>637</v>
      </c>
      <c r="AU7" s="108">
        <f>SUM(AU$8:AU$207)</f>
        <v>265</v>
      </c>
      <c r="AV7" s="108">
        <f>SUM(AV$8:AV$207)</f>
        <v>0</v>
      </c>
      <c r="AW7" s="108">
        <f>SUM(AW$8:AW$207)</f>
        <v>372</v>
      </c>
      <c r="AX7" s="108">
        <f>SUM(AX$8:AX$207)</f>
        <v>0</v>
      </c>
      <c r="AY7" s="108">
        <f>SUM(AY$8:AY$207)</f>
        <v>0</v>
      </c>
      <c r="AZ7" s="108">
        <f>SUM(BA7:BC7)</f>
        <v>293</v>
      </c>
      <c r="BA7" s="108">
        <f>SUM(BA$8:BA$207)</f>
        <v>233</v>
      </c>
      <c r="BB7" s="108">
        <f>SUM(BB$8:BB$207)</f>
        <v>60</v>
      </c>
      <c r="BC7" s="108">
        <f>SUM(BC$8:BC$207)</f>
        <v>0</v>
      </c>
    </row>
    <row r="8" spans="1:55" s="105" customFormat="1" ht="13.5" customHeight="1">
      <c r="A8" s="115" t="s">
        <v>47</v>
      </c>
      <c r="B8" s="113" t="s">
        <v>254</v>
      </c>
      <c r="C8" s="101" t="s">
        <v>255</v>
      </c>
      <c r="D8" s="103">
        <f>SUM(E8,+H8,+K8)</f>
        <v>60917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60917</v>
      </c>
      <c r="L8" s="103">
        <v>12245</v>
      </c>
      <c r="M8" s="103">
        <v>48672</v>
      </c>
      <c r="N8" s="103">
        <f>SUM(O8,+V8,+AC8)</f>
        <v>60917</v>
      </c>
      <c r="O8" s="103">
        <f>SUM(P8:U8)</f>
        <v>12245</v>
      </c>
      <c r="P8" s="103">
        <v>12245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48672</v>
      </c>
      <c r="W8" s="103">
        <v>48672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919</v>
      </c>
      <c r="AG8" s="103">
        <v>919</v>
      </c>
      <c r="AH8" s="103">
        <v>0</v>
      </c>
      <c r="AI8" s="103">
        <v>0</v>
      </c>
      <c r="AJ8" s="103">
        <f>SUM(AK8:AS8)</f>
        <v>919</v>
      </c>
      <c r="AK8" s="103">
        <v>0</v>
      </c>
      <c r="AL8" s="103">
        <v>0</v>
      </c>
      <c r="AM8" s="103">
        <v>748</v>
      </c>
      <c r="AN8" s="103">
        <v>0</v>
      </c>
      <c r="AO8" s="103">
        <v>0</v>
      </c>
      <c r="AP8" s="103">
        <v>163</v>
      </c>
      <c r="AQ8" s="103">
        <v>0</v>
      </c>
      <c r="AR8" s="103">
        <v>1</v>
      </c>
      <c r="AS8" s="103">
        <v>7</v>
      </c>
      <c r="AT8" s="103">
        <f>SUM(AU8:AY8)</f>
        <v>81</v>
      </c>
      <c r="AU8" s="103">
        <v>0</v>
      </c>
      <c r="AV8" s="103">
        <v>0</v>
      </c>
      <c r="AW8" s="103">
        <v>81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47</v>
      </c>
      <c r="B9" s="113" t="s">
        <v>258</v>
      </c>
      <c r="C9" s="101" t="s">
        <v>259</v>
      </c>
      <c r="D9" s="103">
        <f>SUM(E9,+H9,+K9)</f>
        <v>41204</v>
      </c>
      <c r="E9" s="103">
        <f>SUM(F9:G9)</f>
        <v>0</v>
      </c>
      <c r="F9" s="103">
        <v>0</v>
      </c>
      <c r="G9" s="103">
        <v>0</v>
      </c>
      <c r="H9" s="103">
        <f>SUM(I9:J9)</f>
        <v>15136</v>
      </c>
      <c r="I9" s="103">
        <v>15136</v>
      </c>
      <c r="J9" s="103">
        <v>0</v>
      </c>
      <c r="K9" s="103">
        <f>SUM(L9:M9)</f>
        <v>26068</v>
      </c>
      <c r="L9" s="103">
        <v>3299</v>
      </c>
      <c r="M9" s="103">
        <v>22769</v>
      </c>
      <c r="N9" s="103">
        <f>SUM(O9,+V9,+AC9)</f>
        <v>41204</v>
      </c>
      <c r="O9" s="103">
        <f>SUM(P9:U9)</f>
        <v>18435</v>
      </c>
      <c r="P9" s="103">
        <v>18435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22769</v>
      </c>
      <c r="W9" s="103">
        <v>22769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1159</v>
      </c>
      <c r="AG9" s="103">
        <v>1159</v>
      </c>
      <c r="AH9" s="103">
        <v>0</v>
      </c>
      <c r="AI9" s="103">
        <v>0</v>
      </c>
      <c r="AJ9" s="103">
        <f>SUM(AK9:AS9)</f>
        <v>1159</v>
      </c>
      <c r="AK9" s="103">
        <v>0</v>
      </c>
      <c r="AL9" s="103">
        <v>0</v>
      </c>
      <c r="AM9" s="103">
        <v>1159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145</v>
      </c>
      <c r="AU9" s="103">
        <v>0</v>
      </c>
      <c r="AV9" s="103">
        <v>0</v>
      </c>
      <c r="AW9" s="103">
        <v>145</v>
      </c>
      <c r="AX9" s="103">
        <v>0</v>
      </c>
      <c r="AY9" s="103">
        <v>0</v>
      </c>
      <c r="AZ9" s="103">
        <f>SUM(BA9:BC9)</f>
        <v>16</v>
      </c>
      <c r="BA9" s="103">
        <v>16</v>
      </c>
      <c r="BB9" s="103">
        <v>0</v>
      </c>
      <c r="BC9" s="103">
        <v>0</v>
      </c>
    </row>
    <row r="10" spans="1:55" s="105" customFormat="1" ht="13.5" customHeight="1">
      <c r="A10" s="115" t="s">
        <v>47</v>
      </c>
      <c r="B10" s="113" t="s">
        <v>261</v>
      </c>
      <c r="C10" s="101" t="s">
        <v>262</v>
      </c>
      <c r="D10" s="103">
        <f>SUM(E10,+H10,+K10)</f>
        <v>61192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61192</v>
      </c>
      <c r="L10" s="103">
        <v>10940</v>
      </c>
      <c r="M10" s="103">
        <v>50252</v>
      </c>
      <c r="N10" s="103">
        <f>SUM(O10,+V10,+AC10)</f>
        <v>61192</v>
      </c>
      <c r="O10" s="103">
        <f>SUM(P10:U10)</f>
        <v>10940</v>
      </c>
      <c r="P10" s="103">
        <v>10940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50252</v>
      </c>
      <c r="W10" s="103">
        <v>50252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2963</v>
      </c>
      <c r="AG10" s="103">
        <v>2963</v>
      </c>
      <c r="AH10" s="103">
        <v>0</v>
      </c>
      <c r="AI10" s="103">
        <v>0</v>
      </c>
      <c r="AJ10" s="103">
        <f>SUM(AK10:AS10)</f>
        <v>2963</v>
      </c>
      <c r="AK10" s="103">
        <v>0</v>
      </c>
      <c r="AL10" s="103">
        <v>0</v>
      </c>
      <c r="AM10" s="103">
        <v>2963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47</v>
      </c>
      <c r="B11" s="113" t="s">
        <v>264</v>
      </c>
      <c r="C11" s="101" t="s">
        <v>265</v>
      </c>
      <c r="D11" s="103">
        <f>SUM(E11,+H11,+K11)</f>
        <v>123011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123011</v>
      </c>
      <c r="L11" s="103">
        <v>24071</v>
      </c>
      <c r="M11" s="103">
        <v>98940</v>
      </c>
      <c r="N11" s="103">
        <f>SUM(O11,+V11,+AC11)</f>
        <v>123013</v>
      </c>
      <c r="O11" s="103">
        <f>SUM(P11:U11)</f>
        <v>24071</v>
      </c>
      <c r="P11" s="103">
        <v>24071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98940</v>
      </c>
      <c r="W11" s="103">
        <v>98940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2</v>
      </c>
      <c r="AD11" s="103">
        <v>2</v>
      </c>
      <c r="AE11" s="103">
        <v>0</v>
      </c>
      <c r="AF11" s="103">
        <f>SUM(AG11:AI11)</f>
        <v>1941</v>
      </c>
      <c r="AG11" s="103">
        <v>1941</v>
      </c>
      <c r="AH11" s="103">
        <v>0</v>
      </c>
      <c r="AI11" s="103">
        <v>0</v>
      </c>
      <c r="AJ11" s="103">
        <f>SUM(AK11:AS11)</f>
        <v>1941</v>
      </c>
      <c r="AK11" s="103">
        <v>0</v>
      </c>
      <c r="AL11" s="103">
        <v>0</v>
      </c>
      <c r="AM11" s="103">
        <v>1941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47</v>
      </c>
      <c r="B12" s="113" t="s">
        <v>267</v>
      </c>
      <c r="C12" s="101" t="s">
        <v>268</v>
      </c>
      <c r="D12" s="103">
        <f>SUM(E12,+H12,+K12)</f>
        <v>17371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17371</v>
      </c>
      <c r="L12" s="103">
        <v>2418</v>
      </c>
      <c r="M12" s="103">
        <v>14953</v>
      </c>
      <c r="N12" s="103">
        <f>SUM(O12,+V12,+AC12)</f>
        <v>17371</v>
      </c>
      <c r="O12" s="103">
        <f>SUM(P12:U12)</f>
        <v>2418</v>
      </c>
      <c r="P12" s="103">
        <v>2418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14953</v>
      </c>
      <c r="W12" s="103">
        <v>14953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938</v>
      </c>
      <c r="AG12" s="103">
        <v>938</v>
      </c>
      <c r="AH12" s="103">
        <v>0</v>
      </c>
      <c r="AI12" s="103">
        <v>0</v>
      </c>
      <c r="AJ12" s="103">
        <f>SUM(AK12:AS12)</f>
        <v>938</v>
      </c>
      <c r="AK12" s="103">
        <v>0</v>
      </c>
      <c r="AL12" s="103">
        <v>0</v>
      </c>
      <c r="AM12" s="103">
        <v>938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47</v>
      </c>
      <c r="B13" s="113" t="s">
        <v>270</v>
      </c>
      <c r="C13" s="101" t="s">
        <v>271</v>
      </c>
      <c r="D13" s="103">
        <f>SUM(E13,+H13,+K13)</f>
        <v>18126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18126</v>
      </c>
      <c r="L13" s="103">
        <v>3036</v>
      </c>
      <c r="M13" s="103">
        <v>15090</v>
      </c>
      <c r="N13" s="103">
        <f>SUM(O13,+V13,+AC13)</f>
        <v>18126</v>
      </c>
      <c r="O13" s="103">
        <f>SUM(P13:U13)</f>
        <v>3036</v>
      </c>
      <c r="P13" s="103">
        <v>3036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15090</v>
      </c>
      <c r="W13" s="103">
        <v>15090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872</v>
      </c>
      <c r="AG13" s="103">
        <v>872</v>
      </c>
      <c r="AH13" s="103">
        <v>0</v>
      </c>
      <c r="AI13" s="103">
        <v>0</v>
      </c>
      <c r="AJ13" s="103">
        <f>SUM(AK13:AS13)</f>
        <v>820</v>
      </c>
      <c r="AK13" s="103">
        <v>0</v>
      </c>
      <c r="AL13" s="103">
        <v>0</v>
      </c>
      <c r="AM13" s="103">
        <v>820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52</v>
      </c>
      <c r="AU13" s="103">
        <v>52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47</v>
      </c>
      <c r="B14" s="113" t="s">
        <v>273</v>
      </c>
      <c r="C14" s="101" t="s">
        <v>274</v>
      </c>
      <c r="D14" s="103">
        <f>SUM(E14,+H14,+K14)</f>
        <v>24711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24711</v>
      </c>
      <c r="L14" s="103">
        <v>8893</v>
      </c>
      <c r="M14" s="103">
        <v>15818</v>
      </c>
      <c r="N14" s="103">
        <f>SUM(O14,+V14,+AC14)</f>
        <v>24711</v>
      </c>
      <c r="O14" s="103">
        <f>SUM(P14:U14)</f>
        <v>8893</v>
      </c>
      <c r="P14" s="103">
        <v>8893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15818</v>
      </c>
      <c r="W14" s="103">
        <v>15818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68</v>
      </c>
      <c r="AG14" s="103">
        <v>68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68</v>
      </c>
      <c r="AU14" s="103">
        <v>68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47</v>
      </c>
      <c r="B15" s="113" t="s">
        <v>276</v>
      </c>
      <c r="C15" s="101" t="s">
        <v>277</v>
      </c>
      <c r="D15" s="103">
        <f>SUM(E15,+H15,+K15)</f>
        <v>11114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11114</v>
      </c>
      <c r="L15" s="103">
        <v>2771</v>
      </c>
      <c r="M15" s="103">
        <v>8343</v>
      </c>
      <c r="N15" s="103">
        <f>SUM(O15,+V15,+AC15)</f>
        <v>11114</v>
      </c>
      <c r="O15" s="103">
        <f>SUM(P15:U15)</f>
        <v>2771</v>
      </c>
      <c r="P15" s="103">
        <v>2771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8343</v>
      </c>
      <c r="W15" s="103">
        <v>8343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173</v>
      </c>
      <c r="AG15" s="103">
        <v>173</v>
      </c>
      <c r="AH15" s="103">
        <v>0</v>
      </c>
      <c r="AI15" s="103">
        <v>0</v>
      </c>
      <c r="AJ15" s="103">
        <f>SUM(AK15:AS15)</f>
        <v>173</v>
      </c>
      <c r="AK15" s="103">
        <v>0</v>
      </c>
      <c r="AL15" s="103">
        <v>0</v>
      </c>
      <c r="AM15" s="103">
        <v>173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47</v>
      </c>
      <c r="B16" s="113" t="s">
        <v>279</v>
      </c>
      <c r="C16" s="101" t="s">
        <v>280</v>
      </c>
      <c r="D16" s="103">
        <f>SUM(E16,+H16,+K16)</f>
        <v>26174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26174</v>
      </c>
      <c r="L16" s="103">
        <v>3815</v>
      </c>
      <c r="M16" s="103">
        <v>22359</v>
      </c>
      <c r="N16" s="103">
        <f>SUM(O16,+V16,+AC16)</f>
        <v>26174</v>
      </c>
      <c r="O16" s="103">
        <f>SUM(P16:U16)</f>
        <v>3815</v>
      </c>
      <c r="P16" s="103">
        <v>3815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22359</v>
      </c>
      <c r="W16" s="103">
        <v>22359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37</v>
      </c>
      <c r="AG16" s="103">
        <v>37</v>
      </c>
      <c r="AH16" s="103">
        <v>0</v>
      </c>
      <c r="AI16" s="103">
        <v>0</v>
      </c>
      <c r="AJ16" s="103">
        <f>SUM(AK16:AS16)</f>
        <v>37</v>
      </c>
      <c r="AK16" s="103">
        <v>0</v>
      </c>
      <c r="AL16" s="103">
        <v>0</v>
      </c>
      <c r="AM16" s="103">
        <v>37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99</v>
      </c>
      <c r="BA16" s="103">
        <v>99</v>
      </c>
      <c r="BB16" s="103">
        <v>0</v>
      </c>
      <c r="BC16" s="103">
        <v>0</v>
      </c>
    </row>
    <row r="17" spans="1:55" s="105" customFormat="1" ht="13.5" customHeight="1">
      <c r="A17" s="115" t="s">
        <v>47</v>
      </c>
      <c r="B17" s="113" t="s">
        <v>282</v>
      </c>
      <c r="C17" s="101" t="s">
        <v>283</v>
      </c>
      <c r="D17" s="103">
        <f>SUM(E17,+H17,+K17)</f>
        <v>13383</v>
      </c>
      <c r="E17" s="103">
        <f>SUM(F17:G17)</f>
        <v>13383</v>
      </c>
      <c r="F17" s="103">
        <v>3879</v>
      </c>
      <c r="G17" s="103">
        <v>9504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13383</v>
      </c>
      <c r="O17" s="103">
        <f>SUM(P17:U17)</f>
        <v>3879</v>
      </c>
      <c r="P17" s="103">
        <v>3879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9504</v>
      </c>
      <c r="W17" s="103">
        <v>9504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</v>
      </c>
      <c r="AG17" s="103">
        <v>7</v>
      </c>
      <c r="AH17" s="103">
        <v>0</v>
      </c>
      <c r="AI17" s="103">
        <v>0</v>
      </c>
      <c r="AJ17" s="103">
        <f>SUM(AK17:AS17)</f>
        <v>7</v>
      </c>
      <c r="AK17" s="103">
        <v>0</v>
      </c>
      <c r="AL17" s="103">
        <v>0</v>
      </c>
      <c r="AM17" s="103">
        <v>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47</v>
      </c>
      <c r="B18" s="113" t="s">
        <v>285</v>
      </c>
      <c r="C18" s="101" t="s">
        <v>286</v>
      </c>
      <c r="D18" s="103">
        <f>SUM(E18,+H18,+K18)</f>
        <v>23016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23016</v>
      </c>
      <c r="L18" s="103">
        <v>3100</v>
      </c>
      <c r="M18" s="103">
        <v>19916</v>
      </c>
      <c r="N18" s="103">
        <f>SUM(O18,+V18,+AC18)</f>
        <v>23016</v>
      </c>
      <c r="O18" s="103">
        <f>SUM(P18:U18)</f>
        <v>3100</v>
      </c>
      <c r="P18" s="103">
        <v>3100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19916</v>
      </c>
      <c r="W18" s="103">
        <v>19916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62</v>
      </c>
      <c r="AG18" s="103">
        <v>62</v>
      </c>
      <c r="AH18" s="103">
        <v>0</v>
      </c>
      <c r="AI18" s="103">
        <v>0</v>
      </c>
      <c r="AJ18" s="103">
        <f>SUM(AK18:AS18)</f>
        <v>375</v>
      </c>
      <c r="AK18" s="103">
        <v>375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62</v>
      </c>
      <c r="AU18" s="103">
        <v>62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47</v>
      </c>
      <c r="B19" s="113" t="s">
        <v>288</v>
      </c>
      <c r="C19" s="101" t="s">
        <v>289</v>
      </c>
      <c r="D19" s="103">
        <f>SUM(E19,+H19,+K19)</f>
        <v>15158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15158</v>
      </c>
      <c r="L19" s="103">
        <v>5472</v>
      </c>
      <c r="M19" s="103">
        <v>9686</v>
      </c>
      <c r="N19" s="103">
        <f>SUM(O19,+V19,+AC19)</f>
        <v>15158</v>
      </c>
      <c r="O19" s="103">
        <f>SUM(P19:U19)</f>
        <v>5472</v>
      </c>
      <c r="P19" s="103">
        <v>5472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9686</v>
      </c>
      <c r="W19" s="103">
        <v>9686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909</v>
      </c>
      <c r="AG19" s="103">
        <v>909</v>
      </c>
      <c r="AH19" s="103">
        <v>0</v>
      </c>
      <c r="AI19" s="103">
        <v>0</v>
      </c>
      <c r="AJ19" s="103">
        <f>SUM(AK19:AS19)</f>
        <v>909</v>
      </c>
      <c r="AK19" s="103">
        <v>0</v>
      </c>
      <c r="AL19" s="103">
        <v>0</v>
      </c>
      <c r="AM19" s="103">
        <v>909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47</v>
      </c>
      <c r="B20" s="113" t="s">
        <v>291</v>
      </c>
      <c r="C20" s="101" t="s">
        <v>292</v>
      </c>
      <c r="D20" s="103">
        <f>SUM(E20,+H20,+K20)</f>
        <v>12868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12868</v>
      </c>
      <c r="L20" s="103">
        <v>1577</v>
      </c>
      <c r="M20" s="103">
        <v>11291</v>
      </c>
      <c r="N20" s="103">
        <f>SUM(O20,+V20,+AC20)</f>
        <v>12868</v>
      </c>
      <c r="O20" s="103">
        <f>SUM(P20:U20)</f>
        <v>1577</v>
      </c>
      <c r="P20" s="103">
        <v>1577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11291</v>
      </c>
      <c r="W20" s="103">
        <v>11291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18</v>
      </c>
      <c r="AG20" s="103">
        <v>18</v>
      </c>
      <c r="AH20" s="103">
        <v>0</v>
      </c>
      <c r="AI20" s="103">
        <v>0</v>
      </c>
      <c r="AJ20" s="103">
        <f>SUM(AK20:AS20)</f>
        <v>18</v>
      </c>
      <c r="AK20" s="103">
        <v>0</v>
      </c>
      <c r="AL20" s="103">
        <v>0</v>
      </c>
      <c r="AM20" s="103">
        <v>18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49</v>
      </c>
      <c r="BA20" s="103">
        <v>49</v>
      </c>
      <c r="BB20" s="103">
        <v>0</v>
      </c>
      <c r="BC20" s="103">
        <v>0</v>
      </c>
    </row>
    <row r="21" spans="1:55" s="105" customFormat="1" ht="13.5" customHeight="1">
      <c r="A21" s="115" t="s">
        <v>47</v>
      </c>
      <c r="B21" s="113" t="s">
        <v>294</v>
      </c>
      <c r="C21" s="101" t="s">
        <v>295</v>
      </c>
      <c r="D21" s="103">
        <f>SUM(E21,+H21,+K21)</f>
        <v>2760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2760</v>
      </c>
      <c r="L21" s="103">
        <v>785</v>
      </c>
      <c r="M21" s="103">
        <v>1975</v>
      </c>
      <c r="N21" s="103">
        <f>SUM(O21,+V21,+AC21)</f>
        <v>2760</v>
      </c>
      <c r="O21" s="103">
        <f>SUM(P21:U21)</f>
        <v>785</v>
      </c>
      <c r="P21" s="103">
        <v>785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1975</v>
      </c>
      <c r="W21" s="103">
        <v>1975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165</v>
      </c>
      <c r="AG21" s="103">
        <v>165</v>
      </c>
      <c r="AH21" s="103">
        <v>0</v>
      </c>
      <c r="AI21" s="103">
        <v>0</v>
      </c>
      <c r="AJ21" s="103">
        <f>SUM(AK21:AS21)</f>
        <v>165</v>
      </c>
      <c r="AK21" s="103">
        <v>0</v>
      </c>
      <c r="AL21" s="103">
        <v>0</v>
      </c>
      <c r="AM21" s="103">
        <v>165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47</v>
      </c>
      <c r="B22" s="113" t="s">
        <v>297</v>
      </c>
      <c r="C22" s="101" t="s">
        <v>298</v>
      </c>
      <c r="D22" s="103">
        <f>SUM(E22,+H22,+K22)</f>
        <v>2426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2426</v>
      </c>
      <c r="L22" s="103">
        <v>431</v>
      </c>
      <c r="M22" s="103">
        <v>1995</v>
      </c>
      <c r="N22" s="103">
        <f>SUM(O22,+V22,+AC22)</f>
        <v>2426</v>
      </c>
      <c r="O22" s="103">
        <f>SUM(P22:U22)</f>
        <v>431</v>
      </c>
      <c r="P22" s="103">
        <v>431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1995</v>
      </c>
      <c r="W22" s="103">
        <v>1995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17</v>
      </c>
      <c r="AG22" s="103">
        <v>17</v>
      </c>
      <c r="AH22" s="103">
        <v>0</v>
      </c>
      <c r="AI22" s="103">
        <v>0</v>
      </c>
      <c r="AJ22" s="103">
        <f>SUM(AK22:AS22)</f>
        <v>145</v>
      </c>
      <c r="AK22" s="103">
        <v>145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17</v>
      </c>
      <c r="AU22" s="103">
        <v>17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47</v>
      </c>
      <c r="B23" s="113" t="s">
        <v>300</v>
      </c>
      <c r="C23" s="101" t="s">
        <v>301</v>
      </c>
      <c r="D23" s="103">
        <f>SUM(E23,+H23,+K23)</f>
        <v>9186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9186</v>
      </c>
      <c r="L23" s="103">
        <v>1904</v>
      </c>
      <c r="M23" s="103">
        <v>7282</v>
      </c>
      <c r="N23" s="103">
        <f>SUM(O23,+V23,+AC23)</f>
        <v>9186</v>
      </c>
      <c r="O23" s="103">
        <f>SUM(P23:U23)</f>
        <v>1904</v>
      </c>
      <c r="P23" s="103">
        <v>1904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7282</v>
      </c>
      <c r="W23" s="103">
        <v>7282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307</v>
      </c>
      <c r="AG23" s="103">
        <v>307</v>
      </c>
      <c r="AH23" s="103">
        <v>0</v>
      </c>
      <c r="AI23" s="103">
        <v>0</v>
      </c>
      <c r="AJ23" s="103">
        <f>SUM(AK23:AS23)</f>
        <v>307</v>
      </c>
      <c r="AK23" s="103">
        <v>0</v>
      </c>
      <c r="AL23" s="103">
        <v>0</v>
      </c>
      <c r="AM23" s="103">
        <v>302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5</v>
      </c>
      <c r="AT23" s="103">
        <f>SUM(AU23:AY23)</f>
        <v>30</v>
      </c>
      <c r="AU23" s="103">
        <v>0</v>
      </c>
      <c r="AV23" s="103">
        <v>0</v>
      </c>
      <c r="AW23" s="103">
        <v>30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47</v>
      </c>
      <c r="B24" s="113" t="s">
        <v>303</v>
      </c>
      <c r="C24" s="101" t="s">
        <v>304</v>
      </c>
      <c r="D24" s="103">
        <f>SUM(E24,+H24,+K24)</f>
        <v>3673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3673</v>
      </c>
      <c r="L24" s="103">
        <v>350</v>
      </c>
      <c r="M24" s="103">
        <v>3323</v>
      </c>
      <c r="N24" s="103">
        <f>SUM(O24,+V24,+AC24)</f>
        <v>3673</v>
      </c>
      <c r="O24" s="103">
        <f>SUM(P24:U24)</f>
        <v>350</v>
      </c>
      <c r="P24" s="103">
        <v>350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3323</v>
      </c>
      <c r="W24" s="103">
        <v>3323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</v>
      </c>
      <c r="AG24" s="103">
        <v>6</v>
      </c>
      <c r="AH24" s="103">
        <v>0</v>
      </c>
      <c r="AI24" s="103">
        <v>0</v>
      </c>
      <c r="AJ24" s="103">
        <f>SUM(AK24:AS24)</f>
        <v>6</v>
      </c>
      <c r="AK24" s="103">
        <v>0</v>
      </c>
      <c r="AL24" s="103">
        <v>0</v>
      </c>
      <c r="AM24" s="103">
        <v>6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14</v>
      </c>
      <c r="BA24" s="103">
        <v>14</v>
      </c>
      <c r="BB24" s="103">
        <v>0</v>
      </c>
      <c r="BC24" s="103">
        <v>0</v>
      </c>
    </row>
    <row r="25" spans="1:55" s="105" customFormat="1" ht="13.5" customHeight="1">
      <c r="A25" s="115" t="s">
        <v>47</v>
      </c>
      <c r="B25" s="113" t="s">
        <v>306</v>
      </c>
      <c r="C25" s="101" t="s">
        <v>307</v>
      </c>
      <c r="D25" s="103">
        <f>SUM(E25,+H25,+K25)</f>
        <v>1717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1717</v>
      </c>
      <c r="L25" s="103">
        <v>230</v>
      </c>
      <c r="M25" s="103">
        <v>1487</v>
      </c>
      <c r="N25" s="103">
        <f>SUM(O25,+V25,+AC25)</f>
        <v>1717</v>
      </c>
      <c r="O25" s="103">
        <f>SUM(P25:U25)</f>
        <v>230</v>
      </c>
      <c r="P25" s="103">
        <v>230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1487</v>
      </c>
      <c r="W25" s="103">
        <v>1487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83</v>
      </c>
      <c r="AG25" s="103">
        <v>83</v>
      </c>
      <c r="AH25" s="103">
        <v>0</v>
      </c>
      <c r="AI25" s="103">
        <v>0</v>
      </c>
      <c r="AJ25" s="103">
        <f>SUM(AK25:AS25)</f>
        <v>78</v>
      </c>
      <c r="AK25" s="103">
        <v>0</v>
      </c>
      <c r="AL25" s="103">
        <v>0</v>
      </c>
      <c r="AM25" s="103">
        <v>78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5</v>
      </c>
      <c r="AU25" s="103">
        <v>5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47</v>
      </c>
      <c r="B26" s="113" t="s">
        <v>309</v>
      </c>
      <c r="C26" s="101" t="s">
        <v>310</v>
      </c>
      <c r="D26" s="103">
        <f>SUM(E26,+H26,+K26)</f>
        <v>2522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2522</v>
      </c>
      <c r="L26" s="103">
        <v>145</v>
      </c>
      <c r="M26" s="103">
        <v>2377</v>
      </c>
      <c r="N26" s="103">
        <f>SUM(O26,+V26,+AC26)</f>
        <v>2522</v>
      </c>
      <c r="O26" s="103">
        <f>SUM(P26:U26)</f>
        <v>145</v>
      </c>
      <c r="P26" s="103">
        <v>145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2377</v>
      </c>
      <c r="W26" s="103">
        <v>2377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121</v>
      </c>
      <c r="AG26" s="103">
        <v>121</v>
      </c>
      <c r="AH26" s="103">
        <v>0</v>
      </c>
      <c r="AI26" s="103">
        <v>0</v>
      </c>
      <c r="AJ26" s="103">
        <f>SUM(AK26:AS26)</f>
        <v>114</v>
      </c>
      <c r="AK26" s="103">
        <v>0</v>
      </c>
      <c r="AL26" s="103">
        <v>0</v>
      </c>
      <c r="AM26" s="103">
        <v>114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7</v>
      </c>
      <c r="AU26" s="103">
        <v>7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47</v>
      </c>
      <c r="B27" s="113" t="s">
        <v>312</v>
      </c>
      <c r="C27" s="101" t="s">
        <v>313</v>
      </c>
      <c r="D27" s="103">
        <f>SUM(E27,+H27,+K27)</f>
        <v>5394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5394</v>
      </c>
      <c r="L27" s="103">
        <v>1157</v>
      </c>
      <c r="M27" s="103">
        <v>4237</v>
      </c>
      <c r="N27" s="103">
        <f>SUM(O27,+V27,+AC27)</f>
        <v>5394</v>
      </c>
      <c r="O27" s="103">
        <f>SUM(P27:U27)</f>
        <v>1157</v>
      </c>
      <c r="P27" s="103">
        <v>1157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4237</v>
      </c>
      <c r="W27" s="103">
        <v>4237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9</v>
      </c>
      <c r="AK27" s="103">
        <v>9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47</v>
      </c>
      <c r="B28" s="113" t="s">
        <v>315</v>
      </c>
      <c r="C28" s="101" t="s">
        <v>316</v>
      </c>
      <c r="D28" s="103">
        <f>SUM(E28,+H28,+K28)</f>
        <v>71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71</v>
      </c>
      <c r="L28" s="103">
        <v>11</v>
      </c>
      <c r="M28" s="103">
        <v>60</v>
      </c>
      <c r="N28" s="103">
        <f>SUM(O28,+V28,+AC28)</f>
        <v>71</v>
      </c>
      <c r="O28" s="103">
        <f>SUM(P28:U28)</f>
        <v>11</v>
      </c>
      <c r="P28" s="103">
        <v>0</v>
      </c>
      <c r="Q28" s="103">
        <v>11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60</v>
      </c>
      <c r="W28" s="103">
        <v>0</v>
      </c>
      <c r="X28" s="103">
        <v>60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60</v>
      </c>
      <c r="BA28" s="103">
        <v>0</v>
      </c>
      <c r="BB28" s="103">
        <v>60</v>
      </c>
      <c r="BC28" s="103">
        <v>0</v>
      </c>
    </row>
    <row r="29" spans="1:55" s="105" customFormat="1" ht="13.5" customHeight="1">
      <c r="A29" s="115" t="s">
        <v>47</v>
      </c>
      <c r="B29" s="113" t="s">
        <v>318</v>
      </c>
      <c r="C29" s="101" t="s">
        <v>319</v>
      </c>
      <c r="D29" s="103">
        <f>SUM(E29,+H29,+K29)</f>
        <v>1170</v>
      </c>
      <c r="E29" s="103">
        <f>SUM(F29:G29)</f>
        <v>1170</v>
      </c>
      <c r="F29" s="103">
        <v>215</v>
      </c>
      <c r="G29" s="103">
        <v>955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1170</v>
      </c>
      <c r="O29" s="103">
        <f>SUM(P29:U29)</f>
        <v>215</v>
      </c>
      <c r="P29" s="103">
        <v>215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955</v>
      </c>
      <c r="W29" s="103">
        <v>955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1170</v>
      </c>
      <c r="AK29" s="103">
        <v>1170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47</v>
      </c>
      <c r="B30" s="113" t="s">
        <v>321</v>
      </c>
      <c r="C30" s="101" t="s">
        <v>322</v>
      </c>
      <c r="D30" s="103">
        <f>SUM(E30,+H30,+K30)</f>
        <v>10979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10979</v>
      </c>
      <c r="L30" s="103">
        <v>3232</v>
      </c>
      <c r="M30" s="103">
        <v>7747</v>
      </c>
      <c r="N30" s="103">
        <f>SUM(O30,+V30,+AC30)</f>
        <v>10979</v>
      </c>
      <c r="O30" s="103">
        <f>SUM(P30:U30)</f>
        <v>3232</v>
      </c>
      <c r="P30" s="103">
        <v>3232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7747</v>
      </c>
      <c r="W30" s="103">
        <v>7747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47</v>
      </c>
      <c r="B31" s="113" t="s">
        <v>324</v>
      </c>
      <c r="C31" s="101" t="s">
        <v>325</v>
      </c>
      <c r="D31" s="103">
        <f>SUM(E31,+H31,+K31)</f>
        <v>472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472</v>
      </c>
      <c r="L31" s="103">
        <v>189</v>
      </c>
      <c r="M31" s="103">
        <v>283</v>
      </c>
      <c r="N31" s="103">
        <f>SUM(O31,+V31,+AC31)</f>
        <v>944</v>
      </c>
      <c r="O31" s="103">
        <f>SUM(P31:U31)</f>
        <v>189</v>
      </c>
      <c r="P31" s="103">
        <v>189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283</v>
      </c>
      <c r="W31" s="103">
        <v>283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472</v>
      </c>
      <c r="AD31" s="103">
        <v>189</v>
      </c>
      <c r="AE31" s="103">
        <v>283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47</v>
      </c>
      <c r="B32" s="113" t="s">
        <v>327</v>
      </c>
      <c r="C32" s="101" t="s">
        <v>328</v>
      </c>
      <c r="D32" s="103">
        <f>SUM(E32,+H32,+K32)</f>
        <v>3753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3753</v>
      </c>
      <c r="L32" s="103">
        <v>2146</v>
      </c>
      <c r="M32" s="103">
        <v>1607</v>
      </c>
      <c r="N32" s="103">
        <f>SUM(O32,+V32,+AC32)</f>
        <v>3753</v>
      </c>
      <c r="O32" s="103">
        <f>SUM(P32:U32)</f>
        <v>2146</v>
      </c>
      <c r="P32" s="103">
        <v>2146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1607</v>
      </c>
      <c r="W32" s="103">
        <v>1607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10</v>
      </c>
      <c r="AG32" s="103">
        <v>10</v>
      </c>
      <c r="AH32" s="103">
        <v>0</v>
      </c>
      <c r="AI32" s="103">
        <v>0</v>
      </c>
      <c r="AJ32" s="103">
        <f>SUM(AK32:AS32)</f>
        <v>10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10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47</v>
      </c>
      <c r="B33" s="113" t="s">
        <v>330</v>
      </c>
      <c r="C33" s="101" t="s">
        <v>331</v>
      </c>
      <c r="D33" s="103">
        <f>SUM(E33,+H33,+K33)</f>
        <v>1411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1411</v>
      </c>
      <c r="L33" s="103">
        <v>378</v>
      </c>
      <c r="M33" s="103">
        <v>1033</v>
      </c>
      <c r="N33" s="103">
        <f>SUM(O33,+V33,+AC33)</f>
        <v>1411</v>
      </c>
      <c r="O33" s="103">
        <f>SUM(P33:U33)</f>
        <v>378</v>
      </c>
      <c r="P33" s="103">
        <v>378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1033</v>
      </c>
      <c r="W33" s="103">
        <v>1033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40</v>
      </c>
      <c r="AG33" s="103">
        <v>40</v>
      </c>
      <c r="AH33" s="103">
        <v>0</v>
      </c>
      <c r="AI33" s="103">
        <v>0</v>
      </c>
      <c r="AJ33" s="103">
        <f>SUM(AK33:AS33)</f>
        <v>40</v>
      </c>
      <c r="AK33" s="103">
        <v>0</v>
      </c>
      <c r="AL33" s="103">
        <v>0</v>
      </c>
      <c r="AM33" s="103">
        <v>40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5</v>
      </c>
      <c r="AU33" s="103">
        <v>0</v>
      </c>
      <c r="AV33" s="103">
        <v>0</v>
      </c>
      <c r="AW33" s="103">
        <v>5</v>
      </c>
      <c r="AX33" s="103">
        <v>0</v>
      </c>
      <c r="AY33" s="103">
        <v>0</v>
      </c>
      <c r="AZ33" s="103">
        <f>SUM(BA33:BC33)</f>
        <v>2</v>
      </c>
      <c r="BA33" s="103">
        <v>2</v>
      </c>
      <c r="BB33" s="103">
        <v>0</v>
      </c>
      <c r="BC33" s="103">
        <v>0</v>
      </c>
    </row>
    <row r="34" spans="1:55" s="105" customFormat="1" ht="13.5" customHeight="1">
      <c r="A34" s="115" t="s">
        <v>47</v>
      </c>
      <c r="B34" s="113" t="s">
        <v>333</v>
      </c>
      <c r="C34" s="101" t="s">
        <v>334</v>
      </c>
      <c r="D34" s="103">
        <f>SUM(E34,+H34,+K34)</f>
        <v>4626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4626</v>
      </c>
      <c r="L34" s="103">
        <v>2012</v>
      </c>
      <c r="M34" s="103">
        <v>2614</v>
      </c>
      <c r="N34" s="103">
        <f>SUM(O34,+V34,+AC34)</f>
        <v>4626</v>
      </c>
      <c r="O34" s="103">
        <f>SUM(P34:U34)</f>
        <v>2012</v>
      </c>
      <c r="P34" s="103">
        <v>2012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2614</v>
      </c>
      <c r="W34" s="103">
        <v>2614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130</v>
      </c>
      <c r="AG34" s="103">
        <v>130</v>
      </c>
      <c r="AH34" s="103">
        <v>0</v>
      </c>
      <c r="AI34" s="103">
        <v>0</v>
      </c>
      <c r="AJ34" s="103">
        <f>SUM(AK34:AS34)</f>
        <v>130</v>
      </c>
      <c r="AK34" s="103">
        <v>0</v>
      </c>
      <c r="AL34" s="103">
        <v>0</v>
      </c>
      <c r="AM34" s="103">
        <v>130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16</v>
      </c>
      <c r="AU34" s="103">
        <v>0</v>
      </c>
      <c r="AV34" s="103">
        <v>0</v>
      </c>
      <c r="AW34" s="103">
        <v>16</v>
      </c>
      <c r="AX34" s="103">
        <v>0</v>
      </c>
      <c r="AY34" s="103">
        <v>0</v>
      </c>
      <c r="AZ34" s="103">
        <f>SUM(BA34:BC34)</f>
        <v>1</v>
      </c>
      <c r="BA34" s="103">
        <v>1</v>
      </c>
      <c r="BB34" s="103">
        <v>0</v>
      </c>
      <c r="BC34" s="103">
        <v>0</v>
      </c>
    </row>
    <row r="35" spans="1:55" s="105" customFormat="1" ht="13.5" customHeight="1">
      <c r="A35" s="115" t="s">
        <v>47</v>
      </c>
      <c r="B35" s="113" t="s">
        <v>336</v>
      </c>
      <c r="C35" s="101" t="s">
        <v>337</v>
      </c>
      <c r="D35" s="103">
        <f>SUM(E35,+H35,+K35)</f>
        <v>9223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9223</v>
      </c>
      <c r="L35" s="103">
        <v>5338</v>
      </c>
      <c r="M35" s="103">
        <v>3885</v>
      </c>
      <c r="N35" s="103">
        <f>SUM(O35,+V35,+AC35)</f>
        <v>9223</v>
      </c>
      <c r="O35" s="103">
        <f>SUM(P35:U35)</f>
        <v>5338</v>
      </c>
      <c r="P35" s="103">
        <v>5338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3885</v>
      </c>
      <c r="W35" s="103">
        <v>3885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260</v>
      </c>
      <c r="AG35" s="103">
        <v>260</v>
      </c>
      <c r="AH35" s="103">
        <v>0</v>
      </c>
      <c r="AI35" s="103">
        <v>0</v>
      </c>
      <c r="AJ35" s="103">
        <f>SUM(AK35:AS35)</f>
        <v>260</v>
      </c>
      <c r="AK35" s="103">
        <v>0</v>
      </c>
      <c r="AL35" s="103">
        <v>0</v>
      </c>
      <c r="AM35" s="103">
        <v>260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33</v>
      </c>
      <c r="AU35" s="103">
        <v>0</v>
      </c>
      <c r="AV35" s="103">
        <v>0</v>
      </c>
      <c r="AW35" s="103">
        <v>33</v>
      </c>
      <c r="AX35" s="103">
        <v>0</v>
      </c>
      <c r="AY35" s="103">
        <v>0</v>
      </c>
      <c r="AZ35" s="103">
        <f>SUM(BA35:BC35)</f>
        <v>37</v>
      </c>
      <c r="BA35" s="103">
        <v>37</v>
      </c>
      <c r="BB35" s="103">
        <v>0</v>
      </c>
      <c r="BC35" s="103">
        <v>0</v>
      </c>
    </row>
    <row r="36" spans="1:55" s="105" customFormat="1" ht="13.5" customHeight="1">
      <c r="A36" s="115" t="s">
        <v>47</v>
      </c>
      <c r="B36" s="113" t="s">
        <v>339</v>
      </c>
      <c r="C36" s="101" t="s">
        <v>340</v>
      </c>
      <c r="D36" s="103">
        <f>SUM(E36,+H36,+K36)</f>
        <v>1388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1388</v>
      </c>
      <c r="L36" s="103">
        <v>371</v>
      </c>
      <c r="M36" s="103">
        <v>1017</v>
      </c>
      <c r="N36" s="103">
        <f>SUM(O36,+V36,+AC36)</f>
        <v>1389</v>
      </c>
      <c r="O36" s="103">
        <f>SUM(P36:U36)</f>
        <v>371</v>
      </c>
      <c r="P36" s="103">
        <v>371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1017</v>
      </c>
      <c r="W36" s="103">
        <v>1017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1</v>
      </c>
      <c r="AD36" s="103">
        <v>1</v>
      </c>
      <c r="AE36" s="103">
        <v>0</v>
      </c>
      <c r="AF36" s="103">
        <f>SUM(AG36:AI36)</f>
        <v>39</v>
      </c>
      <c r="AG36" s="103">
        <v>39</v>
      </c>
      <c r="AH36" s="103">
        <v>0</v>
      </c>
      <c r="AI36" s="103">
        <v>0</v>
      </c>
      <c r="AJ36" s="103">
        <f>SUM(AK36:AS36)</f>
        <v>39</v>
      </c>
      <c r="AK36" s="103">
        <v>0</v>
      </c>
      <c r="AL36" s="103">
        <v>0</v>
      </c>
      <c r="AM36" s="103">
        <v>39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5</v>
      </c>
      <c r="AU36" s="103">
        <v>0</v>
      </c>
      <c r="AV36" s="103">
        <v>0</v>
      </c>
      <c r="AW36" s="103">
        <v>5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47</v>
      </c>
      <c r="B37" s="113" t="s">
        <v>342</v>
      </c>
      <c r="C37" s="101" t="s">
        <v>343</v>
      </c>
      <c r="D37" s="103">
        <f>SUM(E37,+H37,+K37)</f>
        <v>1456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1456</v>
      </c>
      <c r="L37" s="103">
        <v>702</v>
      </c>
      <c r="M37" s="103">
        <v>754</v>
      </c>
      <c r="N37" s="103">
        <f>SUM(O37,+V37,+AC37)</f>
        <v>1456</v>
      </c>
      <c r="O37" s="103">
        <f>SUM(P37:U37)</f>
        <v>702</v>
      </c>
      <c r="P37" s="103">
        <v>702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754</v>
      </c>
      <c r="W37" s="103">
        <v>754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41</v>
      </c>
      <c r="AG37" s="103">
        <v>41</v>
      </c>
      <c r="AH37" s="103">
        <v>0</v>
      </c>
      <c r="AI37" s="103">
        <v>0</v>
      </c>
      <c r="AJ37" s="103">
        <f>SUM(AK37:AS37)</f>
        <v>41</v>
      </c>
      <c r="AK37" s="103">
        <v>0</v>
      </c>
      <c r="AL37" s="103">
        <v>0</v>
      </c>
      <c r="AM37" s="103">
        <v>41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5</v>
      </c>
      <c r="AU37" s="103">
        <v>0</v>
      </c>
      <c r="AV37" s="103">
        <v>0</v>
      </c>
      <c r="AW37" s="103">
        <v>5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47</v>
      </c>
      <c r="B38" s="113" t="s">
        <v>345</v>
      </c>
      <c r="C38" s="101" t="s">
        <v>346</v>
      </c>
      <c r="D38" s="103">
        <f>SUM(E38,+H38,+K38)</f>
        <v>1433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1433</v>
      </c>
      <c r="L38" s="103">
        <v>203</v>
      </c>
      <c r="M38" s="103">
        <v>1230</v>
      </c>
      <c r="N38" s="103">
        <f>SUM(O38,+V38,+AC38)</f>
        <v>1433</v>
      </c>
      <c r="O38" s="103">
        <f>SUM(P38:U38)</f>
        <v>203</v>
      </c>
      <c r="P38" s="103">
        <v>203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1230</v>
      </c>
      <c r="W38" s="103">
        <v>1230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40</v>
      </c>
      <c r="AG38" s="103">
        <v>40</v>
      </c>
      <c r="AH38" s="103">
        <v>0</v>
      </c>
      <c r="AI38" s="103">
        <v>0</v>
      </c>
      <c r="AJ38" s="103">
        <f>SUM(AK38:AS38)</f>
        <v>40</v>
      </c>
      <c r="AK38" s="103">
        <v>0</v>
      </c>
      <c r="AL38" s="103">
        <v>0</v>
      </c>
      <c r="AM38" s="103">
        <v>40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5</v>
      </c>
      <c r="AU38" s="103">
        <v>0</v>
      </c>
      <c r="AV38" s="103">
        <v>0</v>
      </c>
      <c r="AW38" s="103">
        <v>5</v>
      </c>
      <c r="AX38" s="103">
        <v>0</v>
      </c>
      <c r="AY38" s="103">
        <v>0</v>
      </c>
      <c r="AZ38" s="103">
        <f>SUM(BA38:BC38)</f>
        <v>1</v>
      </c>
      <c r="BA38" s="103">
        <v>1</v>
      </c>
      <c r="BB38" s="103">
        <v>0</v>
      </c>
      <c r="BC38" s="103">
        <v>0</v>
      </c>
    </row>
    <row r="39" spans="1:55" s="105" customFormat="1" ht="13.5" customHeight="1">
      <c r="A39" s="115" t="s">
        <v>47</v>
      </c>
      <c r="B39" s="113" t="s">
        <v>348</v>
      </c>
      <c r="C39" s="101" t="s">
        <v>349</v>
      </c>
      <c r="D39" s="103">
        <f>SUM(E39,+H39,+K39)</f>
        <v>2031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2031</v>
      </c>
      <c r="L39" s="103">
        <v>580</v>
      </c>
      <c r="M39" s="103">
        <v>1451</v>
      </c>
      <c r="N39" s="103">
        <f>SUM(O39,+V39,+AC39)</f>
        <v>2031</v>
      </c>
      <c r="O39" s="103">
        <f>SUM(P39:U39)</f>
        <v>580</v>
      </c>
      <c r="P39" s="103">
        <v>580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1451</v>
      </c>
      <c r="W39" s="103">
        <v>1451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57</v>
      </c>
      <c r="AG39" s="103">
        <v>57</v>
      </c>
      <c r="AH39" s="103">
        <v>0</v>
      </c>
      <c r="AI39" s="103">
        <v>0</v>
      </c>
      <c r="AJ39" s="103">
        <f>SUM(AK39:AS39)</f>
        <v>57</v>
      </c>
      <c r="AK39" s="103">
        <v>0</v>
      </c>
      <c r="AL39" s="103">
        <v>0</v>
      </c>
      <c r="AM39" s="103">
        <v>57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7</v>
      </c>
      <c r="AU39" s="103">
        <v>0</v>
      </c>
      <c r="AV39" s="103">
        <v>0</v>
      </c>
      <c r="AW39" s="103">
        <v>7</v>
      </c>
      <c r="AX39" s="103">
        <v>0</v>
      </c>
      <c r="AY39" s="103">
        <v>0</v>
      </c>
      <c r="AZ39" s="103">
        <f>SUM(BA39:BC39)</f>
        <v>1</v>
      </c>
      <c r="BA39" s="103">
        <v>1</v>
      </c>
      <c r="BB39" s="103">
        <v>0</v>
      </c>
      <c r="BC39" s="103">
        <v>0</v>
      </c>
    </row>
    <row r="40" spans="1:55" s="105" customFormat="1" ht="13.5" customHeight="1">
      <c r="A40" s="115" t="s">
        <v>47</v>
      </c>
      <c r="B40" s="113" t="s">
        <v>351</v>
      </c>
      <c r="C40" s="101" t="s">
        <v>352</v>
      </c>
      <c r="D40" s="103">
        <f>SUM(E40,+H40,+K40)</f>
        <v>354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354</v>
      </c>
      <c r="L40" s="103">
        <v>79</v>
      </c>
      <c r="M40" s="103">
        <v>275</v>
      </c>
      <c r="N40" s="103">
        <f>SUM(O40,+V40,+AC40)</f>
        <v>354</v>
      </c>
      <c r="O40" s="103">
        <f>SUM(P40:U40)</f>
        <v>79</v>
      </c>
      <c r="P40" s="103">
        <v>79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275</v>
      </c>
      <c r="W40" s="103">
        <v>275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10</v>
      </c>
      <c r="AG40" s="103">
        <v>10</v>
      </c>
      <c r="AH40" s="103">
        <v>0</v>
      </c>
      <c r="AI40" s="103">
        <v>0</v>
      </c>
      <c r="AJ40" s="103">
        <f>SUM(AK40:AS40)</f>
        <v>10</v>
      </c>
      <c r="AK40" s="103">
        <v>0</v>
      </c>
      <c r="AL40" s="103">
        <v>0</v>
      </c>
      <c r="AM40" s="103">
        <v>10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</v>
      </c>
      <c r="AU40" s="103">
        <v>0</v>
      </c>
      <c r="AV40" s="103">
        <v>0</v>
      </c>
      <c r="AW40" s="103">
        <v>1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47</v>
      </c>
      <c r="B41" s="113" t="s">
        <v>354</v>
      </c>
      <c r="C41" s="101" t="s">
        <v>355</v>
      </c>
      <c r="D41" s="103">
        <f>SUM(E41,+H41,+K41)</f>
        <v>10928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10928</v>
      </c>
      <c r="L41" s="103">
        <v>4716</v>
      </c>
      <c r="M41" s="103">
        <v>6212</v>
      </c>
      <c r="N41" s="103">
        <f>SUM(O41,+V41,+AC41)</f>
        <v>10928</v>
      </c>
      <c r="O41" s="103">
        <f>SUM(P41:U41)</f>
        <v>4716</v>
      </c>
      <c r="P41" s="103">
        <v>4716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6212</v>
      </c>
      <c r="W41" s="103">
        <v>6212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308</v>
      </c>
      <c r="AG41" s="103">
        <v>308</v>
      </c>
      <c r="AH41" s="103">
        <v>0</v>
      </c>
      <c r="AI41" s="103">
        <v>0</v>
      </c>
      <c r="AJ41" s="103">
        <f>SUM(AK41:AS41)</f>
        <v>308</v>
      </c>
      <c r="AK41" s="103">
        <v>0</v>
      </c>
      <c r="AL41" s="103">
        <v>0</v>
      </c>
      <c r="AM41" s="103">
        <v>308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39</v>
      </c>
      <c r="AU41" s="103">
        <v>0</v>
      </c>
      <c r="AV41" s="103">
        <v>0</v>
      </c>
      <c r="AW41" s="103">
        <v>39</v>
      </c>
      <c r="AX41" s="103">
        <v>0</v>
      </c>
      <c r="AY41" s="103">
        <v>0</v>
      </c>
      <c r="AZ41" s="103">
        <f>SUM(BA41:BC41)</f>
        <v>13</v>
      </c>
      <c r="BA41" s="103">
        <v>13</v>
      </c>
      <c r="BB41" s="103">
        <v>0</v>
      </c>
      <c r="BC41" s="103">
        <v>0</v>
      </c>
    </row>
    <row r="42" spans="1:55" s="105" customFormat="1" ht="13.5" customHeight="1">
      <c r="A42" s="115" t="s">
        <v>47</v>
      </c>
      <c r="B42" s="113" t="s">
        <v>357</v>
      </c>
      <c r="C42" s="101" t="s">
        <v>358</v>
      </c>
      <c r="D42" s="103">
        <f>SUM(E42,+H42,+K42)</f>
        <v>3845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3845</v>
      </c>
      <c r="L42" s="103">
        <v>708</v>
      </c>
      <c r="M42" s="103">
        <v>3137</v>
      </c>
      <c r="N42" s="103">
        <f>SUM(O42,+V42,+AC42)</f>
        <v>3845</v>
      </c>
      <c r="O42" s="103">
        <f>SUM(P42:U42)</f>
        <v>708</v>
      </c>
      <c r="P42" s="103">
        <v>708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3137</v>
      </c>
      <c r="W42" s="103">
        <v>3137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207</v>
      </c>
      <c r="AG42" s="103">
        <v>207</v>
      </c>
      <c r="AH42" s="103">
        <v>0</v>
      </c>
      <c r="AI42" s="103">
        <v>0</v>
      </c>
      <c r="AJ42" s="103">
        <f>SUM(AK42:AS42)</f>
        <v>207</v>
      </c>
      <c r="AK42" s="103">
        <v>0</v>
      </c>
      <c r="AL42" s="103">
        <v>0</v>
      </c>
      <c r="AM42" s="103">
        <v>207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47</v>
      </c>
      <c r="B43" s="113" t="s">
        <v>360</v>
      </c>
      <c r="C43" s="101" t="s">
        <v>361</v>
      </c>
      <c r="D43" s="103">
        <f>SUM(E43,+H43,+K43)</f>
        <v>1367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1367</v>
      </c>
      <c r="L43" s="103">
        <v>370</v>
      </c>
      <c r="M43" s="103">
        <v>997</v>
      </c>
      <c r="N43" s="103">
        <f>SUM(O43,+V43,+AC43)</f>
        <v>1367</v>
      </c>
      <c r="O43" s="103">
        <f>SUM(P43:U43)</f>
        <v>370</v>
      </c>
      <c r="P43" s="103">
        <v>370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997</v>
      </c>
      <c r="W43" s="103">
        <v>997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74</v>
      </c>
      <c r="AG43" s="103">
        <v>74</v>
      </c>
      <c r="AH43" s="103">
        <v>0</v>
      </c>
      <c r="AI43" s="103">
        <v>0</v>
      </c>
      <c r="AJ43" s="103">
        <f>SUM(AK43:AS43)</f>
        <v>74</v>
      </c>
      <c r="AK43" s="103">
        <v>0</v>
      </c>
      <c r="AL43" s="103">
        <v>0</v>
      </c>
      <c r="AM43" s="103">
        <v>74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47</v>
      </c>
      <c r="B44" s="113" t="s">
        <v>363</v>
      </c>
      <c r="C44" s="101" t="s">
        <v>364</v>
      </c>
      <c r="D44" s="103">
        <f>SUM(E44,+H44,+K44)</f>
        <v>2536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2536</v>
      </c>
      <c r="L44" s="103">
        <v>176</v>
      </c>
      <c r="M44" s="103">
        <v>2360</v>
      </c>
      <c r="N44" s="103">
        <f>SUM(O44,+V44,+AC44)</f>
        <v>2536</v>
      </c>
      <c r="O44" s="103">
        <f>SUM(P44:U44)</f>
        <v>176</v>
      </c>
      <c r="P44" s="103">
        <v>176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2360</v>
      </c>
      <c r="W44" s="103">
        <v>2360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137</v>
      </c>
      <c r="AG44" s="103">
        <v>137</v>
      </c>
      <c r="AH44" s="103">
        <v>0</v>
      </c>
      <c r="AI44" s="103">
        <v>0</v>
      </c>
      <c r="AJ44" s="103">
        <f>SUM(AK44:AS44)</f>
        <v>137</v>
      </c>
      <c r="AK44" s="103">
        <v>0</v>
      </c>
      <c r="AL44" s="103">
        <v>0</v>
      </c>
      <c r="AM44" s="103">
        <v>137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47</v>
      </c>
      <c r="B45" s="113" t="s">
        <v>366</v>
      </c>
      <c r="C45" s="101" t="s">
        <v>367</v>
      </c>
      <c r="D45" s="103">
        <f>SUM(E45,+H45,+K45)</f>
        <v>5040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5040</v>
      </c>
      <c r="L45" s="103">
        <v>927</v>
      </c>
      <c r="M45" s="103">
        <v>4113</v>
      </c>
      <c r="N45" s="103">
        <f>SUM(O45,+V45,+AC45)</f>
        <v>5040</v>
      </c>
      <c r="O45" s="103">
        <f>SUM(P45:U45)</f>
        <v>927</v>
      </c>
      <c r="P45" s="103">
        <v>927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4113</v>
      </c>
      <c r="W45" s="103">
        <v>4113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272</v>
      </c>
      <c r="AG45" s="103">
        <v>272</v>
      </c>
      <c r="AH45" s="103">
        <v>0</v>
      </c>
      <c r="AI45" s="103">
        <v>0</v>
      </c>
      <c r="AJ45" s="103">
        <f>SUM(AK45:AS45)</f>
        <v>272</v>
      </c>
      <c r="AK45" s="103">
        <v>0</v>
      </c>
      <c r="AL45" s="103">
        <v>0</v>
      </c>
      <c r="AM45" s="103">
        <v>272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47</v>
      </c>
      <c r="B46" s="113" t="s">
        <v>369</v>
      </c>
      <c r="C46" s="101" t="s">
        <v>370</v>
      </c>
      <c r="D46" s="103">
        <f>SUM(E46,+H46,+K46)</f>
        <v>7604</v>
      </c>
      <c r="E46" s="103">
        <f>SUM(F46:G46)</f>
        <v>270</v>
      </c>
      <c r="F46" s="103">
        <v>0</v>
      </c>
      <c r="G46" s="103">
        <v>270</v>
      </c>
      <c r="H46" s="103">
        <f>SUM(I46:J46)</f>
        <v>0</v>
      </c>
      <c r="I46" s="103">
        <v>0</v>
      </c>
      <c r="J46" s="103">
        <v>0</v>
      </c>
      <c r="K46" s="103">
        <f>SUM(L46:M46)</f>
        <v>7334</v>
      </c>
      <c r="L46" s="103">
        <v>987</v>
      </c>
      <c r="M46" s="103">
        <v>6347</v>
      </c>
      <c r="N46" s="103">
        <f>SUM(O46,+V46,+AC46)</f>
        <v>7604</v>
      </c>
      <c r="O46" s="103">
        <f>SUM(P46:U46)</f>
        <v>987</v>
      </c>
      <c r="P46" s="103">
        <v>987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6617</v>
      </c>
      <c r="W46" s="103">
        <v>6617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25</v>
      </c>
      <c r="AG46" s="103">
        <v>25</v>
      </c>
      <c r="AH46" s="103">
        <v>0</v>
      </c>
      <c r="AI46" s="103">
        <v>0</v>
      </c>
      <c r="AJ46" s="103">
        <f>SUM(AK46:AS46)</f>
        <v>25</v>
      </c>
      <c r="AK46" s="103">
        <v>25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25</v>
      </c>
      <c r="AU46" s="103">
        <v>25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47</v>
      </c>
      <c r="B47" s="113" t="s">
        <v>372</v>
      </c>
      <c r="C47" s="101" t="s">
        <v>373</v>
      </c>
      <c r="D47" s="103">
        <f>SUM(E47,+H47,+K47)</f>
        <v>3901</v>
      </c>
      <c r="E47" s="103">
        <f>SUM(F47:G47)</f>
        <v>707</v>
      </c>
      <c r="F47" s="103">
        <v>473</v>
      </c>
      <c r="G47" s="103">
        <v>234</v>
      </c>
      <c r="H47" s="103">
        <f>SUM(I47:J47)</f>
        <v>0</v>
      </c>
      <c r="I47" s="103">
        <v>0</v>
      </c>
      <c r="J47" s="103">
        <v>0</v>
      </c>
      <c r="K47" s="103">
        <f>SUM(L47:M47)</f>
        <v>3194</v>
      </c>
      <c r="L47" s="103">
        <v>0</v>
      </c>
      <c r="M47" s="103">
        <v>3194</v>
      </c>
      <c r="N47" s="103">
        <f>SUM(O47,+V47,+AC47)</f>
        <v>3901</v>
      </c>
      <c r="O47" s="103">
        <f>SUM(P47:U47)</f>
        <v>473</v>
      </c>
      <c r="P47" s="103">
        <v>473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3428</v>
      </c>
      <c r="W47" s="103">
        <v>3428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12</v>
      </c>
      <c r="AG47" s="103">
        <v>12</v>
      </c>
      <c r="AH47" s="103">
        <v>0</v>
      </c>
      <c r="AI47" s="103">
        <v>0</v>
      </c>
      <c r="AJ47" s="103">
        <f>SUM(AK47:AS47)</f>
        <v>12</v>
      </c>
      <c r="AK47" s="103">
        <v>12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12</v>
      </c>
      <c r="AU47" s="103">
        <v>12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47</v>
      </c>
      <c r="B48" s="113" t="s">
        <v>375</v>
      </c>
      <c r="C48" s="101" t="s">
        <v>376</v>
      </c>
      <c r="D48" s="103">
        <f>SUM(E48,+H48,+K48)</f>
        <v>3411</v>
      </c>
      <c r="E48" s="103">
        <f>SUM(F48:G48)</f>
        <v>505</v>
      </c>
      <c r="F48" s="103">
        <v>475</v>
      </c>
      <c r="G48" s="103">
        <v>30</v>
      </c>
      <c r="H48" s="103">
        <f>SUM(I48:J48)</f>
        <v>0</v>
      </c>
      <c r="I48" s="103">
        <v>0</v>
      </c>
      <c r="J48" s="103">
        <v>0</v>
      </c>
      <c r="K48" s="103">
        <f>SUM(L48:M48)</f>
        <v>2906</v>
      </c>
      <c r="L48" s="103">
        <v>0</v>
      </c>
      <c r="M48" s="103">
        <v>2906</v>
      </c>
      <c r="N48" s="103">
        <f>SUM(O48,+V48,+AC48)</f>
        <v>3411</v>
      </c>
      <c r="O48" s="103">
        <f>SUM(P48:U48)</f>
        <v>475</v>
      </c>
      <c r="P48" s="103">
        <v>475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2936</v>
      </c>
      <c r="W48" s="103">
        <v>2936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11</v>
      </c>
      <c r="AG48" s="103">
        <v>11</v>
      </c>
      <c r="AH48" s="103">
        <v>0</v>
      </c>
      <c r="AI48" s="103">
        <v>0</v>
      </c>
      <c r="AJ48" s="103">
        <f>SUM(AK48:AS48)</f>
        <v>11</v>
      </c>
      <c r="AK48" s="103">
        <v>11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11</v>
      </c>
      <c r="AU48" s="103">
        <v>11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47</v>
      </c>
      <c r="B49" s="113" t="s">
        <v>378</v>
      </c>
      <c r="C49" s="101" t="s">
        <v>379</v>
      </c>
      <c r="D49" s="103">
        <f>SUM(E49,+H49,+K49)</f>
        <v>2057</v>
      </c>
      <c r="E49" s="103">
        <f>SUM(F49:G49)</f>
        <v>24</v>
      </c>
      <c r="F49" s="103">
        <v>0</v>
      </c>
      <c r="G49" s="103">
        <v>24</v>
      </c>
      <c r="H49" s="103">
        <f>SUM(I49:J49)</f>
        <v>0</v>
      </c>
      <c r="I49" s="103">
        <v>0</v>
      </c>
      <c r="J49" s="103">
        <v>0</v>
      </c>
      <c r="K49" s="103">
        <f>SUM(L49:M49)</f>
        <v>2033</v>
      </c>
      <c r="L49" s="103">
        <v>159</v>
      </c>
      <c r="M49" s="103">
        <v>1874</v>
      </c>
      <c r="N49" s="103">
        <f>SUM(O49,+V49,+AC49)</f>
        <v>2057</v>
      </c>
      <c r="O49" s="103">
        <f>SUM(P49:U49)</f>
        <v>159</v>
      </c>
      <c r="P49" s="103">
        <v>159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1898</v>
      </c>
      <c r="W49" s="103">
        <v>1898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6</v>
      </c>
      <c r="AG49" s="103">
        <v>6</v>
      </c>
      <c r="AH49" s="103">
        <v>0</v>
      </c>
      <c r="AI49" s="103">
        <v>0</v>
      </c>
      <c r="AJ49" s="103">
        <f>SUM(AK49:AS49)</f>
        <v>6</v>
      </c>
      <c r="AK49" s="103">
        <v>6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6</v>
      </c>
      <c r="AU49" s="103">
        <v>6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47</v>
      </c>
      <c r="B50" s="113" t="s">
        <v>381</v>
      </c>
      <c r="C50" s="101" t="s">
        <v>382</v>
      </c>
      <c r="D50" s="103">
        <f>SUM(E50,+H50,+K50)</f>
        <v>8987</v>
      </c>
      <c r="E50" s="103">
        <f>SUM(F50:G50)</f>
        <v>2182</v>
      </c>
      <c r="F50" s="103">
        <v>1879</v>
      </c>
      <c r="G50" s="103">
        <v>303</v>
      </c>
      <c r="H50" s="103">
        <f>SUM(I50:J50)</f>
        <v>0</v>
      </c>
      <c r="I50" s="103">
        <v>0</v>
      </c>
      <c r="J50" s="103">
        <v>0</v>
      </c>
      <c r="K50" s="103">
        <f>SUM(L50:M50)</f>
        <v>6805</v>
      </c>
      <c r="L50" s="103">
        <v>0</v>
      </c>
      <c r="M50" s="103">
        <v>6805</v>
      </c>
      <c r="N50" s="103">
        <f>SUM(O50,+V50,+AC50)</f>
        <v>8987</v>
      </c>
      <c r="O50" s="103">
        <f>SUM(P50:U50)</f>
        <v>1879</v>
      </c>
      <c r="P50" s="103">
        <v>1879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7108</v>
      </c>
      <c r="W50" s="103">
        <v>7108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84</v>
      </c>
      <c r="AG50" s="103">
        <v>84</v>
      </c>
      <c r="AH50" s="103">
        <v>0</v>
      </c>
      <c r="AI50" s="103">
        <v>0</v>
      </c>
      <c r="AJ50" s="103">
        <f>SUM(AK50:AS50)</f>
        <v>84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84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47</v>
      </c>
      <c r="B51" s="113" t="s">
        <v>384</v>
      </c>
      <c r="C51" s="101" t="s">
        <v>385</v>
      </c>
      <c r="D51" s="103">
        <f>SUM(E51,+H51,+K51)</f>
        <v>2749</v>
      </c>
      <c r="E51" s="103">
        <f>SUM(F51:G51)</f>
        <v>360</v>
      </c>
      <c r="F51" s="103">
        <v>318</v>
      </c>
      <c r="G51" s="103">
        <v>42</v>
      </c>
      <c r="H51" s="103">
        <f>SUM(I51:J51)</f>
        <v>0</v>
      </c>
      <c r="I51" s="103">
        <v>0</v>
      </c>
      <c r="J51" s="103">
        <v>0</v>
      </c>
      <c r="K51" s="103">
        <f>SUM(L51:M51)</f>
        <v>2389</v>
      </c>
      <c r="L51" s="103">
        <v>0</v>
      </c>
      <c r="M51" s="103">
        <v>2389</v>
      </c>
      <c r="N51" s="103">
        <f>SUM(O51,+V51,+AC51)</f>
        <v>2749</v>
      </c>
      <c r="O51" s="103">
        <f>SUM(P51:U51)</f>
        <v>318</v>
      </c>
      <c r="P51" s="103">
        <v>318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2431</v>
      </c>
      <c r="W51" s="103">
        <v>2431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21</v>
      </c>
      <c r="AG51" s="103">
        <v>21</v>
      </c>
      <c r="AH51" s="103">
        <v>0</v>
      </c>
      <c r="AI51" s="103">
        <v>0</v>
      </c>
      <c r="AJ51" s="103">
        <f>SUM(AK51:AS51)</f>
        <v>21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21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47</v>
      </c>
      <c r="B52" s="113" t="s">
        <v>387</v>
      </c>
      <c r="C52" s="101" t="s">
        <v>388</v>
      </c>
      <c r="D52" s="103">
        <f>SUM(E52,+H52,+K52)</f>
        <v>2892</v>
      </c>
      <c r="E52" s="103">
        <f>SUM(F52:G52)</f>
        <v>410</v>
      </c>
      <c r="F52" s="103">
        <v>376</v>
      </c>
      <c r="G52" s="103">
        <v>34</v>
      </c>
      <c r="H52" s="103">
        <f>SUM(I52:J52)</f>
        <v>0</v>
      </c>
      <c r="I52" s="103">
        <v>0</v>
      </c>
      <c r="J52" s="103">
        <v>0</v>
      </c>
      <c r="K52" s="103">
        <f>SUM(L52:M52)</f>
        <v>2482</v>
      </c>
      <c r="L52" s="103">
        <v>41</v>
      </c>
      <c r="M52" s="103">
        <v>2441</v>
      </c>
      <c r="N52" s="103">
        <f>SUM(O52,+V52,+AC52)</f>
        <v>2892</v>
      </c>
      <c r="O52" s="103">
        <f>SUM(P52:U52)</f>
        <v>417</v>
      </c>
      <c r="P52" s="103">
        <v>417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2475</v>
      </c>
      <c r="W52" s="103">
        <v>2475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23</v>
      </c>
      <c r="AG52" s="103">
        <v>23</v>
      </c>
      <c r="AH52" s="103">
        <v>0</v>
      </c>
      <c r="AI52" s="103">
        <v>0</v>
      </c>
      <c r="AJ52" s="103">
        <f>SUM(AK52:AS52)</f>
        <v>23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23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47</v>
      </c>
      <c r="B53" s="113" t="s">
        <v>390</v>
      </c>
      <c r="C53" s="101" t="s">
        <v>391</v>
      </c>
      <c r="D53" s="103">
        <f>SUM(E53,+H53,+K53)</f>
        <v>2316</v>
      </c>
      <c r="E53" s="103">
        <f>SUM(F53:G53)</f>
        <v>435</v>
      </c>
      <c r="F53" s="103">
        <v>412</v>
      </c>
      <c r="G53" s="103">
        <v>23</v>
      </c>
      <c r="H53" s="103">
        <f>SUM(I53:J53)</f>
        <v>0</v>
      </c>
      <c r="I53" s="103">
        <v>0</v>
      </c>
      <c r="J53" s="103">
        <v>0</v>
      </c>
      <c r="K53" s="103">
        <f>SUM(L53:M53)</f>
        <v>1881</v>
      </c>
      <c r="L53" s="103">
        <v>0</v>
      </c>
      <c r="M53" s="103">
        <v>1881</v>
      </c>
      <c r="N53" s="103">
        <f>SUM(O53,+V53,+AC53)</f>
        <v>2316</v>
      </c>
      <c r="O53" s="103">
        <f>SUM(P53:U53)</f>
        <v>412</v>
      </c>
      <c r="P53" s="103">
        <v>412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1904</v>
      </c>
      <c r="W53" s="103">
        <v>1904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20</v>
      </c>
      <c r="AG53" s="103">
        <v>20</v>
      </c>
      <c r="AH53" s="103">
        <v>0</v>
      </c>
      <c r="AI53" s="103">
        <v>0</v>
      </c>
      <c r="AJ53" s="103">
        <f>SUM(AK53:AS53)</f>
        <v>20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20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47</v>
      </c>
      <c r="B54" s="113" t="s">
        <v>393</v>
      </c>
      <c r="C54" s="101" t="s">
        <v>394</v>
      </c>
      <c r="D54" s="103">
        <f>SUM(E54,+H54,+K54)</f>
        <v>2285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2285</v>
      </c>
      <c r="L54" s="103">
        <v>343</v>
      </c>
      <c r="M54" s="103">
        <v>1942</v>
      </c>
      <c r="N54" s="103">
        <f>SUM(O54,+V54,+AC54)</f>
        <v>2285</v>
      </c>
      <c r="O54" s="103">
        <f>SUM(P54:U54)</f>
        <v>343</v>
      </c>
      <c r="P54" s="103">
        <v>343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1942</v>
      </c>
      <c r="W54" s="103">
        <v>1942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19</v>
      </c>
      <c r="AG54" s="103">
        <v>19</v>
      </c>
      <c r="AH54" s="103">
        <v>0</v>
      </c>
      <c r="AI54" s="103">
        <v>0</v>
      </c>
      <c r="AJ54" s="103">
        <f>SUM(AK54:AS54)</f>
        <v>19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19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47</v>
      </c>
      <c r="B55" s="113" t="s">
        <v>396</v>
      </c>
      <c r="C55" s="101" t="s">
        <v>397</v>
      </c>
      <c r="D55" s="103">
        <f>SUM(E55,+H55,+K55)</f>
        <v>6054</v>
      </c>
      <c r="E55" s="103">
        <f>SUM(F55:G55)</f>
        <v>6054</v>
      </c>
      <c r="F55" s="103">
        <v>1309</v>
      </c>
      <c r="G55" s="103">
        <v>4745</v>
      </c>
      <c r="H55" s="103">
        <f>SUM(I55:J55)</f>
        <v>0</v>
      </c>
      <c r="I55" s="103">
        <v>0</v>
      </c>
      <c r="J55" s="103">
        <v>0</v>
      </c>
      <c r="K55" s="103">
        <f>SUM(L55:M55)</f>
        <v>0</v>
      </c>
      <c r="L55" s="103">
        <v>0</v>
      </c>
      <c r="M55" s="103">
        <v>0</v>
      </c>
      <c r="N55" s="103">
        <f>SUM(O55,+V55,+AC55)</f>
        <v>6054</v>
      </c>
      <c r="O55" s="103">
        <f>SUM(P55:U55)</f>
        <v>1309</v>
      </c>
      <c r="P55" s="103">
        <v>1309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4745</v>
      </c>
      <c r="W55" s="103">
        <v>4745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3</v>
      </c>
      <c r="AG55" s="103">
        <v>3</v>
      </c>
      <c r="AH55" s="103">
        <v>0</v>
      </c>
      <c r="AI55" s="103">
        <v>0</v>
      </c>
      <c r="AJ55" s="103">
        <f>SUM(AK55:AS55)</f>
        <v>3</v>
      </c>
      <c r="AK55" s="103">
        <v>0</v>
      </c>
      <c r="AL55" s="103">
        <v>0</v>
      </c>
      <c r="AM55" s="103">
        <v>3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47</v>
      </c>
      <c r="B56" s="113" t="s">
        <v>399</v>
      </c>
      <c r="C56" s="101" t="s">
        <v>400</v>
      </c>
      <c r="D56" s="103">
        <f>SUM(E56,+H56,+K56)</f>
        <v>5326</v>
      </c>
      <c r="E56" s="103">
        <f>SUM(F56:G56)</f>
        <v>5326</v>
      </c>
      <c r="F56" s="103">
        <v>1083</v>
      </c>
      <c r="G56" s="103">
        <v>4243</v>
      </c>
      <c r="H56" s="103">
        <f>SUM(I56:J56)</f>
        <v>0</v>
      </c>
      <c r="I56" s="103">
        <v>0</v>
      </c>
      <c r="J56" s="103">
        <v>0</v>
      </c>
      <c r="K56" s="103">
        <f>SUM(L56:M56)</f>
        <v>0</v>
      </c>
      <c r="L56" s="103">
        <v>0</v>
      </c>
      <c r="M56" s="103">
        <v>0</v>
      </c>
      <c r="N56" s="103">
        <f>SUM(O56,+V56,+AC56)</f>
        <v>5326</v>
      </c>
      <c r="O56" s="103">
        <f>SUM(P56:U56)</f>
        <v>1083</v>
      </c>
      <c r="P56" s="103">
        <v>1083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4243</v>
      </c>
      <c r="W56" s="103">
        <v>4243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</v>
      </c>
      <c r="AG56" s="103">
        <v>3</v>
      </c>
      <c r="AH56" s="103">
        <v>0</v>
      </c>
      <c r="AI56" s="103">
        <v>0</v>
      </c>
      <c r="AJ56" s="103">
        <f>SUM(AK56:AS56)</f>
        <v>3</v>
      </c>
      <c r="AK56" s="103">
        <v>0</v>
      </c>
      <c r="AL56" s="103">
        <v>0</v>
      </c>
      <c r="AM56" s="103">
        <v>3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47</v>
      </c>
      <c r="B57" s="113" t="s">
        <v>402</v>
      </c>
      <c r="C57" s="101" t="s">
        <v>403</v>
      </c>
      <c r="D57" s="103">
        <f>SUM(E57,+H57,+K57)</f>
        <v>2053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2053</v>
      </c>
      <c r="L57" s="103">
        <v>189</v>
      </c>
      <c r="M57" s="103">
        <v>1864</v>
      </c>
      <c r="N57" s="103">
        <f>SUM(O57,+V57,+AC57)</f>
        <v>2053</v>
      </c>
      <c r="O57" s="103">
        <f>SUM(P57:U57)</f>
        <v>189</v>
      </c>
      <c r="P57" s="103">
        <v>189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1864</v>
      </c>
      <c r="W57" s="103">
        <v>1864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0</v>
      </c>
      <c r="AG57" s="103">
        <v>0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47</v>
      </c>
      <c r="B58" s="113" t="s">
        <v>405</v>
      </c>
      <c r="C58" s="101" t="s">
        <v>406</v>
      </c>
      <c r="D58" s="103">
        <f>SUM(E58,+H58,+K58)</f>
        <v>1411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1411</v>
      </c>
      <c r="L58" s="103">
        <v>408</v>
      </c>
      <c r="M58" s="103">
        <v>1003</v>
      </c>
      <c r="N58" s="103">
        <f>SUM(O58,+V58,+AC58)</f>
        <v>1411</v>
      </c>
      <c r="O58" s="103">
        <f>SUM(P58:U58)</f>
        <v>408</v>
      </c>
      <c r="P58" s="103">
        <v>408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1003</v>
      </c>
      <c r="W58" s="103">
        <v>1003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47</v>
      </c>
      <c r="B59" s="113" t="s">
        <v>408</v>
      </c>
      <c r="C59" s="101" t="s">
        <v>409</v>
      </c>
      <c r="D59" s="103">
        <f>SUM(E59,+H59,+K59)</f>
        <v>1763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1763</v>
      </c>
      <c r="L59" s="103">
        <v>530</v>
      </c>
      <c r="M59" s="103">
        <v>1233</v>
      </c>
      <c r="N59" s="103">
        <f>SUM(O59,+V59,+AC59)</f>
        <v>1766</v>
      </c>
      <c r="O59" s="103">
        <f>SUM(P59:U59)</f>
        <v>530</v>
      </c>
      <c r="P59" s="103">
        <v>530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1233</v>
      </c>
      <c r="W59" s="103">
        <v>1233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3</v>
      </c>
      <c r="AD59" s="103">
        <v>3</v>
      </c>
      <c r="AE59" s="103">
        <v>0</v>
      </c>
      <c r="AF59" s="103">
        <f>SUM(AG59:AI59)</f>
        <v>0</v>
      </c>
      <c r="AG59" s="103">
        <v>0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47</v>
      </c>
      <c r="B60" s="113" t="s">
        <v>411</v>
      </c>
      <c r="C60" s="101" t="s">
        <v>412</v>
      </c>
      <c r="D60" s="103">
        <f>SUM(E60,+H60,+K60)</f>
        <v>501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501</v>
      </c>
      <c r="L60" s="103">
        <v>154</v>
      </c>
      <c r="M60" s="103">
        <v>347</v>
      </c>
      <c r="N60" s="103">
        <f>SUM(O60,+V60,+AC60)</f>
        <v>501</v>
      </c>
      <c r="O60" s="103">
        <f>SUM(P60:U60)</f>
        <v>154</v>
      </c>
      <c r="P60" s="103">
        <v>154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347</v>
      </c>
      <c r="W60" s="103">
        <v>347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47</v>
      </c>
      <c r="B61" s="113" t="s">
        <v>414</v>
      </c>
      <c r="C61" s="101" t="s">
        <v>415</v>
      </c>
      <c r="D61" s="103">
        <f>SUM(E61,+H61,+K61)</f>
        <v>833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833</v>
      </c>
      <c r="L61" s="103">
        <v>498</v>
      </c>
      <c r="M61" s="103">
        <v>335</v>
      </c>
      <c r="N61" s="103">
        <f>SUM(O61,+V61,+AC61)</f>
        <v>833</v>
      </c>
      <c r="O61" s="103">
        <f>SUM(P61:U61)</f>
        <v>498</v>
      </c>
      <c r="P61" s="103">
        <v>498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335</v>
      </c>
      <c r="W61" s="103">
        <v>335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47</v>
      </c>
      <c r="B62" s="113" t="s">
        <v>417</v>
      </c>
      <c r="C62" s="101" t="s">
        <v>418</v>
      </c>
      <c r="D62" s="103">
        <f>SUM(E62,+H62,+K62)</f>
        <v>301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301</v>
      </c>
      <c r="L62" s="103">
        <v>266</v>
      </c>
      <c r="M62" s="103">
        <v>35</v>
      </c>
      <c r="N62" s="103">
        <f>SUM(O62,+V62,+AC62)</f>
        <v>301</v>
      </c>
      <c r="O62" s="103">
        <f>SUM(P62:U62)</f>
        <v>266</v>
      </c>
      <c r="P62" s="103">
        <v>266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35</v>
      </c>
      <c r="W62" s="103">
        <v>35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0</v>
      </c>
      <c r="AG62" s="103">
        <v>0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47</v>
      </c>
      <c r="B63" s="113" t="s">
        <v>420</v>
      </c>
      <c r="C63" s="101" t="s">
        <v>421</v>
      </c>
      <c r="D63" s="103">
        <f>SUM(E63,+H63,+K63)</f>
        <v>4156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4156</v>
      </c>
      <c r="L63" s="103">
        <v>544</v>
      </c>
      <c r="M63" s="103">
        <v>3612</v>
      </c>
      <c r="N63" s="103">
        <f>SUM(O63,+V63,+AC63)</f>
        <v>4156</v>
      </c>
      <c r="O63" s="103">
        <f>SUM(P63:U63)</f>
        <v>544</v>
      </c>
      <c r="P63" s="103">
        <v>544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3612</v>
      </c>
      <c r="W63" s="103">
        <v>3612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47</v>
      </c>
      <c r="B64" s="113" t="s">
        <v>423</v>
      </c>
      <c r="C64" s="101" t="s">
        <v>424</v>
      </c>
      <c r="D64" s="103">
        <f>SUM(E64,+H64,+K64)</f>
        <v>653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653</v>
      </c>
      <c r="L64" s="103">
        <v>87</v>
      </c>
      <c r="M64" s="103">
        <v>566</v>
      </c>
      <c r="N64" s="103">
        <f>SUM(O64,+V64,+AC64)</f>
        <v>653</v>
      </c>
      <c r="O64" s="103">
        <f>SUM(P64:U64)</f>
        <v>87</v>
      </c>
      <c r="P64" s="103">
        <v>87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566</v>
      </c>
      <c r="W64" s="103">
        <v>566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47</v>
      </c>
      <c r="B65" s="113" t="s">
        <v>426</v>
      </c>
      <c r="C65" s="101" t="s">
        <v>427</v>
      </c>
      <c r="D65" s="103">
        <f>SUM(E65,+H65,+K65)</f>
        <v>2938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2938</v>
      </c>
      <c r="L65" s="103">
        <v>545</v>
      </c>
      <c r="M65" s="103">
        <v>2393</v>
      </c>
      <c r="N65" s="103">
        <f>SUM(O65,+V65,+AC65)</f>
        <v>2938</v>
      </c>
      <c r="O65" s="103">
        <f>SUM(P65:U65)</f>
        <v>545</v>
      </c>
      <c r="P65" s="103">
        <v>545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2393</v>
      </c>
      <c r="W65" s="103">
        <v>2393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0</v>
      </c>
      <c r="AG65" s="103">
        <v>0</v>
      </c>
      <c r="AH65" s="103">
        <v>0</v>
      </c>
      <c r="AI65" s="103">
        <v>0</v>
      </c>
      <c r="AJ65" s="103">
        <f>SUM(AK65:AS65)</f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47</v>
      </c>
      <c r="B66" s="113" t="s">
        <v>429</v>
      </c>
      <c r="C66" s="101" t="s">
        <v>430</v>
      </c>
      <c r="D66" s="103">
        <f>SUM(E66,+H66,+K66)</f>
        <v>1139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1139</v>
      </c>
      <c r="L66" s="103">
        <v>724</v>
      </c>
      <c r="M66" s="103">
        <v>415</v>
      </c>
      <c r="N66" s="103">
        <f>SUM(O66,+V66,+AC66)</f>
        <v>1139</v>
      </c>
      <c r="O66" s="103">
        <f>SUM(P66:U66)</f>
        <v>724</v>
      </c>
      <c r="P66" s="103">
        <v>724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415</v>
      </c>
      <c r="W66" s="103">
        <v>415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6">
    <sortCondition ref="A8:A66"/>
    <sortCondition ref="B8:B66"/>
    <sortCondition ref="C8:C6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07207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07208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07213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07214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07301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07303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07322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07342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07344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07362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07364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07367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07368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07402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07405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07407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07408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07421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07422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07423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07444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07445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07446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07447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07461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07464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07465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07466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07481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07482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07483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07484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07501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07502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07503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07504</v>
      </c>
      <c r="AG53" s="11">
        <v>53</v>
      </c>
    </row>
    <row r="54" spans="27:36">
      <c r="AF54" s="11" t="str">
        <f>+水洗化人口等!B54</f>
        <v>07505</v>
      </c>
      <c r="AG54" s="11">
        <v>54</v>
      </c>
    </row>
    <row r="55" spans="27:36">
      <c r="AF55" s="11" t="str">
        <f>+水洗化人口等!B55</f>
        <v>07521</v>
      </c>
      <c r="AG55" s="11">
        <v>55</v>
      </c>
    </row>
    <row r="56" spans="27:36">
      <c r="AF56" s="11" t="str">
        <f>+水洗化人口等!B56</f>
        <v>07522</v>
      </c>
      <c r="AG56" s="11">
        <v>56</v>
      </c>
    </row>
    <row r="57" spans="27:36">
      <c r="AF57" s="11" t="str">
        <f>+水洗化人口等!B57</f>
        <v>07541</v>
      </c>
      <c r="AG57" s="11">
        <v>57</v>
      </c>
    </row>
    <row r="58" spans="27:36">
      <c r="AF58" s="11" t="str">
        <f>+水洗化人口等!B58</f>
        <v>07542</v>
      </c>
      <c r="AG58" s="11">
        <v>58</v>
      </c>
    </row>
    <row r="59" spans="27:36">
      <c r="AF59" s="11" t="str">
        <f>+水洗化人口等!B59</f>
        <v>07543</v>
      </c>
      <c r="AG59" s="11">
        <v>59</v>
      </c>
    </row>
    <row r="60" spans="27:36">
      <c r="AF60" s="11" t="str">
        <f>+水洗化人口等!B60</f>
        <v>07544</v>
      </c>
      <c r="AG60" s="11">
        <v>60</v>
      </c>
    </row>
    <row r="61" spans="27:36">
      <c r="AF61" s="11" t="str">
        <f>+水洗化人口等!B61</f>
        <v>07545</v>
      </c>
      <c r="AG61" s="11">
        <v>61</v>
      </c>
    </row>
    <row r="62" spans="27:36">
      <c r="AF62" s="11" t="str">
        <f>+水洗化人口等!B62</f>
        <v>07546</v>
      </c>
      <c r="AG62" s="11">
        <v>62</v>
      </c>
    </row>
    <row r="63" spans="27:36">
      <c r="AF63" s="11" t="str">
        <f>+水洗化人口等!B63</f>
        <v>07547</v>
      </c>
      <c r="AG63" s="11">
        <v>63</v>
      </c>
    </row>
    <row r="64" spans="27:36">
      <c r="AF64" s="11" t="str">
        <f>+水洗化人口等!B64</f>
        <v>07548</v>
      </c>
      <c r="AG64" s="11">
        <v>64</v>
      </c>
    </row>
    <row r="65" spans="32:33">
      <c r="AF65" s="11" t="str">
        <f>+水洗化人口等!B65</f>
        <v>07561</v>
      </c>
      <c r="AG65" s="11">
        <v>65</v>
      </c>
    </row>
    <row r="66" spans="32:33">
      <c r="AF66" s="11" t="str">
        <f>+水洗化人口等!B66</f>
        <v>07564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2019-02-27T07:36:52Z</dcterms:modified>
</cp:coreProperties>
</file>