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ごみ処理概要!$2:$10</definedName>
    <definedName name="_xlnm.Print_Area" localSheetId="23">ごみ処理量内訳!$2:$10</definedName>
    <definedName name="_xlnm.Print_Area" localSheetId="9">'ごみ搬入量内訳(セメント)'!$2:$10</definedName>
    <definedName name="_xlnm.Print_Area" localSheetId="11">'ごみ搬入量内訳(その他)'!$2:$10</definedName>
    <definedName name="_xlnm.Print_Area" localSheetId="7">'ごみ搬入量内訳(メタン化)'!$2:$10</definedName>
    <definedName name="_xlnm.Print_Area" localSheetId="13">'ごみ搬入量内訳(海洋投入)'!$2:$10</definedName>
    <definedName name="_xlnm.Print_Area" localSheetId="10">'ごみ搬入量内訳(資源化等)'!$2:$10</definedName>
    <definedName name="_xlnm.Print_Area" localSheetId="6">'ごみ搬入量内訳(飼料化)'!$2:$10</definedName>
    <definedName name="_xlnm.Print_Area" localSheetId="3">'ごみ搬入量内訳(焼却)'!$2:$10</definedName>
    <definedName name="_xlnm.Print_Area" localSheetId="4">'ごみ搬入量内訳(粗大)'!$2:$10</definedName>
    <definedName name="_xlnm.Print_Area" localSheetId="1">'ごみ搬入量内訳(総括)'!$2:$10</definedName>
    <definedName name="_xlnm.Print_Area" localSheetId="5">'ごみ搬入量内訳(堆肥化)'!$2:$10</definedName>
    <definedName name="_xlnm.Print_Area" localSheetId="2">'ごみ搬入量内訳(直接資源化)'!$2:$10</definedName>
    <definedName name="_xlnm.Print_Area" localSheetId="12">'ごみ搬入量内訳(直接埋立)'!$2:$10</definedName>
    <definedName name="_xlnm.Print_Area" localSheetId="8">'ごみ搬入量内訳(燃料化)'!$2:$10</definedName>
    <definedName name="_xlnm.Print_Area" localSheetId="21">'施設資源化量内訳(セメント)'!$2:$10</definedName>
    <definedName name="_xlnm.Print_Area" localSheetId="19">'施設資源化量内訳(メタン化)'!$2:$10</definedName>
    <definedName name="_xlnm.Print_Area" localSheetId="22">'施設資源化量内訳(資源化等)'!$2:$10</definedName>
    <definedName name="_xlnm.Print_Area" localSheetId="18">'施設資源化量内訳(飼料化)'!$2:$10</definedName>
    <definedName name="_xlnm.Print_Area" localSheetId="15">'施設資源化量内訳(焼却)'!$2:$10</definedName>
    <definedName name="_xlnm.Print_Area" localSheetId="16">'施設資源化量内訳(粗大)'!$2:$10</definedName>
    <definedName name="_xlnm.Print_Area" localSheetId="17">'施設資源化量内訳(堆肥化)'!$2:$10</definedName>
    <definedName name="_xlnm.Print_Area" localSheetId="20">'施設資源化量内訳(燃料化)'!$2:$10</definedName>
    <definedName name="_xlnm.Print_Area" localSheetId="14">資源化量内訳!$2:$10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10" i="3"/>
  <c r="AP10"/>
  <c r="AD10" i="1" s="1"/>
  <c r="AD10" i="3"/>
  <c r="S10"/>
  <c r="Q10" s="1"/>
  <c r="O10"/>
  <c r="F10" i="1" s="1"/>
  <c r="M10"/>
  <c r="H10"/>
  <c r="E10" i="3"/>
  <c r="E10" i="1" s="1"/>
  <c r="CK10" i="34"/>
  <c r="AE10" s="1"/>
  <c r="CG10"/>
  <c r="AA10" s="1"/>
  <c r="BY10"/>
  <c r="S10" s="1"/>
  <c r="BU10"/>
  <c r="O10" s="1"/>
  <c r="BQ10"/>
  <c r="K10" s="1"/>
  <c r="BM10"/>
  <c r="G10" s="1"/>
  <c r="CL10"/>
  <c r="AF10" s="1"/>
  <c r="CH10"/>
  <c r="AB10" s="1"/>
  <c r="CD10"/>
  <c r="X10" s="1"/>
  <c r="BZ10"/>
  <c r="T10" s="1"/>
  <c r="BV10"/>
  <c r="P10" s="1"/>
  <c r="BR10"/>
  <c r="L10" s="1"/>
  <c r="BN10"/>
  <c r="H10" s="1"/>
  <c r="CC10"/>
  <c r="W10" s="1"/>
  <c r="D10" i="30"/>
  <c r="W10" i="1" s="1"/>
  <c r="D10" i="27"/>
  <c r="T10" i="1" s="1"/>
  <c r="D10" i="26"/>
  <c r="S10" i="1" s="1"/>
  <c r="CJ10" i="34"/>
  <c r="AD10" s="1"/>
  <c r="CF10"/>
  <c r="Z10" s="1"/>
  <c r="CB10"/>
  <c r="V10" s="1"/>
  <c r="BX10"/>
  <c r="R10" s="1"/>
  <c r="BT10"/>
  <c r="N10" s="1"/>
  <c r="BP10"/>
  <c r="J10" s="1"/>
  <c r="BL10"/>
  <c r="CI10"/>
  <c r="AC10" s="1"/>
  <c r="CE10"/>
  <c r="Y10" s="1"/>
  <c r="CA10"/>
  <c r="U10" s="1"/>
  <c r="BW10"/>
  <c r="Q10" s="1"/>
  <c r="BS10"/>
  <c r="M10" s="1"/>
  <c r="BO10"/>
  <c r="I10" s="1"/>
  <c r="BK10"/>
  <c r="E10" s="1"/>
  <c r="AG10"/>
  <c r="O10" i="1" s="1"/>
  <c r="AH10" i="33"/>
  <c r="D10" i="22"/>
  <c r="AF10" i="33"/>
  <c r="D10" i="21"/>
  <c r="D10" i="20"/>
  <c r="D10" i="19"/>
  <c r="D10" i="18"/>
  <c r="D10" i="17"/>
  <c r="D10" i="16"/>
  <c r="D10" i="15"/>
  <c r="D10" i="14"/>
  <c r="D10" i="13"/>
  <c r="AC10" i="1"/>
  <c r="N10"/>
  <c r="L10"/>
  <c r="K10"/>
  <c r="J10"/>
  <c r="I10"/>
  <c r="AY9" i="3"/>
  <c r="AP9"/>
  <c r="AD9" i="1" s="1"/>
  <c r="AD9" i="3"/>
  <c r="AB9" s="1"/>
  <c r="S9"/>
  <c r="Q9" s="1"/>
  <c r="P9"/>
  <c r="O9"/>
  <c r="AB9" i="1" s="1"/>
  <c r="M9"/>
  <c r="L9"/>
  <c r="H9"/>
  <c r="CL9" i="34"/>
  <c r="AF9" s="1"/>
  <c r="CH9"/>
  <c r="AB9" s="1"/>
  <c r="CG9"/>
  <c r="AA9" s="1"/>
  <c r="CC9"/>
  <c r="W9" s="1"/>
  <c r="BZ9"/>
  <c r="T9" s="1"/>
  <c r="BV9"/>
  <c r="P9" s="1"/>
  <c r="BU9"/>
  <c r="O9" s="1"/>
  <c r="D9" i="32"/>
  <c r="BN9" i="34"/>
  <c r="H9" s="1"/>
  <c r="BM9"/>
  <c r="G9" s="1"/>
  <c r="CF9"/>
  <c r="Z9" s="1"/>
  <c r="CD9"/>
  <c r="X9" s="1"/>
  <c r="BX9"/>
  <c r="R9" s="1"/>
  <c r="BP9"/>
  <c r="J9" s="1"/>
  <c r="D9" i="31"/>
  <c r="CK9" i="34"/>
  <c r="AE9" s="1"/>
  <c r="BQ9"/>
  <c r="K9" s="1"/>
  <c r="CJ9"/>
  <c r="AD9" s="1"/>
  <c r="CB9"/>
  <c r="V9" s="1"/>
  <c r="BT9"/>
  <c r="N9" s="1"/>
  <c r="BL9"/>
  <c r="F9" s="1"/>
  <c r="D9" i="29"/>
  <c r="BY9" i="34"/>
  <c r="S9" s="1"/>
  <c r="D9" i="28"/>
  <c r="U9" i="1" s="1"/>
  <c r="D9" i="27"/>
  <c r="T9" i="1" s="1"/>
  <c r="D9" i="26"/>
  <c r="S9" i="1" s="1"/>
  <c r="D9" i="25"/>
  <c r="R9" i="1" s="1"/>
  <c r="CI9" i="34"/>
  <c r="AC9" s="1"/>
  <c r="CE9"/>
  <c r="Y9" s="1"/>
  <c r="CA9"/>
  <c r="U9" s="1"/>
  <c r="BW9"/>
  <c r="Q9" s="1"/>
  <c r="BS9"/>
  <c r="M9" s="1"/>
  <c r="BO9"/>
  <c r="I9" s="1"/>
  <c r="BK9"/>
  <c r="AG9"/>
  <c r="O9" i="1" s="1"/>
  <c r="AH9" i="33"/>
  <c r="AF9"/>
  <c r="AB9" i="23"/>
  <c r="AB9" i="33" s="1"/>
  <c r="S9" i="23"/>
  <c r="S10" s="1"/>
  <c r="S10" i="33" s="1"/>
  <c r="L9" i="23"/>
  <c r="L9" i="33" s="1"/>
  <c r="K9" i="23"/>
  <c r="K10" s="1"/>
  <c r="K10" i="33" s="1"/>
  <c r="D9" i="22"/>
  <c r="D9" i="21"/>
  <c r="D9" i="20"/>
  <c r="D9" i="19"/>
  <c r="D9" i="18"/>
  <c r="D9" i="17"/>
  <c r="D9" i="16"/>
  <c r="D9" i="15"/>
  <c r="D9" i="14"/>
  <c r="D9" i="13"/>
  <c r="D9" i="8"/>
  <c r="K9" i="33"/>
  <c r="AC9" i="1"/>
  <c r="V9"/>
  <c r="N9"/>
  <c r="N7" s="1"/>
  <c r="K9"/>
  <c r="J9"/>
  <c r="I9"/>
  <c r="AY8" i="3"/>
  <c r="AP8"/>
  <c r="AD8" i="1" s="1"/>
  <c r="AD7" s="1"/>
  <c r="AD8" i="3"/>
  <c r="AB8" s="1"/>
  <c r="S8"/>
  <c r="Q8" s="1"/>
  <c r="M8" i="1"/>
  <c r="M7" s="1"/>
  <c r="L8"/>
  <c r="L7" s="1"/>
  <c r="H8"/>
  <c r="H7" s="1"/>
  <c r="CK8" i="34"/>
  <c r="AE8" s="1"/>
  <c r="CG8"/>
  <c r="AA8" s="1"/>
  <c r="CC8"/>
  <c r="W8" s="1"/>
  <c r="CB8"/>
  <c r="V8" s="1"/>
  <c r="BY8"/>
  <c r="S8" s="1"/>
  <c r="BU8"/>
  <c r="O8" s="1"/>
  <c r="BQ8"/>
  <c r="K8" s="1"/>
  <c r="BP8"/>
  <c r="J8" s="1"/>
  <c r="BM8"/>
  <c r="G8" s="1"/>
  <c r="D8" i="32"/>
  <c r="CL8" i="34"/>
  <c r="AF8" s="1"/>
  <c r="AF7" s="1"/>
  <c r="CH8"/>
  <c r="CH7" s="1"/>
  <c r="CD8"/>
  <c r="X8" s="1"/>
  <c r="BZ8"/>
  <c r="T8" s="1"/>
  <c r="T7" s="1"/>
  <c r="BV8"/>
  <c r="P8" s="1"/>
  <c r="BR8"/>
  <c r="L8" s="1"/>
  <c r="BN8"/>
  <c r="H8" s="1"/>
  <c r="D8" i="30"/>
  <c r="W8" i="1" s="1"/>
  <c r="CJ8" i="34"/>
  <c r="AD8" s="1"/>
  <c r="BT8"/>
  <c r="N8" s="1"/>
  <c r="D8" i="29"/>
  <c r="V8" i="1" s="1"/>
  <c r="D8" i="25"/>
  <c r="R8" i="1" s="1"/>
  <c r="CI8" i="34"/>
  <c r="AC8" s="1"/>
  <c r="CF8"/>
  <c r="Z8" s="1"/>
  <c r="CE8"/>
  <c r="Y8" s="1"/>
  <c r="CA8"/>
  <c r="U8" s="1"/>
  <c r="BX8"/>
  <c r="R8" s="1"/>
  <c r="BW8"/>
  <c r="Q8" s="1"/>
  <c r="BS8"/>
  <c r="M8" s="1"/>
  <c r="BO8"/>
  <c r="I8" s="1"/>
  <c r="BK8"/>
  <c r="AG8"/>
  <c r="O8" i="1" s="1"/>
  <c r="O7" s="1"/>
  <c r="AG8" i="23"/>
  <c r="AG9" s="1"/>
  <c r="AE8"/>
  <c r="AE9" s="1"/>
  <c r="AE10" s="1"/>
  <c r="AE10" i="33" s="1"/>
  <c r="AD8" i="23"/>
  <c r="AD8" i="33" s="1"/>
  <c r="AC8" i="23"/>
  <c r="AC8" i="33" s="1"/>
  <c r="AB8" i="23"/>
  <c r="AB8" i="33" s="1"/>
  <c r="AA8" i="23"/>
  <c r="AA8" i="33" s="1"/>
  <c r="Z8" i="23"/>
  <c r="Z9" s="1"/>
  <c r="Y8"/>
  <c r="Y8" i="33" s="1"/>
  <c r="X8" i="23"/>
  <c r="X9" s="1"/>
  <c r="X10" s="1"/>
  <c r="X10" i="33" s="1"/>
  <c r="W8" i="23"/>
  <c r="W9" s="1"/>
  <c r="V8"/>
  <c r="V9" s="1"/>
  <c r="U8"/>
  <c r="U8" i="33" s="1"/>
  <c r="T8" i="23"/>
  <c r="T8" i="33" s="1"/>
  <c r="S8" i="23"/>
  <c r="R8"/>
  <c r="R9" s="1"/>
  <c r="Q8"/>
  <c r="Q8" i="33" s="1"/>
  <c r="P8" i="23"/>
  <c r="P8" i="33" s="1"/>
  <c r="O8" i="23"/>
  <c r="O9" s="1"/>
  <c r="O10" s="1"/>
  <c r="O10" i="33" s="1"/>
  <c r="N8" i="23"/>
  <c r="N9" s="1"/>
  <c r="M8"/>
  <c r="M8" i="33" s="1"/>
  <c r="L8" i="23"/>
  <c r="L8" i="33" s="1"/>
  <c r="K8" i="23"/>
  <c r="K8" i="33" s="1"/>
  <c r="J8" i="23"/>
  <c r="J8" i="33" s="1"/>
  <c r="I8" i="23"/>
  <c r="I8" i="33" s="1"/>
  <c r="H8" i="23"/>
  <c r="H8" i="33" s="1"/>
  <c r="G8" i="23"/>
  <c r="G9" s="1"/>
  <c r="F8"/>
  <c r="F8" i="33" s="1"/>
  <c r="E8" i="23"/>
  <c r="AH8" i="33"/>
  <c r="Z8"/>
  <c r="D8" i="22"/>
  <c r="D8" i="21"/>
  <c r="AF8" i="33"/>
  <c r="D8" i="20"/>
  <c r="D8" i="19"/>
  <c r="D8" i="18"/>
  <c r="D8" i="17"/>
  <c r="D8" i="16"/>
  <c r="D8" i="15"/>
  <c r="D8" i="14"/>
  <c r="D8" i="13"/>
  <c r="D8" i="8"/>
  <c r="W8" i="33"/>
  <c r="S8"/>
  <c r="O8"/>
  <c r="G8"/>
  <c r="AC8" i="1"/>
  <c r="AC7" s="1"/>
  <c r="N8"/>
  <c r="K8"/>
  <c r="K7" s="1"/>
  <c r="J8"/>
  <c r="J7" s="1"/>
  <c r="I8"/>
  <c r="I7" s="1"/>
  <c r="BK7" i="34" l="1"/>
  <c r="P7"/>
  <c r="AA7"/>
  <c r="M7"/>
  <c r="R7"/>
  <c r="K7"/>
  <c r="J7"/>
  <c r="Z7"/>
  <c r="O7"/>
  <c r="Q7"/>
  <c r="N7"/>
  <c r="V7"/>
  <c r="CD7"/>
  <c r="AC7"/>
  <c r="AD7"/>
  <c r="W7"/>
  <c r="I7"/>
  <c r="Y7"/>
  <c r="CK7"/>
  <c r="U7"/>
  <c r="H7"/>
  <c r="X7"/>
  <c r="G7"/>
  <c r="S7"/>
  <c r="AE7"/>
  <c r="CG7"/>
  <c r="BN7"/>
  <c r="BV7"/>
  <c r="BZ7"/>
  <c r="CL7"/>
  <c r="BM7"/>
  <c r="BQ7"/>
  <c r="BU7"/>
  <c r="BY7"/>
  <c r="CC7"/>
  <c r="BP7"/>
  <c r="BT7"/>
  <c r="BX7"/>
  <c r="CB7"/>
  <c r="CF7"/>
  <c r="CJ7"/>
  <c r="BO7"/>
  <c r="BS7"/>
  <c r="BW7"/>
  <c r="CA7"/>
  <c r="CE7"/>
  <c r="CI7"/>
  <c r="P10" i="3"/>
  <c r="P8"/>
  <c r="AG8" i="33"/>
  <c r="AE8"/>
  <c r="AA9" i="23"/>
  <c r="AA10" s="1"/>
  <c r="AA10" i="33" s="1"/>
  <c r="T9" i="23"/>
  <c r="T9" i="33" s="1"/>
  <c r="G10" i="23"/>
  <c r="G10" i="33" s="1"/>
  <c r="G9"/>
  <c r="G7" s="1"/>
  <c r="W10" i="23"/>
  <c r="W10" i="33" s="1"/>
  <c r="W9"/>
  <c r="W7" s="1"/>
  <c r="X8"/>
  <c r="H9" i="23"/>
  <c r="H10" s="1"/>
  <c r="H10" i="33" s="1"/>
  <c r="P9" i="23"/>
  <c r="P9" i="33" s="1"/>
  <c r="N9"/>
  <c r="N10" i="23"/>
  <c r="N10" i="33" s="1"/>
  <c r="R9"/>
  <c r="R7" s="1"/>
  <c r="R10" i="23"/>
  <c r="R10" i="33" s="1"/>
  <c r="V9"/>
  <c r="V10" i="23"/>
  <c r="V10" i="33" s="1"/>
  <c r="Z9"/>
  <c r="Z7" s="1"/>
  <c r="Z10" i="23"/>
  <c r="Z10" i="33" s="1"/>
  <c r="AG10" i="23"/>
  <c r="AG10" i="33" s="1"/>
  <c r="AG9"/>
  <c r="V8"/>
  <c r="D8" i="23"/>
  <c r="X9" i="33"/>
  <c r="R8"/>
  <c r="N8"/>
  <c r="S9"/>
  <c r="AE9"/>
  <c r="F9" i="23"/>
  <c r="J9"/>
  <c r="AD9"/>
  <c r="L10"/>
  <c r="L10" i="33" s="1"/>
  <c r="L7" s="1"/>
  <c r="P10" i="23"/>
  <c r="P10" i="33" s="1"/>
  <c r="T10" i="23"/>
  <c r="T10" i="33" s="1"/>
  <c r="T7" s="1"/>
  <c r="AB10" i="23"/>
  <c r="AB10" i="33" s="1"/>
  <c r="AB7" s="1"/>
  <c r="O9"/>
  <c r="O7" s="1"/>
  <c r="AA9"/>
  <c r="AA7" s="1"/>
  <c r="E9" i="23"/>
  <c r="I9"/>
  <c r="M9"/>
  <c r="Q9"/>
  <c r="U9"/>
  <c r="Y9"/>
  <c r="AC9"/>
  <c r="S7" i="33"/>
  <c r="AH7"/>
  <c r="K7"/>
  <c r="AF7"/>
  <c r="AG7"/>
  <c r="AB10" i="1"/>
  <c r="AE10" s="1"/>
  <c r="G10"/>
  <c r="P10" s="1"/>
  <c r="Q10" s="1"/>
  <c r="AB10" i="3"/>
  <c r="AM10"/>
  <c r="F10"/>
  <c r="D10" i="32"/>
  <c r="X10" i="1" s="1"/>
  <c r="D10" i="31"/>
  <c r="D10" i="29"/>
  <c r="V10" i="1" s="1"/>
  <c r="V7" s="1"/>
  <c r="D10" i="28"/>
  <c r="U10" i="1" s="1"/>
  <c r="BJ10" i="34"/>
  <c r="D10" i="25"/>
  <c r="R10" i="1" s="1"/>
  <c r="R7" s="1"/>
  <c r="F10" i="34"/>
  <c r="D10" s="1"/>
  <c r="D10" i="8"/>
  <c r="G9" i="1"/>
  <c r="AE9"/>
  <c r="AM9" i="3"/>
  <c r="F9" i="1"/>
  <c r="F9" i="3"/>
  <c r="E9"/>
  <c r="X9" i="1"/>
  <c r="BR9" i="34"/>
  <c r="D9" i="30"/>
  <c r="W9" i="1" s="1"/>
  <c r="W7" s="1"/>
  <c r="E9" i="34"/>
  <c r="AM8" i="3"/>
  <c r="G8" i="1"/>
  <c r="O8" i="3"/>
  <c r="F8"/>
  <c r="E8"/>
  <c r="X8" i="1"/>
  <c r="D8" i="31"/>
  <c r="BL8" i="34"/>
  <c r="D8" i="28"/>
  <c r="U8" i="1" s="1"/>
  <c r="D8" i="27"/>
  <c r="T8" i="1" s="1"/>
  <c r="T7" s="1"/>
  <c r="D8" i="26"/>
  <c r="S8" i="1" s="1"/>
  <c r="S7" s="1"/>
  <c r="AB8" i="34"/>
  <c r="AB7" s="1"/>
  <c r="E8"/>
  <c r="E8" i="33"/>
  <c r="G7" i="1" l="1"/>
  <c r="U7"/>
  <c r="E7" i="34"/>
  <c r="F8"/>
  <c r="F7" s="1"/>
  <c r="BL7"/>
  <c r="L9"/>
  <c r="L7" s="1"/>
  <c r="BR7"/>
  <c r="D10" i="3"/>
  <c r="AE7" i="33"/>
  <c r="X7"/>
  <c r="P7"/>
  <c r="H9"/>
  <c r="H7" s="1"/>
  <c r="V7"/>
  <c r="N7"/>
  <c r="Y10" i="23"/>
  <c r="Y10" i="33" s="1"/>
  <c r="Y9"/>
  <c r="I9"/>
  <c r="I10" i="23"/>
  <c r="I10" i="33" s="1"/>
  <c r="AC10" i="23"/>
  <c r="AC10" i="33" s="1"/>
  <c r="AC9"/>
  <c r="M9"/>
  <c r="M10" i="23"/>
  <c r="M10" i="33" s="1"/>
  <c r="Q10" i="23"/>
  <c r="Q10" i="33" s="1"/>
  <c r="Q9"/>
  <c r="F9"/>
  <c r="F10" i="23"/>
  <c r="F10" i="33" s="1"/>
  <c r="AD9"/>
  <c r="AD10" i="23"/>
  <c r="AD10" i="33" s="1"/>
  <c r="U10" i="23"/>
  <c r="U10" i="33" s="1"/>
  <c r="U9"/>
  <c r="E9"/>
  <c r="E10" i="23"/>
  <c r="D9"/>
  <c r="J9" i="33"/>
  <c r="J10" i="23"/>
  <c r="J10" i="33" s="1"/>
  <c r="X7" i="1"/>
  <c r="D8" i="33"/>
  <c r="Y10" i="1"/>
  <c r="D9" i="3"/>
  <c r="E9" i="1"/>
  <c r="P9" s="1"/>
  <c r="Q9" s="1"/>
  <c r="Y9"/>
  <c r="BJ9" i="34"/>
  <c r="D8" i="3"/>
  <c r="E8" i="1"/>
  <c r="AB8"/>
  <c r="F8"/>
  <c r="F7" s="1"/>
  <c r="BJ8" i="34"/>
  <c r="Y8" i="1"/>
  <c r="AE8" l="1"/>
  <c r="AE7" s="1"/>
  <c r="AB7"/>
  <c r="P8"/>
  <c r="E7"/>
  <c r="D9" i="34"/>
  <c r="BJ7"/>
  <c r="Y7" i="1"/>
  <c r="D8" i="34"/>
  <c r="Q8" i="1"/>
  <c r="P7"/>
  <c r="Q7" s="1"/>
  <c r="U7" i="33"/>
  <c r="D9"/>
  <c r="D9" i="1" s="1"/>
  <c r="AD7" i="33"/>
  <c r="D10" i="23"/>
  <c r="D7" s="1"/>
  <c r="E10" i="33"/>
  <c r="D10" s="1"/>
  <c r="D10" i="1" s="1"/>
  <c r="Q7" i="33"/>
  <c r="AC7"/>
  <c r="Y7"/>
  <c r="F7"/>
  <c r="M7"/>
  <c r="I7"/>
  <c r="J7"/>
  <c r="D8" i="1"/>
  <c r="D7" i="34" l="1"/>
  <c r="E7" i="33"/>
  <c r="D7" i="1"/>
  <c r="D7" i="33"/>
</calcChain>
</file>

<file path=xl/sharedStrings.xml><?xml version="1.0" encoding="utf-8"?>
<sst xmlns="http://schemas.openxmlformats.org/spreadsheetml/2006/main" count="2046" uniqueCount="141">
  <si>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</si>
  <si>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</si>
  <si>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</si>
  <si>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</si>
  <si>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</si>
  <si>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</si>
  <si>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</si>
  <si>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</si>
  <si>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</si>
  <si>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</si>
  <si>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</si>
  <si>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</si>
  <si>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</si>
  <si>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</si>
  <si>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</si>
  <si>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</si>
  <si>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</si>
  <si>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</si>
  <si>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</si>
  <si>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</si>
  <si>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</si>
  <si>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</si>
  <si>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</si>
  <si>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</si>
  <si>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</si>
  <si>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</si>
  <si>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</si>
  <si>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</si>
  <si>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</si>
  <si>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</si>
  <si>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</si>
  <si>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</si>
  <si>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</si>
  <si>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</si>
  <si>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</si>
  <si>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</si>
  <si>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</si>
  <si>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</si>
  <si>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</si>
  <si>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</si>
  <si>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</si>
  <si>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</si>
  <si>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</si>
  <si>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</si>
  <si>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</si>
  <si>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</si>
  <si>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</si>
  <si>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</si>
  <si>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</si>
  <si>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</si>
  <si>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</si>
  <si>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</si>
  <si>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</si>
  <si>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</si>
  <si>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</si>
  <si>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</si>
  <si>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</si>
  <si>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</si>
  <si>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</si>
  <si>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</si>
  <si>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</si>
  <si>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</si>
  <si>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</si>
  <si>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</si>
  <si>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</si>
  <si>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</si>
  <si>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</si>
  <si>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</si>
  <si>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</si>
  <si>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</si>
  <si>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</si>
  <si>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</si>
  <si>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</si>
  <si>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</si>
  <si>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</si>
  <si>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</si>
  <si>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</si>
  <si>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</si>
  <si>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</si>
  <si>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</si>
  <si>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</si>
  <si>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</si>
  <si>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</si>
  <si>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</si>
  <si>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</si>
  <si>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</si>
  <si>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</si>
  <si>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</si>
  <si>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</si>
  <si>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</si>
  <si>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</si>
  <si>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</si>
  <si>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</si>
  <si>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</si>
  <si>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</si>
  <si>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</si>
  <si>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</si>
  <si>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</si>
  <si>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</si>
  <si>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</si>
  <si>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</si>
  <si>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</si>
  <si>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</si>
  <si>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</si>
  <si>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</si>
  <si>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</si>
  <si>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</si>
  <si>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</si>
  <si>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</si>
  <si>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</si>
  <si>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</si>
  <si>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</si>
  <si>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</si>
  <si>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</si>
  <si>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</si>
  <si>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</si>
  <si>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</si>
  <si>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</si>
  <si>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</si>
  <si>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</si>
  <si>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</si>
  <si>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</si>
  <si>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</si>
  <si>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05201</t>
    <phoneticPr fontId="2"/>
  </si>
  <si>
    <t>秋田市</t>
    <phoneticPr fontId="2"/>
  </si>
  <si>
    <t>05203</t>
    <phoneticPr fontId="2"/>
  </si>
  <si>
    <t>横手市</t>
    <phoneticPr fontId="2"/>
  </si>
  <si>
    <t>05203</t>
    <phoneticPr fontId="2"/>
  </si>
  <si>
    <t>横手市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</si>
  <si>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</si>
  <si>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</si>
  <si>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</si>
  <si>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</si>
  <si>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秋田県</t>
    <phoneticPr fontId="2"/>
  </si>
  <si>
    <t>05000</t>
    <phoneticPr fontId="2"/>
  </si>
  <si>
    <t>合計</t>
    <phoneticPr fontId="2"/>
  </si>
  <si>
    <t>-</t>
    <phoneticPr fontId="2"/>
  </si>
  <si>
    <t>秋田県</t>
    <phoneticPr fontId="2"/>
  </si>
  <si>
    <t>05000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</si>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</sst>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133</v>
      </c>
      <c r="B7" s="44" t="s">
        <v>134</v>
      </c>
      <c r="C7" s="45" t="s">
        <v>135</v>
      </c>
      <c r="D7" s="105">
        <f>SUM($D$8:$D$10)</f>
        <v>2627</v>
      </c>
      <c r="E7" s="46">
        <f>SUM($E$8:$E$10)</f>
        <v>2182</v>
      </c>
      <c r="F7" s="46">
        <f>SUM($F$8:$F$10)</f>
        <v>0</v>
      </c>
      <c r="G7" s="46">
        <f>SUM($G$8:$G$10)</f>
        <v>242</v>
      </c>
      <c r="H7" s="46">
        <f>SUM($H$8:$H$10)</f>
        <v>159</v>
      </c>
      <c r="I7" s="46">
        <f>SUM($I$8:$I$10)</f>
        <v>83</v>
      </c>
      <c r="J7" s="46">
        <f>SUM($J$8:$J$10)</f>
        <v>0</v>
      </c>
      <c r="K7" s="46">
        <f>SUM($K$8:$K$10)</f>
        <v>0</v>
      </c>
      <c r="L7" s="46">
        <f>SUM($L$8:$L$10)</f>
        <v>0</v>
      </c>
      <c r="M7" s="46">
        <f>SUM($M$8:$M$10)</f>
        <v>0</v>
      </c>
      <c r="N7" s="46">
        <f>SUM($N$8:$N$10)</f>
        <v>0</v>
      </c>
      <c r="O7" s="46">
        <f>SUM($O$8:$O$10)</f>
        <v>53</v>
      </c>
      <c r="P7" s="46">
        <f>SUM($P$8:$P$10)</f>
        <v>2477</v>
      </c>
      <c r="Q7" s="47">
        <f>IF(P7&lt;&gt;0,(O7+E7+G7)/P7*100,"-")</f>
        <v>100</v>
      </c>
      <c r="R7" s="46">
        <f>SUM($R$8:$R$10)</f>
        <v>0</v>
      </c>
      <c r="S7" s="46">
        <f>SUM($S$8:$S$10)</f>
        <v>55</v>
      </c>
      <c r="T7" s="46">
        <f>SUM($T$8:$T$10)</f>
        <v>0</v>
      </c>
      <c r="U7" s="46">
        <f>SUM($U$8:$U$10)</f>
        <v>0</v>
      </c>
      <c r="V7" s="46">
        <f>SUM($V$8:$V$10)</f>
        <v>0</v>
      </c>
      <c r="W7" s="46">
        <f>SUM($W$8:$W$10)</f>
        <v>0</v>
      </c>
      <c r="X7" s="46">
        <f>SUM($X$8:$X$10)</f>
        <v>46</v>
      </c>
      <c r="Y7" s="46">
        <f>SUM($Y$8:$Y$10)</f>
        <v>101</v>
      </c>
      <c r="Z7" s="48" t="s">
        <v>136</v>
      </c>
      <c r="AA7" s="48" t="s">
        <v>136</v>
      </c>
      <c r="AB7" s="46">
        <f>SUM($AB$8:$AB$10)</f>
        <v>0</v>
      </c>
      <c r="AC7" s="46">
        <f>SUM($AC$8:$AC$10)</f>
        <v>110</v>
      </c>
      <c r="AD7" s="46">
        <f>SUM($AD$8:$AD$10)</f>
        <v>106</v>
      </c>
      <c r="AE7" s="46">
        <f>SUM($AE$8:$AE$10)</f>
        <v>216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285</v>
      </c>
      <c r="E8" s="51">
        <f>ごみ処理量内訳!E8</f>
        <v>285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285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6</v>
      </c>
      <c r="Y8" s="52">
        <f>SUM(R8:X8)</f>
        <v>6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119</v>
      </c>
      <c r="B9" s="50" t="s">
        <v>125</v>
      </c>
      <c r="C9" s="49" t="s">
        <v>126</v>
      </c>
      <c r="D9" s="71">
        <f>'ごみ搬入量内訳(総括)'!D9</f>
        <v>1046</v>
      </c>
      <c r="E9" s="51">
        <f>ごみ処理量内訳!E9</f>
        <v>1000</v>
      </c>
      <c r="F9" s="51">
        <f>ごみ処理量内訳!O9</f>
        <v>0</v>
      </c>
      <c r="G9" s="51">
        <f>SUM(H9:N9)</f>
        <v>44</v>
      </c>
      <c r="H9" s="51">
        <f>ごみ処理量内訳!G9</f>
        <v>0</v>
      </c>
      <c r="I9" s="51">
        <f>ごみ処理量内訳!L9+ごみ処理量内訳!M9</f>
        <v>44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34</v>
      </c>
      <c r="P9" s="52">
        <f>SUM(E9,F9,G9,O9)</f>
        <v>1078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1</v>
      </c>
      <c r="Y9" s="52">
        <f>SUM(R9:X9)</f>
        <v>1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2</v>
      </c>
      <c r="AE9" s="52">
        <f>SUM(AB9:AD9)</f>
        <v>2</v>
      </c>
    </row>
    <row r="10" spans="1:31" s="10" customFormat="1" ht="12" customHeight="1">
      <c r="A10" s="49" t="s">
        <v>119</v>
      </c>
      <c r="B10" s="50" t="s">
        <v>129</v>
      </c>
      <c r="C10" s="49" t="s">
        <v>130</v>
      </c>
      <c r="D10" s="71">
        <f>'ごみ搬入量内訳(総括)'!D10</f>
        <v>1296</v>
      </c>
      <c r="E10" s="51">
        <f>ごみ処理量内訳!E10</f>
        <v>897</v>
      </c>
      <c r="F10" s="51">
        <f>ごみ処理量内訳!O10</f>
        <v>0</v>
      </c>
      <c r="G10" s="51">
        <f>SUM(H10:N10)</f>
        <v>198</v>
      </c>
      <c r="H10" s="51">
        <f>ごみ処理量内訳!G10</f>
        <v>159</v>
      </c>
      <c r="I10" s="51">
        <f>ごみ処理量内訳!L10+ごみ処理量内訳!M10</f>
        <v>39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19</v>
      </c>
      <c r="P10" s="52">
        <f>SUM(E10,F10,G10,O10)</f>
        <v>1114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55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39</v>
      </c>
      <c r="Y10" s="52">
        <f>SUM(R10:X10)</f>
        <v>94</v>
      </c>
      <c r="Z10" s="53"/>
      <c r="AA10" s="53"/>
      <c r="AB10" s="52">
        <f>ごみ処理量内訳!O10</f>
        <v>0</v>
      </c>
      <c r="AC10" s="52">
        <f>ごみ処理量内訳!AO10</f>
        <v>110</v>
      </c>
      <c r="AD10" s="52">
        <f>ごみ処理量内訳!AP10</f>
        <v>104</v>
      </c>
      <c r="AE10" s="52">
        <f>SUM(AB10:AD10)</f>
        <v>214</v>
      </c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28" priority="6" stopIfTrue="1">
      <formula>$A7&lt;&gt;""</formula>
    </cfRule>
  </conditionalFormatting>
  <conditionalFormatting sqref="D8">
    <cfRule type="expression" dxfId="27" priority="4" stopIfTrue="1">
      <formula>$A8&lt;&gt;""</formula>
    </cfRule>
  </conditionalFormatting>
  <conditionalFormatting sqref="D9">
    <cfRule type="expression" dxfId="26" priority="3" stopIfTrue="1">
      <formula>$A9&lt;&gt;""</formula>
    </cfRule>
  </conditionalFormatting>
  <conditionalFormatting sqref="D10">
    <cfRule type="expression" dxfId="25" priority="2" stopIfTrue="1">
      <formula>$A10&lt;&gt;""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1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1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1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321</v>
      </c>
      <c r="E7" s="58">
        <f>SUM($E$8:$E$10)</f>
        <v>242</v>
      </c>
      <c r="F7" s="58">
        <f>SUM($F$8:$F$10)</f>
        <v>0</v>
      </c>
      <c r="G7" s="58">
        <f>SUM($G$8:$G$10)</f>
        <v>4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3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39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16</v>
      </c>
      <c r="Z7" s="58">
        <f>SUM($Z$8:$Z$10)</f>
        <v>14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3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245</v>
      </c>
      <c r="E9" s="39">
        <v>242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3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76</v>
      </c>
      <c r="E10" s="39">
        <v>0</v>
      </c>
      <c r="F10" s="39">
        <v>0</v>
      </c>
      <c r="G10" s="39">
        <v>4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39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16</v>
      </c>
      <c r="Z10" s="39">
        <v>14</v>
      </c>
      <c r="AA10" s="39">
        <v>0</v>
      </c>
      <c r="AB10" s="39">
        <v>0</v>
      </c>
      <c r="AC10" s="39">
        <v>0</v>
      </c>
      <c r="AD10" s="39">
        <v>0</v>
      </c>
      <c r="AE10" s="39">
        <v>3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2</v>
      </c>
      <c r="E7" s="58">
        <f>SUM($E$8:$E$10)</f>
        <v>0</v>
      </c>
      <c r="F7" s="58">
        <f>SUM($F$8:$F$10)</f>
        <v>0</v>
      </c>
      <c r="G7" s="58">
        <f>SUM($G$8:$G$10)</f>
        <v>2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2</v>
      </c>
      <c r="E9" s="39">
        <v>0</v>
      </c>
      <c r="F9" s="39">
        <v>0</v>
      </c>
      <c r="G9" s="39">
        <v>2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SUM($AF$8:$AF$10)</f>
        <v>0</v>
      </c>
      <c r="AG7" s="69"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70">
        <f>E7</f>
        <v>0</v>
      </c>
      <c r="F8" s="70">
        <f t="shared" ref="F8:AE10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154</v>
      </c>
      <c r="E7" s="58">
        <f>SUM($E$8:$E$10)</f>
        <v>17</v>
      </c>
      <c r="F7" s="58">
        <f>SUM($F$8:$F$10)</f>
        <v>34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1</v>
      </c>
      <c r="L7" s="58">
        <f>SUM($L$8:$L$10)</f>
        <v>0</v>
      </c>
      <c r="M7" s="58">
        <f>SUM($M$8:$M$10)</f>
        <v>0</v>
      </c>
      <c r="N7" s="58">
        <f>SUM($N$8:$N$10)</f>
        <v>55</v>
      </c>
      <c r="O7" s="58">
        <f>SUM($O$8:$O$10)</f>
        <v>0</v>
      </c>
      <c r="P7" s="58">
        <f>SUM($P$8:$P$10)</f>
        <v>0</v>
      </c>
      <c r="Q7" s="58">
        <f>SUM($Q$8:$Q$10)</f>
        <v>45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2</v>
      </c>
      <c r="AF7" s="58">
        <f>SUM($AF$8:$AF$10)</f>
        <v>0</v>
      </c>
      <c r="AG7" s="58">
        <f>SUM($AG$8:$AG$10)</f>
        <v>53</v>
      </c>
      <c r="AH7" s="58">
        <f>SUM($AH$8:$AH$10)</f>
        <v>17</v>
      </c>
      <c r="AI7" s="58">
        <f>SUM($AI$8:$AI$10)</f>
        <v>34</v>
      </c>
      <c r="AJ7" s="58">
        <f>SUM($AJ$8:$AJ$10)</f>
        <v>0</v>
      </c>
      <c r="AK7" s="58">
        <f>SUM($AK$8:$AK$10)</f>
        <v>0</v>
      </c>
      <c r="AL7" s="58">
        <f>SUM($AL$8:$AL$10)</f>
        <v>0</v>
      </c>
      <c r="AM7" s="58">
        <f>SUM($AM$8:$AM$10)</f>
        <v>0</v>
      </c>
      <c r="AN7" s="58">
        <f>SUM($AN$8:$AN$10)</f>
        <v>0</v>
      </c>
      <c r="AO7" s="58">
        <f>SUM($AO$8:$AO$10)</f>
        <v>0</v>
      </c>
      <c r="AP7" s="58">
        <f>SUM($AP$8:$AP$10)</f>
        <v>0</v>
      </c>
      <c r="AQ7" s="58">
        <f>SUM($AQ$8:$AQ$10)</f>
        <v>0</v>
      </c>
      <c r="AR7" s="58">
        <f>SUM($AR$8:$AR$10)</f>
        <v>0</v>
      </c>
      <c r="AS7" s="58">
        <f>SUM($AS$8:$AS$10)</f>
        <v>0</v>
      </c>
      <c r="AT7" s="58">
        <f>SUM($AT$8:$AT$10)</f>
        <v>0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0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2</v>
      </c>
      <c r="BI7" s="58">
        <f>SUM($BI$8:$BI$10)</f>
        <v>0</v>
      </c>
      <c r="BJ7" s="58">
        <f>SUM($BJ$8:$BJ$10)</f>
        <v>101</v>
      </c>
      <c r="BK7" s="58">
        <f>SUM($BK$8:$BK$10)</f>
        <v>0</v>
      </c>
      <c r="BL7" s="58">
        <f>SUM($BL$8:$BL$10)</f>
        <v>0</v>
      </c>
      <c r="BM7" s="58">
        <f>SUM($BM$8:$BM$10)</f>
        <v>0</v>
      </c>
      <c r="BN7" s="58">
        <f>SUM($BN$8:$BN$10)</f>
        <v>0</v>
      </c>
      <c r="BO7" s="58">
        <f>SUM($BO$8:$BO$10)</f>
        <v>0</v>
      </c>
      <c r="BP7" s="58">
        <f>SUM($BP$8:$BP$10)</f>
        <v>0</v>
      </c>
      <c r="BQ7" s="58">
        <f>SUM($BQ$8:$BQ$10)</f>
        <v>1</v>
      </c>
      <c r="BR7" s="58">
        <f>SUM($BR$8:$BR$10)</f>
        <v>0</v>
      </c>
      <c r="BS7" s="58">
        <f>SUM($BS$8:$BS$10)</f>
        <v>0</v>
      </c>
      <c r="BT7" s="58">
        <f>SUM($BT$8:$BT$10)</f>
        <v>55</v>
      </c>
      <c r="BU7" s="58">
        <f>SUM($BU$8:$BU$10)</f>
        <v>0</v>
      </c>
      <c r="BV7" s="58">
        <f>SUM($BV$8:$BV$10)</f>
        <v>0</v>
      </c>
      <c r="BW7" s="58">
        <f>SUM($BW$8:$BW$10)</f>
        <v>45</v>
      </c>
      <c r="BX7" s="58">
        <f>SUM($BX$8:$BX$10)</f>
        <v>0</v>
      </c>
      <c r="BY7" s="58">
        <f>SUM($BY$8:$BY$10)</f>
        <v>0</v>
      </c>
      <c r="BZ7" s="58">
        <f>SUM($BZ$8:$BZ$10)</f>
        <v>0</v>
      </c>
      <c r="CA7" s="58">
        <f>SUM($CA$8:$CA$10)</f>
        <v>0</v>
      </c>
      <c r="CB7" s="58">
        <f>SUM($CB$8:$CB$10)</f>
        <v>0</v>
      </c>
      <c r="CC7" s="58">
        <f>SUM($CC$8:$CC$10)</f>
        <v>0</v>
      </c>
      <c r="CD7" s="58">
        <f>SUM($CD$8:$CD$10)</f>
        <v>0</v>
      </c>
      <c r="CE7" s="58">
        <f>SUM($CE$8:$CE$10)</f>
        <v>0</v>
      </c>
      <c r="CF7" s="58">
        <f>SUM($CF$8:$CF$10)</f>
        <v>0</v>
      </c>
      <c r="CG7" s="58">
        <f>SUM($CG$8:$CG$10)</f>
        <v>0</v>
      </c>
      <c r="CH7" s="58">
        <f>SUM($CH$8:$CH$10)</f>
        <v>0</v>
      </c>
      <c r="CI7" s="58">
        <f>SUM($CI$8:$CI$10)</f>
        <v>0</v>
      </c>
      <c r="CJ7" s="58">
        <f>SUM($CJ$8:$CJ$10)</f>
        <v>0</v>
      </c>
      <c r="CK7" s="58">
        <f>SUM($CK$8:$CK$10)</f>
        <v>0</v>
      </c>
      <c r="CL7" s="58">
        <f>SUM($CL$8:$CL$10)</f>
        <v>0</v>
      </c>
    </row>
    <row r="8" spans="1:90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6</v>
      </c>
      <c r="E8" s="39">
        <f>AH8+BK8</f>
        <v>0</v>
      </c>
      <c r="F8" s="39">
        <f>AI8+BL8</f>
        <v>0</v>
      </c>
      <c r="G8" s="39">
        <f t="shared" ref="G8:G10" si="0">AJ8+BM8</f>
        <v>0</v>
      </c>
      <c r="H8" s="39">
        <f t="shared" ref="H8:H10" si="1">AK8+BN8</f>
        <v>0</v>
      </c>
      <c r="I8" s="39">
        <f t="shared" ref="I8:I10" si="2">AL8+BO8</f>
        <v>0</v>
      </c>
      <c r="J8" s="39">
        <f t="shared" ref="J8:J10" si="3">AM8+BP8</f>
        <v>0</v>
      </c>
      <c r="K8" s="39">
        <f t="shared" ref="K8:K10" si="4">AN8+BQ8</f>
        <v>0</v>
      </c>
      <c r="L8" s="39">
        <f t="shared" ref="L8:L10" si="5">AO8+BR8</f>
        <v>0</v>
      </c>
      <c r="M8" s="39">
        <f t="shared" ref="M8:M10" si="6">AP8+BS8</f>
        <v>0</v>
      </c>
      <c r="N8" s="39">
        <f t="shared" ref="N8:N10" si="7">AQ8+BT8</f>
        <v>0</v>
      </c>
      <c r="O8" s="39">
        <f t="shared" ref="O8:O10" si="8">AR8+BU8</f>
        <v>0</v>
      </c>
      <c r="P8" s="39">
        <f t="shared" ref="P8:P10" si="9">AS8+BV8</f>
        <v>0</v>
      </c>
      <c r="Q8" s="39">
        <f t="shared" ref="Q8:Q10" si="10">AT8+BW8</f>
        <v>6</v>
      </c>
      <c r="R8" s="39">
        <f t="shared" ref="R8:R10" si="11">AU8+BX8</f>
        <v>0</v>
      </c>
      <c r="S8" s="39">
        <f t="shared" ref="S8:S10" si="12">AV8+BY8</f>
        <v>0</v>
      </c>
      <c r="T8" s="39">
        <f t="shared" ref="T8:T10" si="13">AW8+BZ8</f>
        <v>0</v>
      </c>
      <c r="U8" s="39">
        <f t="shared" ref="U8:U10" si="14">AX8+CA8</f>
        <v>0</v>
      </c>
      <c r="V8" s="39">
        <f t="shared" ref="V8:V10" si="15">AY8+CB8</f>
        <v>0</v>
      </c>
      <c r="W8" s="39">
        <f t="shared" ref="W8:W10" si="16">AZ8+CC8</f>
        <v>0</v>
      </c>
      <c r="X8" s="39">
        <f t="shared" ref="X8:X10" si="17">BA8+CD8</f>
        <v>0</v>
      </c>
      <c r="Y8" s="39">
        <f t="shared" ref="Y8:Y10" si="18">BB8+CE8</f>
        <v>0</v>
      </c>
      <c r="Z8" s="39">
        <f t="shared" ref="Z8:Z10" si="19">BC8+CF8</f>
        <v>0</v>
      </c>
      <c r="AA8" s="39">
        <f t="shared" ref="AA8:AA10" si="20">BD8+CG8</f>
        <v>0</v>
      </c>
      <c r="AB8" s="39">
        <f t="shared" ref="AB8:AB10" si="21">BE8+CH8</f>
        <v>0</v>
      </c>
      <c r="AC8" s="39">
        <f t="shared" ref="AC8:AC10" si="22">BF8+CI8</f>
        <v>0</v>
      </c>
      <c r="AD8" s="39">
        <f t="shared" ref="AD8:AD10" si="23">BG8+CJ8</f>
        <v>0</v>
      </c>
      <c r="AE8" s="39">
        <f t="shared" ref="AE8:AE10" si="24">BH8+CK8</f>
        <v>0</v>
      </c>
      <c r="AF8" s="39">
        <f t="shared" ref="AF8:AF1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6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6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35</v>
      </c>
      <c r="E9" s="39">
        <f>AH9+BK9</f>
        <v>0</v>
      </c>
      <c r="F9" s="39">
        <f>AI9+BL9</f>
        <v>34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1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34</v>
      </c>
      <c r="AH9" s="39">
        <v>0</v>
      </c>
      <c r="AI9" s="39">
        <v>34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1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1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113</v>
      </c>
      <c r="E10" s="39">
        <f>AH10+BK10</f>
        <v>17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55</v>
      </c>
      <c r="O10" s="39">
        <f t="shared" si="8"/>
        <v>0</v>
      </c>
      <c r="P10" s="39">
        <f t="shared" si="9"/>
        <v>0</v>
      </c>
      <c r="Q10" s="39">
        <f t="shared" si="10"/>
        <v>39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2</v>
      </c>
      <c r="AF10" s="39">
        <f t="shared" si="25"/>
        <v>0</v>
      </c>
      <c r="AG10" s="39">
        <f>SUM(AH10:BI10)</f>
        <v>19</v>
      </c>
      <c r="AH10" s="39">
        <v>17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2</v>
      </c>
      <c r="BI10" s="39">
        <v>0</v>
      </c>
      <c r="BJ10" s="54">
        <f>SUM(BK10:CL10)</f>
        <v>94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55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39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55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55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55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55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2627</v>
      </c>
      <c r="E7" s="58">
        <f>SUM($E$8:$E$10)</f>
        <v>259</v>
      </c>
      <c r="F7" s="58">
        <f>SUM($F$8:$F$10)</f>
        <v>34</v>
      </c>
      <c r="G7" s="58">
        <f>SUM($G$8:$G$10)</f>
        <v>6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1</v>
      </c>
      <c r="L7" s="58">
        <f>SUM($L$8:$L$10)</f>
        <v>299</v>
      </c>
      <c r="M7" s="58">
        <f>SUM($M$8:$M$10)</f>
        <v>1592</v>
      </c>
      <c r="N7" s="58">
        <f>SUM($N$8:$N$10)</f>
        <v>207</v>
      </c>
      <c r="O7" s="58">
        <f>SUM($O$8:$O$10)</f>
        <v>0</v>
      </c>
      <c r="P7" s="58">
        <f>SUM($P$8:$P$10)</f>
        <v>1</v>
      </c>
      <c r="Q7" s="58">
        <f>SUM($Q$8:$Q$10)</f>
        <v>48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145</v>
      </c>
      <c r="X7" s="58">
        <f>SUM($X$8:$X$10)</f>
        <v>0</v>
      </c>
      <c r="Y7" s="58">
        <f>SUM($Y$8:$Y$10)</f>
        <v>16</v>
      </c>
      <c r="Z7" s="58">
        <f>SUM($Z$8:$Z$10)</f>
        <v>14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5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119</v>
      </c>
      <c r="B8" s="50" t="s">
        <v>120</v>
      </c>
      <c r="C8" s="49" t="s">
        <v>121</v>
      </c>
      <c r="D8" s="39">
        <f>SUM(E8:AH8)</f>
        <v>285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285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119</v>
      </c>
      <c r="B9" s="50" t="s">
        <v>125</v>
      </c>
      <c r="C9" s="49" t="s">
        <v>126</v>
      </c>
      <c r="D9" s="39">
        <f>SUM(E9:AH9)</f>
        <v>1046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242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34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2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1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14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695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49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9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119</v>
      </c>
      <c r="B10" s="50" t="s">
        <v>129</v>
      </c>
      <c r="C10" s="49" t="s">
        <v>130</v>
      </c>
      <c r="D10" s="39">
        <f>SUM(E10:AH10)</f>
        <v>1296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17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4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897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158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1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39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145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16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14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5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10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46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1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45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6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1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39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39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133</v>
      </c>
      <c r="B7" s="44" t="s">
        <v>134</v>
      </c>
      <c r="C7" s="45" t="s">
        <v>135</v>
      </c>
      <c r="D7" s="58">
        <f>SUM($D$8:$D$10)</f>
        <v>2477</v>
      </c>
      <c r="E7" s="58">
        <f>SUM($E$8:$E$10)</f>
        <v>2182</v>
      </c>
      <c r="F7" s="58">
        <f>SUM($F$8:$F$10)</f>
        <v>242</v>
      </c>
      <c r="G7" s="58">
        <f>SUM($G$8:$G$10)</f>
        <v>159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83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53</v>
      </c>
      <c r="Q7" s="58">
        <f>SUM($Q$8:$Q$10)</f>
        <v>2182</v>
      </c>
      <c r="R7" s="58">
        <f>SUM($R$8:$R$10)</f>
        <v>2182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101</v>
      </c>
      <c r="AC7" s="58">
        <f>SUM($AC$8:$AC$10)</f>
        <v>0</v>
      </c>
      <c r="AD7" s="58">
        <f>SUM($AD$8:$AD$10)</f>
        <v>101</v>
      </c>
      <c r="AE7" s="58">
        <f>SUM($AE$8:$AE$10)</f>
        <v>55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  <c r="AJ7" s="58">
        <f>SUM($AJ$8:$AJ$10)</f>
        <v>46</v>
      </c>
      <c r="AK7" s="58">
        <f>SUM($AK$8:$AK$10)</f>
        <v>0</v>
      </c>
      <c r="AL7" s="58">
        <f>SUM($AL$8:$AL$10)</f>
        <v>0</v>
      </c>
      <c r="AM7" s="58">
        <f>SUM($AM$8:$AM$10)</f>
        <v>216</v>
      </c>
      <c r="AN7" s="58">
        <f>SUM($AN$8:$AN$10)</f>
        <v>0</v>
      </c>
      <c r="AO7" s="58">
        <f>SUM($AO$8:$AO$10)</f>
        <v>110</v>
      </c>
      <c r="AP7" s="58">
        <f>SUM($AP$8:$AP$10)</f>
        <v>106</v>
      </c>
      <c r="AQ7" s="58">
        <f>SUM($AQ$8:$AQ$10)</f>
        <v>104</v>
      </c>
      <c r="AR7" s="58">
        <f>SUM($AR$8:$AR$10)</f>
        <v>0</v>
      </c>
      <c r="AS7" s="58">
        <f>SUM($AS$8:$AS$10)</f>
        <v>0</v>
      </c>
      <c r="AT7" s="58">
        <f>SUM($AT$8:$AT$10)</f>
        <v>0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2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0</v>
      </c>
      <c r="BI7" s="58" t="s">
        <v>140</v>
      </c>
    </row>
    <row r="8" spans="1:61" s="12" customFormat="1" ht="12" customHeight="1">
      <c r="A8" s="49" t="s">
        <v>122</v>
      </c>
      <c r="B8" s="50" t="s">
        <v>123</v>
      </c>
      <c r="C8" s="49" t="s">
        <v>124</v>
      </c>
      <c r="D8" s="67">
        <f>SUM(E8,F8,O8,P8)</f>
        <v>285</v>
      </c>
      <c r="E8" s="67">
        <f>R8</f>
        <v>285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285</v>
      </c>
      <c r="R8" s="67">
        <v>285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6</v>
      </c>
      <c r="AC8" s="67">
        <v>0</v>
      </c>
      <c r="AD8" s="67">
        <f>SUM(AE8:AK8)</f>
        <v>6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6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122</v>
      </c>
      <c r="B9" s="50" t="s">
        <v>127</v>
      </c>
      <c r="C9" s="49" t="s">
        <v>128</v>
      </c>
      <c r="D9" s="67">
        <f>SUM(E9,F9,O9,P9)</f>
        <v>1078</v>
      </c>
      <c r="E9" s="67">
        <f>R9</f>
        <v>1000</v>
      </c>
      <c r="F9" s="67">
        <f>SUM(G9:N9)</f>
        <v>44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44</v>
      </c>
      <c r="M9" s="67">
        <v>0</v>
      </c>
      <c r="N9" s="67">
        <v>0</v>
      </c>
      <c r="O9" s="67">
        <f>AN9</f>
        <v>0</v>
      </c>
      <c r="P9" s="39">
        <f>資源化量内訳!AG9</f>
        <v>34</v>
      </c>
      <c r="Q9" s="67">
        <f>SUM(R9:S9)</f>
        <v>1000</v>
      </c>
      <c r="R9" s="67">
        <v>1000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1</v>
      </c>
      <c r="AC9" s="67">
        <v>0</v>
      </c>
      <c r="AD9" s="67">
        <f>SUM(AE9:AK9)</f>
        <v>1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1</v>
      </c>
      <c r="AK9" s="67">
        <v>0</v>
      </c>
      <c r="AL9" s="68" t="s">
        <v>80</v>
      </c>
      <c r="AM9" s="49">
        <f>SUM(AN9:AP9)</f>
        <v>2</v>
      </c>
      <c r="AN9" s="71">
        <v>0</v>
      </c>
      <c r="AO9" s="49">
        <v>0</v>
      </c>
      <c r="AP9" s="49">
        <f>SUM(AQ9:AX9)</f>
        <v>2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2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122</v>
      </c>
      <c r="B10" s="50" t="s">
        <v>131</v>
      </c>
      <c r="C10" s="49" t="s">
        <v>132</v>
      </c>
      <c r="D10" s="67">
        <f>SUM(E10,F10,O10,P10)</f>
        <v>1114</v>
      </c>
      <c r="E10" s="67">
        <f>R10</f>
        <v>897</v>
      </c>
      <c r="F10" s="67">
        <f>SUM(G10:N10)</f>
        <v>198</v>
      </c>
      <c r="G10" s="67">
        <v>159</v>
      </c>
      <c r="H10" s="67">
        <v>0</v>
      </c>
      <c r="I10" s="67">
        <v>0</v>
      </c>
      <c r="J10" s="67">
        <v>0</v>
      </c>
      <c r="K10" s="67">
        <v>0</v>
      </c>
      <c r="L10" s="67">
        <v>39</v>
      </c>
      <c r="M10" s="67">
        <v>0</v>
      </c>
      <c r="N10" s="67">
        <v>0</v>
      </c>
      <c r="O10" s="67">
        <f>AN10</f>
        <v>0</v>
      </c>
      <c r="P10" s="39">
        <f>資源化量内訳!AG10</f>
        <v>19</v>
      </c>
      <c r="Q10" s="67">
        <f>SUM(R10:S10)</f>
        <v>897</v>
      </c>
      <c r="R10" s="67">
        <v>897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94</v>
      </c>
      <c r="AC10" s="67">
        <v>0</v>
      </c>
      <c r="AD10" s="67">
        <f>SUM(AE10:AK10)</f>
        <v>94</v>
      </c>
      <c r="AE10" s="67">
        <v>55</v>
      </c>
      <c r="AF10" s="67">
        <v>0</v>
      </c>
      <c r="AG10" s="67">
        <v>0</v>
      </c>
      <c r="AH10" s="67">
        <v>0</v>
      </c>
      <c r="AI10" s="67">
        <v>0</v>
      </c>
      <c r="AJ10" s="67">
        <v>39</v>
      </c>
      <c r="AK10" s="67">
        <v>0</v>
      </c>
      <c r="AL10" s="68" t="s">
        <v>80</v>
      </c>
      <c r="AM10" s="49">
        <f>SUM(AN10:AP10)</f>
        <v>214</v>
      </c>
      <c r="AN10" s="71">
        <v>0</v>
      </c>
      <c r="AO10" s="49">
        <v>110</v>
      </c>
      <c r="AP10" s="49">
        <f>SUM(AQ10:AX10)</f>
        <v>104</v>
      </c>
      <c r="AQ10" s="49">
        <v>104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10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62</v>
      </c>
      <c r="E7" s="58">
        <f>SUM($E$8:$E$10)</f>
        <v>17</v>
      </c>
      <c r="F7" s="58">
        <f>SUM($F$8:$F$10)</f>
        <v>34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9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2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43</v>
      </c>
      <c r="E9" s="39">
        <v>0</v>
      </c>
      <c r="F9" s="39">
        <v>34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9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19</v>
      </c>
      <c r="E10" s="39">
        <v>17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2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10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2082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296</v>
      </c>
      <c r="M7" s="58">
        <f>SUM($M$8:$M$10)</f>
        <v>1592</v>
      </c>
      <c r="N7" s="58">
        <f>SUM($N$8:$N$10)</f>
        <v>49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145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285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285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755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11</v>
      </c>
      <c r="M9" s="39">
        <v>695</v>
      </c>
      <c r="N9" s="39">
        <v>49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1042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897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145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159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158</v>
      </c>
      <c r="O7" s="58">
        <f>SUM($O$8:$O$10)</f>
        <v>0</v>
      </c>
      <c r="P7" s="58">
        <f>SUM($P$8:$P$10)</f>
        <v>1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159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158</v>
      </c>
      <c r="O10" s="39">
        <v>0</v>
      </c>
      <c r="P10" s="39">
        <v>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134</v>
      </c>
      <c r="C7" s="43" t="s">
        <v>135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137</v>
      </c>
      <c r="B7" s="44" t="s">
        <v>138</v>
      </c>
      <c r="C7" s="43" t="s">
        <v>139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0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2019-03-08T02:21:04Z</dcterms:modified>
</cp:coreProperties>
</file>