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3岩手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N8" i="2" s="1"/>
  <c r="AC9" i="2"/>
  <c r="AC10" i="2"/>
  <c r="AC11" i="2"/>
  <c r="AC12" i="2"/>
  <c r="N12" i="2" s="1"/>
  <c r="AC13" i="2"/>
  <c r="AC14" i="2"/>
  <c r="AC15" i="2"/>
  <c r="AC16" i="2"/>
  <c r="N16" i="2" s="1"/>
  <c r="AC17" i="2"/>
  <c r="AC18" i="2"/>
  <c r="AC19" i="2"/>
  <c r="AC20" i="2"/>
  <c r="N20" i="2" s="1"/>
  <c r="AC21" i="2"/>
  <c r="AC22" i="2"/>
  <c r="AC23" i="2"/>
  <c r="AC24" i="2"/>
  <c r="N24" i="2" s="1"/>
  <c r="AC25" i="2"/>
  <c r="AC26" i="2"/>
  <c r="AC27" i="2"/>
  <c r="AC28" i="2"/>
  <c r="N28" i="2" s="1"/>
  <c r="AC29" i="2"/>
  <c r="AC30" i="2"/>
  <c r="AC31" i="2"/>
  <c r="AC32" i="2"/>
  <c r="N32" i="2" s="1"/>
  <c r="AC33" i="2"/>
  <c r="AC34" i="2"/>
  <c r="AC35" i="2"/>
  <c r="AC36" i="2"/>
  <c r="N36" i="2" s="1"/>
  <c r="AC37" i="2"/>
  <c r="AC38" i="2"/>
  <c r="AC39" i="2"/>
  <c r="AC40" i="2"/>
  <c r="N40" i="2" s="1"/>
  <c r="V8" i="2"/>
  <c r="V9" i="2"/>
  <c r="V10" i="2"/>
  <c r="V11" i="2"/>
  <c r="N11" i="2" s="1"/>
  <c r="V12" i="2"/>
  <c r="V13" i="2"/>
  <c r="V14" i="2"/>
  <c r="V15" i="2"/>
  <c r="N15" i="2" s="1"/>
  <c r="V16" i="2"/>
  <c r="V17" i="2"/>
  <c r="V18" i="2"/>
  <c r="V19" i="2"/>
  <c r="N19" i="2" s="1"/>
  <c r="V20" i="2"/>
  <c r="V21" i="2"/>
  <c r="V22" i="2"/>
  <c r="V23" i="2"/>
  <c r="N23" i="2" s="1"/>
  <c r="V24" i="2"/>
  <c r="V25" i="2"/>
  <c r="V26" i="2"/>
  <c r="V27" i="2"/>
  <c r="N27" i="2" s="1"/>
  <c r="V28" i="2"/>
  <c r="V29" i="2"/>
  <c r="V30" i="2"/>
  <c r="V31" i="2"/>
  <c r="N31" i="2" s="1"/>
  <c r="V32" i="2"/>
  <c r="V33" i="2"/>
  <c r="V34" i="2"/>
  <c r="V35" i="2"/>
  <c r="N35" i="2" s="1"/>
  <c r="V36" i="2"/>
  <c r="V37" i="2"/>
  <c r="V38" i="2"/>
  <c r="V39" i="2"/>
  <c r="N39" i="2" s="1"/>
  <c r="V40" i="2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O27" i="2"/>
  <c r="O28" i="2"/>
  <c r="O29" i="2"/>
  <c r="N29" i="2" s="1"/>
  <c r="O30" i="2"/>
  <c r="O31" i="2"/>
  <c r="O32" i="2"/>
  <c r="O33" i="2"/>
  <c r="O34" i="2"/>
  <c r="O35" i="2"/>
  <c r="O36" i="2"/>
  <c r="O37" i="2"/>
  <c r="N37" i="2" s="1"/>
  <c r="O38" i="2"/>
  <c r="O39" i="2"/>
  <c r="O40" i="2"/>
  <c r="N9" i="2"/>
  <c r="N17" i="2"/>
  <c r="N25" i="2"/>
  <c r="N33" i="2"/>
  <c r="K8" i="2"/>
  <c r="D8" i="2" s="1"/>
  <c r="K9" i="2"/>
  <c r="K10" i="2"/>
  <c r="K11" i="2"/>
  <c r="K12" i="2"/>
  <c r="D12" i="2" s="1"/>
  <c r="K13" i="2"/>
  <c r="K14" i="2"/>
  <c r="K15" i="2"/>
  <c r="K16" i="2"/>
  <c r="D16" i="2" s="1"/>
  <c r="K17" i="2"/>
  <c r="K18" i="2"/>
  <c r="K19" i="2"/>
  <c r="K20" i="2"/>
  <c r="D20" i="2" s="1"/>
  <c r="K21" i="2"/>
  <c r="K22" i="2"/>
  <c r="K23" i="2"/>
  <c r="K24" i="2"/>
  <c r="D24" i="2" s="1"/>
  <c r="K25" i="2"/>
  <c r="K26" i="2"/>
  <c r="K27" i="2"/>
  <c r="K28" i="2"/>
  <c r="D28" i="2" s="1"/>
  <c r="K29" i="2"/>
  <c r="K30" i="2"/>
  <c r="K31" i="2"/>
  <c r="K32" i="2"/>
  <c r="D32" i="2" s="1"/>
  <c r="K33" i="2"/>
  <c r="K34" i="2"/>
  <c r="K35" i="2"/>
  <c r="K36" i="2"/>
  <c r="D36" i="2" s="1"/>
  <c r="K37" i="2"/>
  <c r="K38" i="2"/>
  <c r="K39" i="2"/>
  <c r="K40" i="2"/>
  <c r="D40" i="2" s="1"/>
  <c r="H8" i="2"/>
  <c r="H9" i="2"/>
  <c r="H10" i="2"/>
  <c r="H11" i="2"/>
  <c r="D11" i="2" s="1"/>
  <c r="H12" i="2"/>
  <c r="H13" i="2"/>
  <c r="H14" i="2"/>
  <c r="H15" i="2"/>
  <c r="D15" i="2" s="1"/>
  <c r="H16" i="2"/>
  <c r="H17" i="2"/>
  <c r="H18" i="2"/>
  <c r="H19" i="2"/>
  <c r="D19" i="2" s="1"/>
  <c r="H20" i="2"/>
  <c r="H21" i="2"/>
  <c r="H22" i="2"/>
  <c r="H23" i="2"/>
  <c r="D23" i="2" s="1"/>
  <c r="H24" i="2"/>
  <c r="H25" i="2"/>
  <c r="H26" i="2"/>
  <c r="H27" i="2"/>
  <c r="D27" i="2" s="1"/>
  <c r="H28" i="2"/>
  <c r="H29" i="2"/>
  <c r="H30" i="2"/>
  <c r="H31" i="2"/>
  <c r="D31" i="2" s="1"/>
  <c r="H32" i="2"/>
  <c r="H33" i="2"/>
  <c r="H34" i="2"/>
  <c r="H35" i="2"/>
  <c r="D35" i="2" s="1"/>
  <c r="H36" i="2"/>
  <c r="H37" i="2"/>
  <c r="H38" i="2"/>
  <c r="H39" i="2"/>
  <c r="D39" i="2" s="1"/>
  <c r="H40" i="2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E28" i="2"/>
  <c r="E29" i="2"/>
  <c r="D29" i="2" s="1"/>
  <c r="E30" i="2"/>
  <c r="E31" i="2"/>
  <c r="E32" i="2"/>
  <c r="E33" i="2"/>
  <c r="E34" i="2"/>
  <c r="E35" i="2"/>
  <c r="E36" i="2"/>
  <c r="E37" i="2"/>
  <c r="D37" i="2" s="1"/>
  <c r="E38" i="2"/>
  <c r="E39" i="2"/>
  <c r="E40" i="2"/>
  <c r="D9" i="2"/>
  <c r="D17" i="2"/>
  <c r="D25" i="2"/>
  <c r="D33" i="2"/>
  <c r="J9" i="1"/>
  <c r="J13" i="1"/>
  <c r="J15" i="1"/>
  <c r="J25" i="1"/>
  <c r="J29" i="1"/>
  <c r="J31" i="1"/>
  <c r="J36" i="1"/>
  <c r="I8" i="1"/>
  <c r="D8" i="1" s="1"/>
  <c r="I9" i="1"/>
  <c r="I10" i="1"/>
  <c r="I11" i="1"/>
  <c r="I12" i="1"/>
  <c r="D12" i="1" s="1"/>
  <c r="I13" i="1"/>
  <c r="I14" i="1"/>
  <c r="I15" i="1"/>
  <c r="I16" i="1"/>
  <c r="I17" i="1"/>
  <c r="I18" i="1"/>
  <c r="I19" i="1"/>
  <c r="D19" i="1" s="1"/>
  <c r="I20" i="1"/>
  <c r="D20" i="1" s="1"/>
  <c r="I21" i="1"/>
  <c r="I22" i="1"/>
  <c r="I23" i="1"/>
  <c r="D23" i="1" s="1"/>
  <c r="I24" i="1"/>
  <c r="D24" i="1" s="1"/>
  <c r="I25" i="1"/>
  <c r="I26" i="1"/>
  <c r="I27" i="1"/>
  <c r="I28" i="1"/>
  <c r="D28" i="1" s="1"/>
  <c r="I29" i="1"/>
  <c r="I30" i="1"/>
  <c r="I31" i="1"/>
  <c r="I32" i="1"/>
  <c r="I33" i="1"/>
  <c r="I34" i="1"/>
  <c r="I35" i="1"/>
  <c r="D35" i="1" s="1"/>
  <c r="I36" i="1"/>
  <c r="D36" i="1" s="1"/>
  <c r="I37" i="1"/>
  <c r="I38" i="1"/>
  <c r="I39" i="1"/>
  <c r="D39" i="1" s="1"/>
  <c r="I40" i="1"/>
  <c r="D40" i="1" s="1"/>
  <c r="F13" i="1"/>
  <c r="F23" i="1"/>
  <c r="F29" i="1"/>
  <c r="E8" i="1"/>
  <c r="E9" i="1"/>
  <c r="E10" i="1"/>
  <c r="E11" i="1"/>
  <c r="E12" i="1"/>
  <c r="E13" i="1"/>
  <c r="E14" i="1"/>
  <c r="E15" i="1"/>
  <c r="E16" i="1"/>
  <c r="E17" i="1"/>
  <c r="D17" i="1" s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33" i="1" s="1"/>
  <c r="E34" i="1"/>
  <c r="E35" i="1"/>
  <c r="E36" i="1"/>
  <c r="E37" i="1"/>
  <c r="E38" i="1"/>
  <c r="E39" i="1"/>
  <c r="E40" i="1"/>
  <c r="D9" i="1"/>
  <c r="Q9" i="1" s="1"/>
  <c r="D11" i="1"/>
  <c r="D13" i="1"/>
  <c r="Q13" i="1" s="1"/>
  <c r="D15" i="1"/>
  <c r="L15" i="1" s="1"/>
  <c r="D16" i="1"/>
  <c r="D21" i="1"/>
  <c r="D25" i="1"/>
  <c r="Q25" i="1" s="1"/>
  <c r="D27" i="1"/>
  <c r="D29" i="1"/>
  <c r="Q29" i="1" s="1"/>
  <c r="D31" i="1"/>
  <c r="L31" i="1" s="1"/>
  <c r="D32" i="1"/>
  <c r="D37" i="1"/>
  <c r="Q37" i="1" l="1"/>
  <c r="J37" i="1"/>
  <c r="F37" i="1"/>
  <c r="N37" i="1"/>
  <c r="L37" i="1"/>
  <c r="L27" i="1"/>
  <c r="J27" i="1"/>
  <c r="Q27" i="1"/>
  <c r="F27" i="1"/>
  <c r="N27" i="1"/>
  <c r="L39" i="1"/>
  <c r="N39" i="1"/>
  <c r="J39" i="1"/>
  <c r="Q39" i="1"/>
  <c r="L35" i="1"/>
  <c r="Q35" i="1"/>
  <c r="F35" i="1"/>
  <c r="N35" i="1"/>
  <c r="J35" i="1"/>
  <c r="L23" i="1"/>
  <c r="N23" i="1"/>
  <c r="J23" i="1"/>
  <c r="Q23" i="1"/>
  <c r="L19" i="1"/>
  <c r="Q19" i="1"/>
  <c r="F19" i="1"/>
  <c r="N19" i="1"/>
  <c r="J19" i="1"/>
  <c r="N32" i="1"/>
  <c r="F32" i="1"/>
  <c r="J32" i="1"/>
  <c r="Q32" i="1"/>
  <c r="L32" i="1"/>
  <c r="F39" i="1"/>
  <c r="Q21" i="1"/>
  <c r="J21" i="1"/>
  <c r="F21" i="1"/>
  <c r="N21" i="1"/>
  <c r="L21" i="1"/>
  <c r="L11" i="1"/>
  <c r="Q11" i="1"/>
  <c r="J11" i="1"/>
  <c r="F11" i="1"/>
  <c r="N11" i="1"/>
  <c r="N16" i="1"/>
  <c r="F16" i="1"/>
  <c r="J16" i="1"/>
  <c r="Q16" i="1"/>
  <c r="L16" i="1"/>
  <c r="Q33" i="1"/>
  <c r="L33" i="1"/>
  <c r="J33" i="1"/>
  <c r="F33" i="1"/>
  <c r="N33" i="1"/>
  <c r="Q17" i="1"/>
  <c r="L17" i="1"/>
  <c r="J17" i="1"/>
  <c r="F17" i="1"/>
  <c r="N17" i="1"/>
  <c r="N40" i="1"/>
  <c r="F40" i="1"/>
  <c r="Q40" i="1"/>
  <c r="L40" i="1"/>
  <c r="J40" i="1"/>
  <c r="N36" i="1"/>
  <c r="F36" i="1"/>
  <c r="Q36" i="1"/>
  <c r="L36" i="1"/>
  <c r="N28" i="1"/>
  <c r="F28" i="1"/>
  <c r="L28" i="1"/>
  <c r="J28" i="1"/>
  <c r="Q28" i="1"/>
  <c r="N24" i="1"/>
  <c r="F24" i="1"/>
  <c r="Q24" i="1"/>
  <c r="L24" i="1"/>
  <c r="J24" i="1"/>
  <c r="N20" i="1"/>
  <c r="F20" i="1"/>
  <c r="Q20" i="1"/>
  <c r="L20" i="1"/>
  <c r="J20" i="1"/>
  <c r="N12" i="1"/>
  <c r="F12" i="1"/>
  <c r="L12" i="1"/>
  <c r="Q12" i="1"/>
  <c r="J12" i="1"/>
  <c r="N8" i="1"/>
  <c r="F8" i="1"/>
  <c r="L8" i="1"/>
  <c r="J8" i="1"/>
  <c r="Q8" i="1"/>
  <c r="L25" i="1"/>
  <c r="L9" i="1"/>
  <c r="N31" i="1"/>
  <c r="N15" i="1"/>
  <c r="Q15" i="1"/>
  <c r="D38" i="2"/>
  <c r="D34" i="2"/>
  <c r="D30" i="2"/>
  <c r="D26" i="2"/>
  <c r="D22" i="2"/>
  <c r="D18" i="2"/>
  <c r="D14" i="2"/>
  <c r="D10" i="2"/>
  <c r="N38" i="2"/>
  <c r="N34" i="2"/>
  <c r="N30" i="2"/>
  <c r="N26" i="2"/>
  <c r="N22" i="2"/>
  <c r="N18" i="2"/>
  <c r="N14" i="2"/>
  <c r="N10" i="2"/>
  <c r="F31" i="1"/>
  <c r="F15" i="1"/>
  <c r="D38" i="1"/>
  <c r="D34" i="1"/>
  <c r="D30" i="1"/>
  <c r="D26" i="1"/>
  <c r="D22" i="1"/>
  <c r="D18" i="1"/>
  <c r="D14" i="1"/>
  <c r="D10" i="1"/>
  <c r="L29" i="1"/>
  <c r="L13" i="1"/>
  <c r="N25" i="1"/>
  <c r="N9" i="1"/>
  <c r="Q31" i="1"/>
  <c r="F25" i="1"/>
  <c r="F9" i="1"/>
  <c r="N29" i="1"/>
  <c r="N13" i="1"/>
  <c r="A7" i="2"/>
  <c r="J26" i="1" l="1"/>
  <c r="Q26" i="1"/>
  <c r="F26" i="1"/>
  <c r="N26" i="1"/>
  <c r="L26" i="1"/>
  <c r="J14" i="1"/>
  <c r="Q14" i="1"/>
  <c r="F14" i="1"/>
  <c r="N14" i="1"/>
  <c r="L14" i="1"/>
  <c r="J30" i="1"/>
  <c r="Q30" i="1"/>
  <c r="F30" i="1"/>
  <c r="N30" i="1"/>
  <c r="L30" i="1"/>
  <c r="J18" i="1"/>
  <c r="Q18" i="1"/>
  <c r="N18" i="1"/>
  <c r="L18" i="1"/>
  <c r="F18" i="1"/>
  <c r="J34" i="1"/>
  <c r="N34" i="1"/>
  <c r="L34" i="1"/>
  <c r="Q34" i="1"/>
  <c r="F34" i="1"/>
  <c r="J10" i="1"/>
  <c r="Q10" i="1"/>
  <c r="F10" i="1"/>
  <c r="N10" i="1"/>
  <c r="L10" i="1"/>
  <c r="J22" i="1"/>
  <c r="L22" i="1"/>
  <c r="Q22" i="1"/>
  <c r="F22" i="1"/>
  <c r="N22" i="1"/>
  <c r="J38" i="1"/>
  <c r="L38" i="1"/>
  <c r="Q38" i="1"/>
  <c r="F38" i="1"/>
  <c r="N38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<sst xmlns="http://schemas.openxmlformats.org/spreadsheetml/2006/main" count="781" uniqueCount="354">
  <si>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</si>
  <si>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</si>
  <si>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</si>
  <si>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</si>
  <si>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</si>
  <si>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</si>
  <si>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</si>
  <si>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</si>
  <si>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</si>
  <si>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</si>
  <si>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</si>
  <si>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</si>
  <si>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</si>
  <si>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</si>
  <si>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</si>
  <si>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</si>
  <si>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</si>
  <si>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</si>
  <si>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</si>
  <si>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</si>
  <si>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</si>
  <si>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</si>
  <si>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</si>
  <si>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</si>
  <si>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</si>
  <si>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</si>
  <si>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</si>
  <si>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</si>
  <si>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</si>
  <si>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</si>
  <si>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</si>
  <si>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</si>
  <si>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</si>
  <si>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</si>
  <si>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</si>
  <si>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</si>
  <si>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</si>
  <si>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</si>
  <si>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</si>
  <si>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</si>
  <si>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</si>
  <si>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</si>
  <si>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</si>
  <si>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</si>
  <si>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</si>
  <si>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</si>
  <si>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</si>
  <si>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</si>
  <si>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</si>
  <si>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</si>
  <si>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</si>
  <si>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</si>
  <si>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</si>
  <si>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</si>
  <si>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</si>
  <si>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</si>
  <si>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</si>
  <si>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</si>
  <si>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</si>
  <si>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</si>
  <si>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</si>
  <si>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</si>
  <si>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</si>
  <si>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</si>
  <si>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</si>
  <si>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</si>
  <si>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</si>
  <si>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</si>
  <si>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</si>
  <si>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</si>
  <si>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</si>
  <si>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</si>
  <si>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</si>
  <si>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</si>
  <si>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</si>
  <si>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</si>
  <si>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</si>
  <si>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</si>
  <si>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</si>
  <si>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</si>
  <si>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</si>
  <si>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</si>
  <si>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</si>
  <si>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</si>
  <si>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</si>
  <si>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</si>
  <si>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</si>
  <si>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</si>
  <si>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</si>
  <si>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</si>
  <si>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</si>
  <si>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</si>
  <si>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</si>
  <si>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</si>
  <si>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</si>
  <si>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</si>
  <si>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</si>
  <si>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</si>
  <si>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</si>
  <si>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</si>
  <si>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</si>
  <si>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</si>
  <si>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</si>
  <si>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</si>
  <si>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</si>
  <si>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</si>
  <si>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</si>
  <si>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</si>
  <si>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</si>
  <si>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</si>
  <si>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</si>
  <si>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</si>
  <si>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</si>
  <si>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</si>
  <si>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</si>
  <si>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</si>
  <si>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</si>
  <si>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</si>
  <si>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</si>
  <si>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</si>
  <si>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</si>
  <si>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</si>
  <si>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</si>
  <si>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</si>
  <si>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</si>
  <si>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</si>
  <si>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</si>
  <si>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</si>
  <si>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</si>
  <si>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</si>
  <si>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</si>
  <si>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</si>
  <si>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</si>
  <si>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</si>
  <si>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</si>
  <si>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</si>
  <si>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</si>
  <si>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</si>
  <si>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</si>
  <si>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</si>
  <si>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</si>
  <si>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</si>
  <si>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</si>
  <si>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</si>
  <si>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</si>
  <si>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</si>
  <si>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</si>
  <si>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</si>
  <si>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</si>
  <si>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</si>
  <si>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</si>
  <si>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</si>
  <si>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</si>
  <si>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</si>
  <si>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</si>
  <si>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</si>
  <si>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</si>
  <si>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</si>
  <si>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</si>
  <si>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</si>
  <si>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</si>
  <si>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</si>
  <si>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</si>
  <si>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</si>
  <si>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</si>
  <si>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</si>
  <si>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</si>
  <si>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</si>
  <si>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</si>
  <si>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</si>
  <si>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</si>
  <si>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</si>
  <si>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</si>
  <si>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</si>
  <si>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</si>
  <si>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</si>
  <si>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</si>
  <si>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</si>
  <si>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</si>
  <si>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</si>
  <si>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</si>
  <si>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</si>
  <si>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</si>
  <si>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</si>
  <si>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</si>
  <si>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</si>
  <si>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</si>
  <si>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</si>
  <si>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</si>
  <si>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</si>
  <si>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</si>
  <si>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</si>
  <si>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</si>
  <si>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</si>
  <si>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</si>
  <si>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</si>
  <si>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</si>
  <si>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</si>
  <si>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</si>
  <si>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</si>
  <si>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</si>
  <si>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</si>
  <si>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</si>
  <si>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</si>
  <si>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</si>
  <si>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</si>
  <si>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</si>
  <si>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</si>
  <si>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</si>
  <si>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</si>
  <si>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</si>
  <si>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</si>
  <si>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</si>
  <si>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</si>
  <si>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</si>
  <si>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</si>
  <si>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</si>
  <si>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</si>
  <si>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</si>
  <si>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</si>
  <si>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</si>
  <si>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</si>
  <si>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</si>
  <si>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</si>
  <si>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</si>
  <si>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</si>
  <si>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</si>
  <si>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</si>
  <si>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</si>
  <si>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</si>
  <si>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</si>
  <si>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</si>
  <si>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</si>
  <si>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</si>
  <si>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</si>
  <si>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</si>
  <si>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</si>
  <si>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</si>
  <si>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</si>
  <si>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</si>
  <si>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</si>
  <si>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</si>
  <si>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</si>
  <si>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</si>
  <si>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</si>
  <si>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</si>
  <si>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</si>
  <si>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</si>
  <si>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</si>
  <si>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</si>
  <si>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</si>
  <si>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03000</t>
  </si>
  <si>
    <t>水洗化人口等（平成29年度実績）</t>
    <phoneticPr fontId="3"/>
  </si>
  <si>
    <t>し尿処理の状況（平成29年度実績）</t>
    <phoneticPr fontId="3"/>
  </si>
  <si>
    <t>03201</t>
  </si>
  <si>
    <t>盛岡市</t>
  </si>
  <si>
    <t>○</t>
  </si>
  <si>
    <t>031050</t>
    <phoneticPr fontId="3"/>
  </si>
  <si>
    <t>03202</t>
  </si>
  <si>
    <t>宮古市</t>
  </si>
  <si>
    <t>031084</t>
    <phoneticPr fontId="3"/>
  </si>
  <si>
    <t>03203</t>
  </si>
  <si>
    <t>大船渡市</t>
  </si>
  <si>
    <t>031071</t>
    <phoneticPr fontId="3"/>
  </si>
  <si>
    <t>03205</t>
  </si>
  <si>
    <t>花巻市</t>
  </si>
  <si>
    <t>031053</t>
    <phoneticPr fontId="3"/>
  </si>
  <si>
    <t>03206</t>
  </si>
  <si>
    <t>北上市</t>
  </si>
  <si>
    <t>031054</t>
    <phoneticPr fontId="3"/>
  </si>
  <si>
    <t>03207</t>
  </si>
  <si>
    <t>久慈市</t>
  </si>
  <si>
    <t>031072</t>
    <phoneticPr fontId="3"/>
  </si>
  <si>
    <t>03208</t>
  </si>
  <si>
    <t>遠野市</t>
  </si>
  <si>
    <t>031056</t>
    <phoneticPr fontId="3"/>
  </si>
  <si>
    <t>03209</t>
  </si>
  <si>
    <t>一関市</t>
  </si>
  <si>
    <t>031104</t>
    <phoneticPr fontId="3"/>
  </si>
  <si>
    <t>03210</t>
  </si>
  <si>
    <t>陸前高田市</t>
  </si>
  <si>
    <t>031074</t>
    <phoneticPr fontId="3"/>
  </si>
  <si>
    <t>03211</t>
  </si>
  <si>
    <t>釜石市</t>
  </si>
  <si>
    <t>031086</t>
    <phoneticPr fontId="3"/>
  </si>
  <si>
    <t>03213</t>
  </si>
  <si>
    <t>二戸市</t>
  </si>
  <si>
    <t>031076</t>
    <phoneticPr fontId="3"/>
  </si>
  <si>
    <t>03214</t>
  </si>
  <si>
    <t>八幡平市</t>
  </si>
  <si>
    <t>031061</t>
    <phoneticPr fontId="3"/>
  </si>
  <si>
    <t>03215</t>
  </si>
  <si>
    <t>奥州市</t>
  </si>
  <si>
    <t>031105</t>
    <phoneticPr fontId="3"/>
  </si>
  <si>
    <t>03216</t>
  </si>
  <si>
    <t>滝沢市</t>
  </si>
  <si>
    <t>031111</t>
    <phoneticPr fontId="3"/>
  </si>
  <si>
    <t>03301</t>
  </si>
  <si>
    <t>雫石町</t>
  </si>
  <si>
    <t>031088</t>
    <phoneticPr fontId="3"/>
  </si>
  <si>
    <t>03302</t>
  </si>
  <si>
    <t>葛巻町</t>
  </si>
  <si>
    <t>031064</t>
    <phoneticPr fontId="3"/>
  </si>
  <si>
    <t>03303</t>
  </si>
  <si>
    <t>岩手町</t>
  </si>
  <si>
    <t>031109</t>
    <phoneticPr fontId="3"/>
  </si>
  <si>
    <t>03321</t>
  </si>
  <si>
    <t>紫波町</t>
  </si>
  <si>
    <t>031090</t>
    <phoneticPr fontId="3"/>
  </si>
  <si>
    <t>03322</t>
  </si>
  <si>
    <t>矢巾町</t>
  </si>
  <si>
    <t>031112</t>
    <phoneticPr fontId="3"/>
  </si>
  <si>
    <t>03366</t>
  </si>
  <si>
    <t>西和賀町</t>
  </si>
  <si>
    <t>031110</t>
    <phoneticPr fontId="3"/>
  </si>
  <si>
    <t>03381</t>
  </si>
  <si>
    <t>金ケ崎町</t>
  </si>
  <si>
    <t>031108</t>
    <phoneticPr fontId="3"/>
  </si>
  <si>
    <t>03402</t>
  </si>
  <si>
    <t>平泉町</t>
  </si>
  <si>
    <t>031113</t>
    <phoneticPr fontId="3"/>
  </si>
  <si>
    <t>03441</t>
  </si>
  <si>
    <t>住田町</t>
  </si>
  <si>
    <t>031114</t>
    <phoneticPr fontId="3"/>
  </si>
  <si>
    <t>03461</t>
  </si>
  <si>
    <t>大槌町</t>
  </si>
  <si>
    <t>031093</t>
    <phoneticPr fontId="3"/>
  </si>
  <si>
    <t>03482</t>
  </si>
  <si>
    <t>山田町</t>
  </si>
  <si>
    <t>031115</t>
    <phoneticPr fontId="3"/>
  </si>
  <si>
    <t>03483</t>
  </si>
  <si>
    <t>岩泉町</t>
  </si>
  <si>
    <t>031116</t>
    <phoneticPr fontId="3"/>
  </si>
  <si>
    <t>03484</t>
  </si>
  <si>
    <t>田野畑村</t>
  </si>
  <si>
    <t>031117</t>
    <phoneticPr fontId="3"/>
  </si>
  <si>
    <t>03485</t>
  </si>
  <si>
    <t>普代村</t>
  </si>
  <si>
    <t>031118</t>
    <phoneticPr fontId="3"/>
  </si>
  <si>
    <t>03501</t>
  </si>
  <si>
    <t>軽米町</t>
  </si>
  <si>
    <t>031119</t>
    <phoneticPr fontId="3"/>
  </si>
  <si>
    <t>03503</t>
  </si>
  <si>
    <t>野田村</t>
  </si>
  <si>
    <t>031120</t>
    <phoneticPr fontId="3"/>
  </si>
  <si>
    <t>03506</t>
  </si>
  <si>
    <t>九戸村</t>
  </si>
  <si>
    <t>031121</t>
    <phoneticPr fontId="3"/>
  </si>
  <si>
    <t>03507</t>
  </si>
  <si>
    <t>洋野町</t>
  </si>
  <si>
    <t>031122</t>
    <phoneticPr fontId="3"/>
  </si>
  <si>
    <t>03524</t>
  </si>
  <si>
    <t>一戸町</t>
  </si>
  <si>
    <t>031123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</si>
</sst>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51</v>
      </c>
      <c r="B7" s="116" t="s">
        <v>251</v>
      </c>
      <c r="C7" s="109" t="s">
        <v>200</v>
      </c>
      <c r="D7" s="110">
        <f>+SUM(E7,+I7)</f>
        <v>1266552</v>
      </c>
      <c r="E7" s="110">
        <f>+SUM(G7,+H7)</f>
        <v>332822</v>
      </c>
      <c r="F7" s="111">
        <f>IF(D7&gt;0,E7/D7*100,"-")</f>
        <v>26.277799885042224</v>
      </c>
      <c r="G7" s="108">
        <f>SUM(G$8:G$207)</f>
        <v>331913</v>
      </c>
      <c r="H7" s="108">
        <f>SUM(H$8:H$207)</f>
        <v>909</v>
      </c>
      <c r="I7" s="110">
        <f>+SUM(K7,+M7,+O7)</f>
        <v>933730</v>
      </c>
      <c r="J7" s="111">
        <f>IF(D7&gt;0,I7/D7*100,"-")</f>
        <v>73.722200114957772</v>
      </c>
      <c r="K7" s="108">
        <f>SUM(K$8:K$207)</f>
        <v>664116</v>
      </c>
      <c r="L7" s="111">
        <f>IF(D7&gt;0,K7/D7*100,"-")</f>
        <v>52.43495726981601</v>
      </c>
      <c r="M7" s="108">
        <f>SUM(M$8:M$207)</f>
        <v>1589</v>
      </c>
      <c r="N7" s="111">
        <f>IF(D7&gt;0,M7/D7*100,"-")</f>
        <v>0.12545872573727729</v>
      </c>
      <c r="O7" s="108">
        <f>SUM(O$8:O$207)</f>
        <v>268025</v>
      </c>
      <c r="P7" s="108">
        <f>SUM(P$8:P$207)</f>
        <v>244302</v>
      </c>
      <c r="Q7" s="111">
        <f>IF(D7&gt;0,O7/D7*100,"-")</f>
        <v>21.161784119404494</v>
      </c>
      <c r="R7" s="108">
        <f>SUM(R$8:R$207)</f>
        <v>6392</v>
      </c>
      <c r="S7" s="112">
        <f t="shared" ref="S7:Z7" si="0">COUNTIF(S$8:S$207,"○")</f>
        <v>31</v>
      </c>
      <c r="T7" s="112">
        <f t="shared" si="0"/>
        <v>0</v>
      </c>
      <c r="U7" s="112">
        <f t="shared" si="0"/>
        <v>0</v>
      </c>
      <c r="V7" s="112">
        <f t="shared" si="0"/>
        <v>2</v>
      </c>
      <c r="W7" s="112">
        <f t="shared" si="0"/>
        <v>28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51</v>
      </c>
      <c r="B8" s="102" t="s">
        <v>254</v>
      </c>
      <c r="C8" s="101" t="s">
        <v>255</v>
      </c>
      <c r="D8" s="103">
        <f>+SUM(E8,+I8)</f>
        <v>291994</v>
      </c>
      <c r="E8" s="103">
        <f>+SUM(G8,+H8)</f>
        <v>17733</v>
      </c>
      <c r="F8" s="104">
        <f>IF(D8&gt;0,E8/D8*100,"-")</f>
        <v>6.0730699945889297</v>
      </c>
      <c r="G8" s="103">
        <v>17733</v>
      </c>
      <c r="H8" s="103">
        <v>0</v>
      </c>
      <c r="I8" s="103">
        <f>+SUM(K8,+M8,+O8)</f>
        <v>274261</v>
      </c>
      <c r="J8" s="104">
        <f>IF(D8&gt;0,I8/D8*100,"-")</f>
        <v>93.926930005411066</v>
      </c>
      <c r="K8" s="103">
        <v>253764</v>
      </c>
      <c r="L8" s="104">
        <f>IF(D8&gt;0,K8/D8*100,"-")</f>
        <v>86.907265217778445</v>
      </c>
      <c r="M8" s="103">
        <v>0</v>
      </c>
      <c r="N8" s="104">
        <f>IF(D8&gt;0,M8/D8*100,"-")</f>
        <v>0</v>
      </c>
      <c r="O8" s="103">
        <v>20497</v>
      </c>
      <c r="P8" s="103">
        <v>19295</v>
      </c>
      <c r="Q8" s="104">
        <f>IF(D8&gt;0,O8/D8*100,"-")</f>
        <v>7.0196647876326219</v>
      </c>
      <c r="R8" s="103">
        <v>1403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51</v>
      </c>
      <c r="B9" s="102" t="s">
        <v>258</v>
      </c>
      <c r="C9" s="101" t="s">
        <v>259</v>
      </c>
      <c r="D9" s="103">
        <f>+SUM(E9,+I9)</f>
        <v>54319</v>
      </c>
      <c r="E9" s="103">
        <f>+SUM(G9,+H9)</f>
        <v>12948</v>
      </c>
      <c r="F9" s="104">
        <f>IF(D9&gt;0,E9/D9*100,"-")</f>
        <v>23.836963125241628</v>
      </c>
      <c r="G9" s="103">
        <v>12948</v>
      </c>
      <c r="H9" s="103">
        <v>0</v>
      </c>
      <c r="I9" s="103">
        <f>+SUM(K9,+M9,+O9)</f>
        <v>41371</v>
      </c>
      <c r="J9" s="104">
        <f>IF(D9&gt;0,I9/D9*100,"-")</f>
        <v>76.163036874758376</v>
      </c>
      <c r="K9" s="103">
        <v>32474</v>
      </c>
      <c r="L9" s="104">
        <f>IF(D9&gt;0,K9/D9*100,"-")</f>
        <v>59.783869364310824</v>
      </c>
      <c r="M9" s="103">
        <v>0</v>
      </c>
      <c r="N9" s="104">
        <f>IF(D9&gt;0,M9/D9*100,"-")</f>
        <v>0</v>
      </c>
      <c r="O9" s="103">
        <v>8897</v>
      </c>
      <c r="P9" s="103">
        <v>8897</v>
      </c>
      <c r="Q9" s="104">
        <f>IF(D9&gt;0,O9/D9*100,"-")</f>
        <v>16.379167510447541</v>
      </c>
      <c r="R9" s="103">
        <v>193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51</v>
      </c>
      <c r="B10" s="102" t="s">
        <v>261</v>
      </c>
      <c r="C10" s="101" t="s">
        <v>262</v>
      </c>
      <c r="D10" s="103">
        <f>+SUM(E10,+I10)</f>
        <v>37394</v>
      </c>
      <c r="E10" s="103">
        <f>+SUM(G10,+H10)</f>
        <v>17261</v>
      </c>
      <c r="F10" s="104">
        <f>IF(D10&gt;0,E10/D10*100,"-")</f>
        <v>46.15981173450286</v>
      </c>
      <c r="G10" s="103">
        <v>17201</v>
      </c>
      <c r="H10" s="103">
        <v>60</v>
      </c>
      <c r="I10" s="103">
        <f>+SUM(K10,+M10,+O10)</f>
        <v>20133</v>
      </c>
      <c r="J10" s="104">
        <f>IF(D10&gt;0,I10/D10*100,"-")</f>
        <v>53.840188265497133</v>
      </c>
      <c r="K10" s="103">
        <v>8414</v>
      </c>
      <c r="L10" s="104">
        <f>IF(D10&gt;0,K10/D10*100,"-")</f>
        <v>22.500935979034072</v>
      </c>
      <c r="M10" s="103">
        <v>0</v>
      </c>
      <c r="N10" s="104">
        <f>IF(D10&gt;0,M10/D10*100,"-")</f>
        <v>0</v>
      </c>
      <c r="O10" s="103">
        <v>11719</v>
      </c>
      <c r="P10" s="103">
        <v>10525</v>
      </c>
      <c r="Q10" s="104">
        <f>IF(D10&gt;0,O10/D10*100,"-")</f>
        <v>31.339252286463072</v>
      </c>
      <c r="R10" s="103">
        <v>372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51</v>
      </c>
      <c r="B11" s="102" t="s">
        <v>264</v>
      </c>
      <c r="C11" s="101" t="s">
        <v>265</v>
      </c>
      <c r="D11" s="103">
        <f>+SUM(E11,+I11)</f>
        <v>97213</v>
      </c>
      <c r="E11" s="103">
        <f>+SUM(G11,+H11)</f>
        <v>19644</v>
      </c>
      <c r="F11" s="104">
        <f>IF(D11&gt;0,E11/D11*100,"-")</f>
        <v>20.207173937642082</v>
      </c>
      <c r="G11" s="103">
        <v>19644</v>
      </c>
      <c r="H11" s="103">
        <v>0</v>
      </c>
      <c r="I11" s="103">
        <f>+SUM(K11,+M11,+O11)</f>
        <v>77569</v>
      </c>
      <c r="J11" s="104">
        <f>IF(D11&gt;0,I11/D11*100,"-")</f>
        <v>79.792826062357918</v>
      </c>
      <c r="K11" s="103">
        <v>50707</v>
      </c>
      <c r="L11" s="104">
        <f>IF(D11&gt;0,K11/D11*100,"-")</f>
        <v>52.160719245368412</v>
      </c>
      <c r="M11" s="103">
        <v>202</v>
      </c>
      <c r="N11" s="104">
        <f>IF(D11&gt;0,M11/D11*100,"-")</f>
        <v>0.20779113904518942</v>
      </c>
      <c r="O11" s="103">
        <v>26660</v>
      </c>
      <c r="P11" s="103">
        <v>25355</v>
      </c>
      <c r="Q11" s="104">
        <f>IF(D11&gt;0,O11/D11*100,"-")</f>
        <v>27.424315677944307</v>
      </c>
      <c r="R11" s="103">
        <v>306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51</v>
      </c>
      <c r="B12" s="102" t="s">
        <v>267</v>
      </c>
      <c r="C12" s="101" t="s">
        <v>268</v>
      </c>
      <c r="D12" s="103">
        <f>+SUM(E12,+I12)</f>
        <v>92870</v>
      </c>
      <c r="E12" s="103">
        <f>+SUM(G12,+H12)</f>
        <v>17538</v>
      </c>
      <c r="F12" s="104">
        <f>IF(D12&gt;0,E12/D12*100,"-")</f>
        <v>18.88446215139442</v>
      </c>
      <c r="G12" s="103">
        <v>17538</v>
      </c>
      <c r="H12" s="103">
        <v>0</v>
      </c>
      <c r="I12" s="103">
        <f>+SUM(K12,+M12,+O12)</f>
        <v>75332</v>
      </c>
      <c r="J12" s="104">
        <f>IF(D12&gt;0,I12/D12*100,"-")</f>
        <v>81.115537848605584</v>
      </c>
      <c r="K12" s="103">
        <v>56975</v>
      </c>
      <c r="L12" s="104">
        <f>IF(D12&gt;0,K12/D12*100,"-")</f>
        <v>61.349197803381074</v>
      </c>
      <c r="M12" s="103">
        <v>93</v>
      </c>
      <c r="N12" s="104">
        <f>IF(D12&gt;0,M12/D12*100,"-")</f>
        <v>0.10013998061806825</v>
      </c>
      <c r="O12" s="103">
        <v>18264</v>
      </c>
      <c r="P12" s="103">
        <v>6761</v>
      </c>
      <c r="Q12" s="104">
        <f>IF(D12&gt;0,O12/D12*100,"-")</f>
        <v>19.666200064606439</v>
      </c>
      <c r="R12" s="103">
        <v>496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51</v>
      </c>
      <c r="B13" s="102" t="s">
        <v>270</v>
      </c>
      <c r="C13" s="101" t="s">
        <v>271</v>
      </c>
      <c r="D13" s="103">
        <f>+SUM(E13,+I13)</f>
        <v>35692</v>
      </c>
      <c r="E13" s="103">
        <f>+SUM(G13,+H13)</f>
        <v>19726</v>
      </c>
      <c r="F13" s="104">
        <f>IF(D13&gt;0,E13/D13*100,"-")</f>
        <v>55.267286786955061</v>
      </c>
      <c r="G13" s="103">
        <v>19726</v>
      </c>
      <c r="H13" s="103">
        <v>0</v>
      </c>
      <c r="I13" s="103">
        <f>+SUM(K13,+M13,+O13)</f>
        <v>15966</v>
      </c>
      <c r="J13" s="104">
        <f>IF(D13&gt;0,I13/D13*100,"-")</f>
        <v>44.732713213044939</v>
      </c>
      <c r="K13" s="103">
        <v>8736</v>
      </c>
      <c r="L13" s="104">
        <f>IF(D13&gt;0,K13/D13*100,"-")</f>
        <v>24.476073069595429</v>
      </c>
      <c r="M13" s="103">
        <v>81</v>
      </c>
      <c r="N13" s="104">
        <f>IF(D13&gt;0,M13/D13*100,"-")</f>
        <v>0.22694161156561693</v>
      </c>
      <c r="O13" s="103">
        <v>7149</v>
      </c>
      <c r="P13" s="103">
        <v>6985</v>
      </c>
      <c r="Q13" s="104">
        <f>IF(D13&gt;0,O13/D13*100,"-")</f>
        <v>20.029698531883895</v>
      </c>
      <c r="R13" s="103">
        <v>168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51</v>
      </c>
      <c r="B14" s="102" t="s">
        <v>273</v>
      </c>
      <c r="C14" s="101" t="s">
        <v>274</v>
      </c>
      <c r="D14" s="103">
        <f>+SUM(E14,+I14)</f>
        <v>27884</v>
      </c>
      <c r="E14" s="103">
        <f>+SUM(G14,+H14)</f>
        <v>10657</v>
      </c>
      <c r="F14" s="104">
        <f>IF(D14&gt;0,E14/D14*100,"-")</f>
        <v>38.219050351456033</v>
      </c>
      <c r="G14" s="103">
        <v>10657</v>
      </c>
      <c r="H14" s="103">
        <v>0</v>
      </c>
      <c r="I14" s="103">
        <f>+SUM(K14,+M14,+O14)</f>
        <v>17227</v>
      </c>
      <c r="J14" s="104">
        <f>IF(D14&gt;0,I14/D14*100,"-")</f>
        <v>61.780949648543967</v>
      </c>
      <c r="K14" s="103">
        <v>10449</v>
      </c>
      <c r="L14" s="104">
        <f>IF(D14&gt;0,K14/D14*100,"-")</f>
        <v>37.473102854683688</v>
      </c>
      <c r="M14" s="103">
        <v>0</v>
      </c>
      <c r="N14" s="104">
        <f>IF(D14&gt;0,M14/D14*100,"-")</f>
        <v>0</v>
      </c>
      <c r="O14" s="103">
        <v>6778</v>
      </c>
      <c r="P14" s="103">
        <v>6575</v>
      </c>
      <c r="Q14" s="104">
        <f>IF(D14&gt;0,O14/D14*100,"-")</f>
        <v>24.307846793860278</v>
      </c>
      <c r="R14" s="103">
        <v>105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51</v>
      </c>
      <c r="B15" s="102" t="s">
        <v>276</v>
      </c>
      <c r="C15" s="101" t="s">
        <v>277</v>
      </c>
      <c r="D15" s="103">
        <f>+SUM(E15,+I15)</f>
        <v>119655</v>
      </c>
      <c r="E15" s="103">
        <f>+SUM(G15,+H15)</f>
        <v>50390</v>
      </c>
      <c r="F15" s="104">
        <f>IF(D15&gt;0,E15/D15*100,"-")</f>
        <v>42.112740796456478</v>
      </c>
      <c r="G15" s="103">
        <v>50390</v>
      </c>
      <c r="H15" s="103">
        <v>0</v>
      </c>
      <c r="I15" s="103">
        <f>+SUM(K15,+M15,+O15)</f>
        <v>69265</v>
      </c>
      <c r="J15" s="104">
        <f>IF(D15&gt;0,I15/D15*100,"-")</f>
        <v>57.887259203543515</v>
      </c>
      <c r="K15" s="103">
        <v>37115</v>
      </c>
      <c r="L15" s="104">
        <f>IF(D15&gt;0,K15/D15*100,"-")</f>
        <v>31.018344406836324</v>
      </c>
      <c r="M15" s="103">
        <v>161</v>
      </c>
      <c r="N15" s="104">
        <f>IF(D15&gt;0,M15/D15*100,"-")</f>
        <v>0.13455350800217292</v>
      </c>
      <c r="O15" s="103">
        <v>31989</v>
      </c>
      <c r="P15" s="103">
        <v>31479</v>
      </c>
      <c r="Q15" s="104">
        <f>IF(D15&gt;0,O15/D15*100,"-")</f>
        <v>26.734361288705028</v>
      </c>
      <c r="R15" s="103">
        <v>830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51</v>
      </c>
      <c r="B16" s="102" t="s">
        <v>279</v>
      </c>
      <c r="C16" s="101" t="s">
        <v>280</v>
      </c>
      <c r="D16" s="103">
        <f>+SUM(E16,+I16)</f>
        <v>19599</v>
      </c>
      <c r="E16" s="103">
        <f>+SUM(G16,+H16)</f>
        <v>8381</v>
      </c>
      <c r="F16" s="104">
        <f>IF(D16&gt;0,E16/D16*100,"-")</f>
        <v>42.762385836012044</v>
      </c>
      <c r="G16" s="103">
        <v>8381</v>
      </c>
      <c r="H16" s="103">
        <v>0</v>
      </c>
      <c r="I16" s="103">
        <f>+SUM(K16,+M16,+O16)</f>
        <v>11218</v>
      </c>
      <c r="J16" s="104">
        <f>IF(D16&gt;0,I16/D16*100,"-")</f>
        <v>57.237614163987956</v>
      </c>
      <c r="K16" s="103">
        <v>2874</v>
      </c>
      <c r="L16" s="104">
        <f>IF(D16&gt;0,K16/D16*100,"-")</f>
        <v>14.664013470075005</v>
      </c>
      <c r="M16" s="103">
        <v>0</v>
      </c>
      <c r="N16" s="104">
        <f>IF(D16&gt;0,M16/D16*100,"-")</f>
        <v>0</v>
      </c>
      <c r="O16" s="103">
        <v>8344</v>
      </c>
      <c r="P16" s="103">
        <v>8184</v>
      </c>
      <c r="Q16" s="104">
        <f>IF(D16&gt;0,O16/D16*100,"-")</f>
        <v>42.573600693912958</v>
      </c>
      <c r="R16" s="103">
        <v>134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51</v>
      </c>
      <c r="B17" s="102" t="s">
        <v>282</v>
      </c>
      <c r="C17" s="101" t="s">
        <v>283</v>
      </c>
      <c r="D17" s="103">
        <f>+SUM(E17,+I17)</f>
        <v>34772</v>
      </c>
      <c r="E17" s="103">
        <f>+SUM(G17,+H17)</f>
        <v>9049</v>
      </c>
      <c r="F17" s="104">
        <f>IF(D17&gt;0,E17/D17*100,"-")</f>
        <v>26.023812262740137</v>
      </c>
      <c r="G17" s="103">
        <v>9049</v>
      </c>
      <c r="H17" s="103">
        <v>0</v>
      </c>
      <c r="I17" s="103">
        <f>+SUM(K17,+M17,+O17)</f>
        <v>25723</v>
      </c>
      <c r="J17" s="104">
        <f>IF(D17&gt;0,I17/D17*100,"-")</f>
        <v>73.976187737259863</v>
      </c>
      <c r="K17" s="103">
        <v>18680</v>
      </c>
      <c r="L17" s="104">
        <f>IF(D17&gt;0,K17/D17*100,"-")</f>
        <v>53.721385022431846</v>
      </c>
      <c r="M17" s="103">
        <v>0</v>
      </c>
      <c r="N17" s="104">
        <f>IF(D17&gt;0,M17/D17*100,"-")</f>
        <v>0</v>
      </c>
      <c r="O17" s="103">
        <v>7043</v>
      </c>
      <c r="P17" s="103">
        <v>6800</v>
      </c>
      <c r="Q17" s="104">
        <f>IF(D17&gt;0,O17/D17*100,"-")</f>
        <v>20.254802714828021</v>
      </c>
      <c r="R17" s="103">
        <v>224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51</v>
      </c>
      <c r="B18" s="102" t="s">
        <v>285</v>
      </c>
      <c r="C18" s="101" t="s">
        <v>286</v>
      </c>
      <c r="D18" s="103">
        <f>+SUM(E18,+I18)</f>
        <v>27611</v>
      </c>
      <c r="E18" s="103">
        <f>+SUM(G18,+H18)</f>
        <v>10960</v>
      </c>
      <c r="F18" s="104">
        <f>IF(D18&gt;0,E18/D18*100,"-")</f>
        <v>39.69432472565282</v>
      </c>
      <c r="G18" s="103">
        <v>10960</v>
      </c>
      <c r="H18" s="103">
        <v>0</v>
      </c>
      <c r="I18" s="103">
        <f>+SUM(K18,+M18,+O18)</f>
        <v>16651</v>
      </c>
      <c r="J18" s="104">
        <f>IF(D18&gt;0,I18/D18*100,"-")</f>
        <v>60.30567527434718</v>
      </c>
      <c r="K18" s="103">
        <v>12384</v>
      </c>
      <c r="L18" s="104">
        <f>IF(D18&gt;0,K18/D18*100,"-")</f>
        <v>44.851689544022314</v>
      </c>
      <c r="M18" s="103">
        <v>0</v>
      </c>
      <c r="N18" s="104">
        <f>IF(D18&gt;0,M18/D18*100,"-")</f>
        <v>0</v>
      </c>
      <c r="O18" s="103">
        <v>4267</v>
      </c>
      <c r="P18" s="103">
        <v>3940</v>
      </c>
      <c r="Q18" s="104">
        <f>IF(D18&gt;0,O18/D18*100,"-")</f>
        <v>15.45398573032487</v>
      </c>
      <c r="R18" s="103">
        <v>170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51</v>
      </c>
      <c r="B19" s="102" t="s">
        <v>288</v>
      </c>
      <c r="C19" s="101" t="s">
        <v>289</v>
      </c>
      <c r="D19" s="103">
        <f>+SUM(E19,+I19)</f>
        <v>26338</v>
      </c>
      <c r="E19" s="103">
        <f>+SUM(G19,+H19)</f>
        <v>12333</v>
      </c>
      <c r="F19" s="104">
        <f>IF(D19&gt;0,E19/D19*100,"-")</f>
        <v>46.825878958159315</v>
      </c>
      <c r="G19" s="103">
        <v>12333</v>
      </c>
      <c r="H19" s="103">
        <v>0</v>
      </c>
      <c r="I19" s="103">
        <f>+SUM(K19,+M19,+O19)</f>
        <v>14005</v>
      </c>
      <c r="J19" s="104">
        <f>IF(D19&gt;0,I19/D19*100,"-")</f>
        <v>53.174121041840685</v>
      </c>
      <c r="K19" s="103">
        <v>6336</v>
      </c>
      <c r="L19" s="104">
        <f>IF(D19&gt;0,K19/D19*100,"-")</f>
        <v>24.056496317108362</v>
      </c>
      <c r="M19" s="103">
        <v>0</v>
      </c>
      <c r="N19" s="104">
        <f>IF(D19&gt;0,M19/D19*100,"-")</f>
        <v>0</v>
      </c>
      <c r="O19" s="103">
        <v>7669</v>
      </c>
      <c r="P19" s="103">
        <v>4200</v>
      </c>
      <c r="Q19" s="104">
        <f>IF(D19&gt;0,O19/D19*100,"-")</f>
        <v>29.117624724732327</v>
      </c>
      <c r="R19" s="103">
        <v>139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51</v>
      </c>
      <c r="B20" s="102" t="s">
        <v>291</v>
      </c>
      <c r="C20" s="101" t="s">
        <v>292</v>
      </c>
      <c r="D20" s="103">
        <f>+SUM(E20,+I20)</f>
        <v>119115</v>
      </c>
      <c r="E20" s="103">
        <f>+SUM(G20,+H20)</f>
        <v>36399</v>
      </c>
      <c r="F20" s="104">
        <f>IF(D20&gt;0,E20/D20*100,"-")</f>
        <v>30.557864248835159</v>
      </c>
      <c r="G20" s="103">
        <v>36399</v>
      </c>
      <c r="H20" s="103">
        <v>0</v>
      </c>
      <c r="I20" s="103">
        <f>+SUM(K20,+M20,+O20)</f>
        <v>82716</v>
      </c>
      <c r="J20" s="104">
        <f>IF(D20&gt;0,I20/D20*100,"-")</f>
        <v>69.442135751164841</v>
      </c>
      <c r="K20" s="103">
        <v>43770</v>
      </c>
      <c r="L20" s="104">
        <f>IF(D20&gt;0,K20/D20*100,"-")</f>
        <v>36.746001763002141</v>
      </c>
      <c r="M20" s="103">
        <v>1052</v>
      </c>
      <c r="N20" s="104">
        <f>IF(D20&gt;0,M20/D20*100,"-")</f>
        <v>0.88318012005205049</v>
      </c>
      <c r="O20" s="103">
        <v>37894</v>
      </c>
      <c r="P20" s="103">
        <v>36647</v>
      </c>
      <c r="Q20" s="104">
        <f>IF(D20&gt;0,O20/D20*100,"-")</f>
        <v>31.81295386811065</v>
      </c>
      <c r="R20" s="103">
        <v>514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51</v>
      </c>
      <c r="B21" s="102" t="s">
        <v>294</v>
      </c>
      <c r="C21" s="101" t="s">
        <v>295</v>
      </c>
      <c r="D21" s="103">
        <f>+SUM(E21,+I21)</f>
        <v>55164</v>
      </c>
      <c r="E21" s="103">
        <f>+SUM(G21,+H21)</f>
        <v>8492</v>
      </c>
      <c r="F21" s="104">
        <f>IF(D21&gt;0,E21/D21*100,"-")</f>
        <v>15.394097599883983</v>
      </c>
      <c r="G21" s="103">
        <v>8347</v>
      </c>
      <c r="H21" s="103">
        <v>145</v>
      </c>
      <c r="I21" s="103">
        <f>+SUM(K21,+M21,+O21)</f>
        <v>46672</v>
      </c>
      <c r="J21" s="104">
        <f>IF(D21&gt;0,I21/D21*100,"-")</f>
        <v>84.605902400116022</v>
      </c>
      <c r="K21" s="103">
        <v>35225</v>
      </c>
      <c r="L21" s="104">
        <f>IF(D21&gt;0,K21/D21*100,"-")</f>
        <v>63.855050395185266</v>
      </c>
      <c r="M21" s="103">
        <v>0</v>
      </c>
      <c r="N21" s="104">
        <f>IF(D21&gt;0,M21/D21*100,"-")</f>
        <v>0</v>
      </c>
      <c r="O21" s="103">
        <v>11447</v>
      </c>
      <c r="P21" s="103">
        <v>11395</v>
      </c>
      <c r="Q21" s="104">
        <f>IF(D21&gt;0,O21/D21*100,"-")</f>
        <v>20.750852004930753</v>
      </c>
      <c r="R21" s="103">
        <v>186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51</v>
      </c>
      <c r="B22" s="102" t="s">
        <v>297</v>
      </c>
      <c r="C22" s="101" t="s">
        <v>298</v>
      </c>
      <c r="D22" s="103">
        <f>+SUM(E22,+I22)</f>
        <v>16965</v>
      </c>
      <c r="E22" s="103">
        <f>+SUM(G22,+H22)</f>
        <v>4741</v>
      </c>
      <c r="F22" s="104">
        <f>IF(D22&gt;0,E22/D22*100,"-")</f>
        <v>27.945770704391393</v>
      </c>
      <c r="G22" s="103">
        <v>4741</v>
      </c>
      <c r="H22" s="103">
        <v>0</v>
      </c>
      <c r="I22" s="103">
        <f>+SUM(K22,+M22,+O22)</f>
        <v>12224</v>
      </c>
      <c r="J22" s="104">
        <f>IF(D22&gt;0,I22/D22*100,"-")</f>
        <v>72.054229295608607</v>
      </c>
      <c r="K22" s="103">
        <v>9147</v>
      </c>
      <c r="L22" s="104">
        <f>IF(D22&gt;0,K22/D22*100,"-")</f>
        <v>53.916887709991158</v>
      </c>
      <c r="M22" s="103">
        <v>0</v>
      </c>
      <c r="N22" s="104">
        <f>IF(D22&gt;0,M22/D22*100,"-")</f>
        <v>0</v>
      </c>
      <c r="O22" s="103">
        <v>3077</v>
      </c>
      <c r="P22" s="103">
        <v>2780</v>
      </c>
      <c r="Q22" s="104">
        <f>IF(D22&gt;0,O22/D22*100,"-")</f>
        <v>18.137341585617449</v>
      </c>
      <c r="R22" s="103">
        <v>49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51</v>
      </c>
      <c r="B23" s="102" t="s">
        <v>300</v>
      </c>
      <c r="C23" s="101" t="s">
        <v>301</v>
      </c>
      <c r="D23" s="103">
        <f>+SUM(E23,+I23)</f>
        <v>6390</v>
      </c>
      <c r="E23" s="103">
        <f>+SUM(G23,+H23)</f>
        <v>3479</v>
      </c>
      <c r="F23" s="104">
        <f>IF(D23&gt;0,E23/D23*100,"-")</f>
        <v>54.444444444444443</v>
      </c>
      <c r="G23" s="103">
        <v>2974</v>
      </c>
      <c r="H23" s="103">
        <v>505</v>
      </c>
      <c r="I23" s="103">
        <f>+SUM(K23,+M23,+O23)</f>
        <v>2911</v>
      </c>
      <c r="J23" s="104">
        <f>IF(D23&gt;0,I23/D23*100,"-")</f>
        <v>45.555555555555557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2911</v>
      </c>
      <c r="P23" s="103">
        <v>2911</v>
      </c>
      <c r="Q23" s="104">
        <f>IF(D23&gt;0,O23/D23*100,"-")</f>
        <v>45.555555555555557</v>
      </c>
      <c r="R23" s="103">
        <v>18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51</v>
      </c>
      <c r="B24" s="102" t="s">
        <v>303</v>
      </c>
      <c r="C24" s="101" t="s">
        <v>304</v>
      </c>
      <c r="D24" s="103">
        <f>+SUM(E24,+I24)</f>
        <v>13842</v>
      </c>
      <c r="E24" s="103">
        <f>+SUM(G24,+H24)</f>
        <v>7228</v>
      </c>
      <c r="F24" s="104">
        <f>IF(D24&gt;0,E24/D24*100,"-")</f>
        <v>52.217887588498769</v>
      </c>
      <c r="G24" s="103">
        <v>7228</v>
      </c>
      <c r="H24" s="103">
        <v>0</v>
      </c>
      <c r="I24" s="103">
        <f>+SUM(K24,+M24,+O24)</f>
        <v>6614</v>
      </c>
      <c r="J24" s="104">
        <f>IF(D24&gt;0,I24/D24*100,"-")</f>
        <v>47.782112411501224</v>
      </c>
      <c r="K24" s="103">
        <v>3676</v>
      </c>
      <c r="L24" s="104">
        <f>IF(D24&gt;0,K24/D24*100,"-")</f>
        <v>26.556855945672591</v>
      </c>
      <c r="M24" s="103">
        <v>0</v>
      </c>
      <c r="N24" s="104">
        <f>IF(D24&gt;0,M24/D24*100,"-")</f>
        <v>0</v>
      </c>
      <c r="O24" s="103">
        <v>2938</v>
      </c>
      <c r="P24" s="103">
        <v>2900</v>
      </c>
      <c r="Q24" s="104">
        <f>IF(D24&gt;0,O24/D24*100,"-")</f>
        <v>21.225256465828636</v>
      </c>
      <c r="R24" s="103">
        <v>138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51</v>
      </c>
      <c r="B25" s="102" t="s">
        <v>306</v>
      </c>
      <c r="C25" s="101" t="s">
        <v>307</v>
      </c>
      <c r="D25" s="103">
        <f>+SUM(E25,+I25)</f>
        <v>33324</v>
      </c>
      <c r="E25" s="103">
        <f>+SUM(G25,+H25)</f>
        <v>4389</v>
      </c>
      <c r="F25" s="104">
        <f>IF(D25&gt;0,E25/D25*100,"-")</f>
        <v>13.170687792581923</v>
      </c>
      <c r="G25" s="103">
        <v>4389</v>
      </c>
      <c r="H25" s="103">
        <v>0</v>
      </c>
      <c r="I25" s="103">
        <f>+SUM(K25,+M25,+O25)</f>
        <v>28935</v>
      </c>
      <c r="J25" s="104">
        <f>IF(D25&gt;0,I25/D25*100,"-")</f>
        <v>86.82931220741807</v>
      </c>
      <c r="K25" s="103">
        <v>18437</v>
      </c>
      <c r="L25" s="104">
        <f>IF(D25&gt;0,K25/D25*100,"-")</f>
        <v>55.326491417596927</v>
      </c>
      <c r="M25" s="103">
        <v>0</v>
      </c>
      <c r="N25" s="104">
        <f>IF(D25&gt;0,M25/D25*100,"-")</f>
        <v>0</v>
      </c>
      <c r="O25" s="103">
        <v>10498</v>
      </c>
      <c r="P25" s="103">
        <v>10498</v>
      </c>
      <c r="Q25" s="104">
        <f>IF(D25&gt;0,O25/D25*100,"-")</f>
        <v>31.502820789821151</v>
      </c>
      <c r="R25" s="103">
        <v>70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51</v>
      </c>
      <c r="B26" s="102" t="s">
        <v>309</v>
      </c>
      <c r="C26" s="101" t="s">
        <v>310</v>
      </c>
      <c r="D26" s="103">
        <f>+SUM(E26,+I26)</f>
        <v>27340</v>
      </c>
      <c r="E26" s="103">
        <f>+SUM(G26,+H26)</f>
        <v>1803</v>
      </c>
      <c r="F26" s="104">
        <f>IF(D26&gt;0,E26/D26*100,"-")</f>
        <v>6.5947329919531823</v>
      </c>
      <c r="G26" s="103">
        <v>1803</v>
      </c>
      <c r="H26" s="103">
        <v>0</v>
      </c>
      <c r="I26" s="103">
        <f>+SUM(K26,+M26,+O26)</f>
        <v>25537</v>
      </c>
      <c r="J26" s="104">
        <f>IF(D26&gt;0,I26/D26*100,"-")</f>
        <v>93.40526700804682</v>
      </c>
      <c r="K26" s="103">
        <v>20152</v>
      </c>
      <c r="L26" s="104">
        <f>IF(D26&gt;0,K26/D26*100,"-")</f>
        <v>73.708851499634235</v>
      </c>
      <c r="M26" s="103">
        <v>0</v>
      </c>
      <c r="N26" s="104">
        <f>IF(D26&gt;0,M26/D26*100,"-")</f>
        <v>0</v>
      </c>
      <c r="O26" s="103">
        <v>5385</v>
      </c>
      <c r="P26" s="103">
        <v>5385</v>
      </c>
      <c r="Q26" s="104">
        <f>IF(D26&gt;0,O26/D26*100,"-")</f>
        <v>19.696415508412581</v>
      </c>
      <c r="R26" s="103">
        <v>61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51</v>
      </c>
      <c r="B27" s="102" t="s">
        <v>312</v>
      </c>
      <c r="C27" s="101" t="s">
        <v>313</v>
      </c>
      <c r="D27" s="103">
        <f>+SUM(E27,+I27)</f>
        <v>5867</v>
      </c>
      <c r="E27" s="103">
        <f>+SUM(G27,+H27)</f>
        <v>1430</v>
      </c>
      <c r="F27" s="104">
        <f>IF(D27&gt;0,E27/D27*100,"-")</f>
        <v>24.373615135503666</v>
      </c>
      <c r="G27" s="103">
        <v>1430</v>
      </c>
      <c r="H27" s="103">
        <v>0</v>
      </c>
      <c r="I27" s="103">
        <f>+SUM(K27,+M27,+O27)</f>
        <v>4437</v>
      </c>
      <c r="J27" s="104">
        <f>IF(D27&gt;0,I27/D27*100,"-")</f>
        <v>75.62638486449633</v>
      </c>
      <c r="K27" s="103">
        <v>3061</v>
      </c>
      <c r="L27" s="104">
        <f>IF(D27&gt;0,K27/D27*100,"-")</f>
        <v>52.173171978864843</v>
      </c>
      <c r="M27" s="103">
        <v>0</v>
      </c>
      <c r="N27" s="104">
        <f>IF(D27&gt;0,M27/D27*100,"-")</f>
        <v>0</v>
      </c>
      <c r="O27" s="103">
        <v>1376</v>
      </c>
      <c r="P27" s="103">
        <v>1246</v>
      </c>
      <c r="Q27" s="104">
        <f>IF(D27&gt;0,O27/D27*100,"-")</f>
        <v>23.453212885631498</v>
      </c>
      <c r="R27" s="103">
        <v>14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51</v>
      </c>
      <c r="B28" s="102" t="s">
        <v>315</v>
      </c>
      <c r="C28" s="101" t="s">
        <v>316</v>
      </c>
      <c r="D28" s="103">
        <f>+SUM(E28,+I28)</f>
        <v>15779</v>
      </c>
      <c r="E28" s="103">
        <f>+SUM(G28,+H28)</f>
        <v>2409</v>
      </c>
      <c r="F28" s="104">
        <f>IF(D28&gt;0,E28/D28*100,"-")</f>
        <v>15.267127194372268</v>
      </c>
      <c r="G28" s="103">
        <v>2409</v>
      </c>
      <c r="H28" s="103">
        <v>0</v>
      </c>
      <c r="I28" s="103">
        <f>+SUM(K28,+M28,+O28)</f>
        <v>13370</v>
      </c>
      <c r="J28" s="104">
        <f>IF(D28&gt;0,I28/D28*100,"-")</f>
        <v>84.732872805627736</v>
      </c>
      <c r="K28" s="103">
        <v>7747</v>
      </c>
      <c r="L28" s="104">
        <f>IF(D28&gt;0,K28/D28*100,"-")</f>
        <v>49.096900944293047</v>
      </c>
      <c r="M28" s="103">
        <v>0</v>
      </c>
      <c r="N28" s="104">
        <f>IF(D28&gt;0,M28/D28*100,"-")</f>
        <v>0</v>
      </c>
      <c r="O28" s="103">
        <v>5623</v>
      </c>
      <c r="P28" s="103">
        <v>5623</v>
      </c>
      <c r="Q28" s="104">
        <f>IF(D28&gt;0,O28/D28*100,"-")</f>
        <v>35.635971861334689</v>
      </c>
      <c r="R28" s="103">
        <v>162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51</v>
      </c>
      <c r="B29" s="102" t="s">
        <v>318</v>
      </c>
      <c r="C29" s="101" t="s">
        <v>319</v>
      </c>
      <c r="D29" s="103">
        <f>+SUM(E29,+I29)</f>
        <v>7800</v>
      </c>
      <c r="E29" s="103">
        <f>+SUM(G29,+H29)</f>
        <v>3165</v>
      </c>
      <c r="F29" s="104">
        <f>IF(D29&gt;0,E29/D29*100,"-")</f>
        <v>40.57692307692308</v>
      </c>
      <c r="G29" s="103">
        <v>3165</v>
      </c>
      <c r="H29" s="103">
        <v>0</v>
      </c>
      <c r="I29" s="103">
        <f>+SUM(K29,+M29,+O29)</f>
        <v>4635</v>
      </c>
      <c r="J29" s="104">
        <f>IF(D29&gt;0,I29/D29*100,"-")</f>
        <v>59.42307692307692</v>
      </c>
      <c r="K29" s="103">
        <v>2350</v>
      </c>
      <c r="L29" s="104">
        <f>IF(D29&gt;0,K29/D29*100,"-")</f>
        <v>30.128205128205128</v>
      </c>
      <c r="M29" s="103">
        <v>0</v>
      </c>
      <c r="N29" s="104">
        <f>IF(D29&gt;0,M29/D29*100,"-")</f>
        <v>0</v>
      </c>
      <c r="O29" s="103">
        <v>2285</v>
      </c>
      <c r="P29" s="103">
        <v>1510</v>
      </c>
      <c r="Q29" s="104">
        <f>IF(D29&gt;0,O29/D29*100,"-")</f>
        <v>29.294871794871796</v>
      </c>
      <c r="R29" s="103">
        <v>35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51</v>
      </c>
      <c r="B30" s="102" t="s">
        <v>321</v>
      </c>
      <c r="C30" s="101" t="s">
        <v>322</v>
      </c>
      <c r="D30" s="103">
        <f>+SUM(E30,+I30)</f>
        <v>5686</v>
      </c>
      <c r="E30" s="103">
        <f>+SUM(G30,+H30)</f>
        <v>2752</v>
      </c>
      <c r="F30" s="104">
        <f>IF(D30&gt;0,E30/D30*100,"-")</f>
        <v>48.399577910657754</v>
      </c>
      <c r="G30" s="103">
        <v>2692</v>
      </c>
      <c r="H30" s="103">
        <v>60</v>
      </c>
      <c r="I30" s="103">
        <f>+SUM(K30,+M30,+O30)</f>
        <v>2934</v>
      </c>
      <c r="J30" s="104">
        <f>IF(D30&gt;0,I30/D30*100,"-")</f>
        <v>51.600422089342246</v>
      </c>
      <c r="K30" s="103">
        <v>1589</v>
      </c>
      <c r="L30" s="104">
        <f>IF(D30&gt;0,K30/D30*100,"-")</f>
        <v>27.945831867745341</v>
      </c>
      <c r="M30" s="103">
        <v>0</v>
      </c>
      <c r="N30" s="104">
        <f>IF(D30&gt;0,M30/D30*100,"-")</f>
        <v>0</v>
      </c>
      <c r="O30" s="103">
        <v>1345</v>
      </c>
      <c r="P30" s="103">
        <v>1264</v>
      </c>
      <c r="Q30" s="104">
        <f>IF(D30&gt;0,O30/D30*100,"-")</f>
        <v>23.654590221596905</v>
      </c>
      <c r="R30" s="103">
        <v>86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51</v>
      </c>
      <c r="B31" s="102" t="s">
        <v>324</v>
      </c>
      <c r="C31" s="101" t="s">
        <v>325</v>
      </c>
      <c r="D31" s="103">
        <f>+SUM(E31,+I31)</f>
        <v>12110</v>
      </c>
      <c r="E31" s="103">
        <f>+SUM(G31,+H31)</f>
        <v>4375</v>
      </c>
      <c r="F31" s="104">
        <f>IF(D31&gt;0,E31/D31*100,"-")</f>
        <v>36.127167630057805</v>
      </c>
      <c r="G31" s="103">
        <v>4347</v>
      </c>
      <c r="H31" s="103">
        <v>28</v>
      </c>
      <c r="I31" s="103">
        <f>+SUM(K31,+M31,+O31)</f>
        <v>7735</v>
      </c>
      <c r="J31" s="104">
        <f>IF(D31&gt;0,I31/D31*100,"-")</f>
        <v>63.872832369942202</v>
      </c>
      <c r="K31" s="103">
        <v>4524</v>
      </c>
      <c r="L31" s="104">
        <f>IF(D31&gt;0,K31/D31*100,"-")</f>
        <v>37.357555739058625</v>
      </c>
      <c r="M31" s="103">
        <v>0</v>
      </c>
      <c r="N31" s="104">
        <f>IF(D31&gt;0,M31/D31*100,"-")</f>
        <v>0</v>
      </c>
      <c r="O31" s="103">
        <v>3211</v>
      </c>
      <c r="P31" s="103">
        <v>3211</v>
      </c>
      <c r="Q31" s="104">
        <f>IF(D31&gt;0,O31/D31*100,"-")</f>
        <v>26.515276630883566</v>
      </c>
      <c r="R31" s="103">
        <v>30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51</v>
      </c>
      <c r="B32" s="102" t="s">
        <v>327</v>
      </c>
      <c r="C32" s="101" t="s">
        <v>328</v>
      </c>
      <c r="D32" s="103">
        <f>+SUM(E32,+I32)</f>
        <v>16009</v>
      </c>
      <c r="E32" s="103">
        <f>+SUM(G32,+H32)</f>
        <v>8878</v>
      </c>
      <c r="F32" s="104">
        <f>IF(D32&gt;0,E32/D32*100,"-")</f>
        <v>55.456305827971761</v>
      </c>
      <c r="G32" s="103">
        <v>8878</v>
      </c>
      <c r="H32" s="103">
        <v>0</v>
      </c>
      <c r="I32" s="103">
        <f>+SUM(K32,+M32,+O32)</f>
        <v>7131</v>
      </c>
      <c r="J32" s="104">
        <f>IF(D32&gt;0,I32/D32*100,"-")</f>
        <v>44.543694172028239</v>
      </c>
      <c r="K32" s="103">
        <v>1578</v>
      </c>
      <c r="L32" s="104">
        <f>IF(D32&gt;0,K32/D32*100,"-")</f>
        <v>9.8569554625523139</v>
      </c>
      <c r="M32" s="103">
        <v>0</v>
      </c>
      <c r="N32" s="104">
        <f>IF(D32&gt;0,M32/D32*100,"-")</f>
        <v>0</v>
      </c>
      <c r="O32" s="103">
        <v>5553</v>
      </c>
      <c r="P32" s="103">
        <v>5553</v>
      </c>
      <c r="Q32" s="104">
        <f>IF(D32&gt;0,O32/D32*100,"-")</f>
        <v>34.686738709475918</v>
      </c>
      <c r="R32" s="103">
        <v>62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51</v>
      </c>
      <c r="B33" s="102" t="s">
        <v>330</v>
      </c>
      <c r="C33" s="101" t="s">
        <v>331</v>
      </c>
      <c r="D33" s="103">
        <f>+SUM(E33,+I33)</f>
        <v>9666</v>
      </c>
      <c r="E33" s="103">
        <f>+SUM(G33,+H33)</f>
        <v>6244</v>
      </c>
      <c r="F33" s="104">
        <f>IF(D33&gt;0,E33/D33*100,"-")</f>
        <v>64.597558452307055</v>
      </c>
      <c r="G33" s="103">
        <v>6244</v>
      </c>
      <c r="H33" s="103">
        <v>0</v>
      </c>
      <c r="I33" s="103">
        <f>+SUM(K33,+M33,+O33)</f>
        <v>3422</v>
      </c>
      <c r="J33" s="104">
        <f>IF(D33&gt;0,I33/D33*100,"-")</f>
        <v>35.402441547692945</v>
      </c>
      <c r="K33" s="103">
        <v>1860</v>
      </c>
      <c r="L33" s="104">
        <f>IF(D33&gt;0,K33/D33*100,"-")</f>
        <v>19.242706393544381</v>
      </c>
      <c r="M33" s="103">
        <v>0</v>
      </c>
      <c r="N33" s="104">
        <f>IF(D33&gt;0,M33/D33*100,"-")</f>
        <v>0</v>
      </c>
      <c r="O33" s="103">
        <v>1562</v>
      </c>
      <c r="P33" s="103">
        <v>1562</v>
      </c>
      <c r="Q33" s="104">
        <f>IF(D33&gt;0,O33/D33*100,"-")</f>
        <v>16.15973515414856</v>
      </c>
      <c r="R33" s="103">
        <v>57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51</v>
      </c>
      <c r="B34" s="102" t="s">
        <v>333</v>
      </c>
      <c r="C34" s="101" t="s">
        <v>334</v>
      </c>
      <c r="D34" s="103">
        <f>+SUM(E34,+I34)</f>
        <v>3551</v>
      </c>
      <c r="E34" s="103">
        <f>+SUM(G34,+H34)</f>
        <v>1955</v>
      </c>
      <c r="F34" s="104">
        <f>IF(D34&gt;0,E34/D34*100,"-")</f>
        <v>55.054914108701766</v>
      </c>
      <c r="G34" s="103">
        <v>1955</v>
      </c>
      <c r="H34" s="103">
        <v>0</v>
      </c>
      <c r="I34" s="103">
        <f>+SUM(K34,+M34,+O34)</f>
        <v>1596</v>
      </c>
      <c r="J34" s="104">
        <f>IF(D34&gt;0,I34/D34*100,"-")</f>
        <v>44.945085891298227</v>
      </c>
      <c r="K34" s="103">
        <v>317</v>
      </c>
      <c r="L34" s="104">
        <f>IF(D34&gt;0,K34/D34*100,"-")</f>
        <v>8.9270627992114893</v>
      </c>
      <c r="M34" s="103">
        <v>0</v>
      </c>
      <c r="N34" s="104">
        <f>IF(D34&gt;0,M34/D34*100,"-")</f>
        <v>0</v>
      </c>
      <c r="O34" s="103">
        <v>1279</v>
      </c>
      <c r="P34" s="103">
        <v>1279</v>
      </c>
      <c r="Q34" s="104">
        <f>IF(D34&gt;0,O34/D34*100,"-")</f>
        <v>36.018023092086736</v>
      </c>
      <c r="R34" s="103">
        <v>20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51</v>
      </c>
      <c r="B35" s="102" t="s">
        <v>336</v>
      </c>
      <c r="C35" s="101" t="s">
        <v>337</v>
      </c>
      <c r="D35" s="103">
        <f>+SUM(E35,+I35)</f>
        <v>2785</v>
      </c>
      <c r="E35" s="103">
        <f>+SUM(G35,+H35)</f>
        <v>1661</v>
      </c>
      <c r="F35" s="104">
        <f>IF(D35&gt;0,E35/D35*100,"-")</f>
        <v>59.640933572710949</v>
      </c>
      <c r="G35" s="103">
        <v>1661</v>
      </c>
      <c r="H35" s="103">
        <v>0</v>
      </c>
      <c r="I35" s="103">
        <f>+SUM(K35,+M35,+O35)</f>
        <v>1124</v>
      </c>
      <c r="J35" s="104">
        <f>IF(D35&gt;0,I35/D35*100,"-")</f>
        <v>40.359066427289051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1124</v>
      </c>
      <c r="P35" s="103">
        <v>1124</v>
      </c>
      <c r="Q35" s="104">
        <f>IF(D35&gt;0,O35/D35*100,"-")</f>
        <v>40.359066427289051</v>
      </c>
      <c r="R35" s="103">
        <v>20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51</v>
      </c>
      <c r="B36" s="102" t="s">
        <v>339</v>
      </c>
      <c r="C36" s="101" t="s">
        <v>340</v>
      </c>
      <c r="D36" s="103">
        <f>+SUM(E36,+I36)</f>
        <v>9441</v>
      </c>
      <c r="E36" s="103">
        <f>+SUM(G36,+H36)</f>
        <v>4543</v>
      </c>
      <c r="F36" s="104">
        <f>IF(D36&gt;0,E36/D36*100,"-")</f>
        <v>48.119902552695685</v>
      </c>
      <c r="G36" s="103">
        <v>4432</v>
      </c>
      <c r="H36" s="103">
        <v>111</v>
      </c>
      <c r="I36" s="103">
        <f>+SUM(K36,+M36,+O36)</f>
        <v>4898</v>
      </c>
      <c r="J36" s="104">
        <f>IF(D36&gt;0,I36/D36*100,"-")</f>
        <v>51.880097447304308</v>
      </c>
      <c r="K36" s="103">
        <v>2758</v>
      </c>
      <c r="L36" s="104">
        <f>IF(D36&gt;0,K36/D36*100,"-")</f>
        <v>29.213007096705855</v>
      </c>
      <c r="M36" s="103">
        <v>0</v>
      </c>
      <c r="N36" s="104">
        <f>IF(D36&gt;0,M36/D36*100,"-")</f>
        <v>0</v>
      </c>
      <c r="O36" s="103">
        <v>2140</v>
      </c>
      <c r="P36" s="103">
        <v>2140</v>
      </c>
      <c r="Q36" s="104">
        <f>IF(D36&gt;0,O36/D36*100,"-")</f>
        <v>22.667090350598453</v>
      </c>
      <c r="R36" s="103">
        <v>85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51</v>
      </c>
      <c r="B37" s="102" t="s">
        <v>342</v>
      </c>
      <c r="C37" s="101" t="s">
        <v>343</v>
      </c>
      <c r="D37" s="103">
        <f>+SUM(E37,+I37)</f>
        <v>4313</v>
      </c>
      <c r="E37" s="103">
        <f>+SUM(G37,+H37)</f>
        <v>1185</v>
      </c>
      <c r="F37" s="104">
        <f>IF(D37&gt;0,E37/D37*100,"-")</f>
        <v>27.475075353582195</v>
      </c>
      <c r="G37" s="103">
        <v>1185</v>
      </c>
      <c r="H37" s="103">
        <v>0</v>
      </c>
      <c r="I37" s="103">
        <f>+SUM(K37,+M37,+O37)</f>
        <v>3128</v>
      </c>
      <c r="J37" s="104">
        <f>IF(D37&gt;0,I37/D37*100,"-")</f>
        <v>72.524924646417816</v>
      </c>
      <c r="K37" s="103">
        <v>1948</v>
      </c>
      <c r="L37" s="104">
        <f>IF(D37&gt;0,K37/D37*100,"-")</f>
        <v>45.165777880825416</v>
      </c>
      <c r="M37" s="103">
        <v>0</v>
      </c>
      <c r="N37" s="104">
        <f>IF(D37&gt;0,M37/D37*100,"-")</f>
        <v>0</v>
      </c>
      <c r="O37" s="103">
        <v>1180</v>
      </c>
      <c r="P37" s="103">
        <v>1180</v>
      </c>
      <c r="Q37" s="104">
        <f>IF(D37&gt;0,O37/D37*100,"-")</f>
        <v>27.359146765592396</v>
      </c>
      <c r="R37" s="103">
        <v>9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51</v>
      </c>
      <c r="B38" s="102" t="s">
        <v>345</v>
      </c>
      <c r="C38" s="101" t="s">
        <v>346</v>
      </c>
      <c r="D38" s="103">
        <f>+SUM(E38,+I38)</f>
        <v>5973</v>
      </c>
      <c r="E38" s="103">
        <f>+SUM(G38,+H38)</f>
        <v>2523</v>
      </c>
      <c r="F38" s="104">
        <f>IF(D38&gt;0,E38/D38*100,"-")</f>
        <v>42.240080361627328</v>
      </c>
      <c r="G38" s="103">
        <v>2523</v>
      </c>
      <c r="H38" s="103">
        <v>0</v>
      </c>
      <c r="I38" s="103">
        <f>+SUM(K38,+M38,+O38)</f>
        <v>3450</v>
      </c>
      <c r="J38" s="104">
        <f>IF(D38&gt;0,I38/D38*100,"-")</f>
        <v>57.759919638372679</v>
      </c>
      <c r="K38" s="103">
        <v>1823</v>
      </c>
      <c r="L38" s="104">
        <f>IF(D38&gt;0,K38/D38*100,"-")</f>
        <v>30.520676377029972</v>
      </c>
      <c r="M38" s="103">
        <v>0</v>
      </c>
      <c r="N38" s="104">
        <f>IF(D38&gt;0,M38/D38*100,"-")</f>
        <v>0</v>
      </c>
      <c r="O38" s="103">
        <v>1627</v>
      </c>
      <c r="P38" s="103">
        <v>1627</v>
      </c>
      <c r="Q38" s="104">
        <f>IF(D38&gt;0,O38/D38*100,"-")</f>
        <v>27.239243261342711</v>
      </c>
      <c r="R38" s="103">
        <v>17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51</v>
      </c>
      <c r="B39" s="102" t="s">
        <v>348</v>
      </c>
      <c r="C39" s="101" t="s">
        <v>349</v>
      </c>
      <c r="D39" s="103">
        <f>+SUM(E39,+I39)</f>
        <v>17207</v>
      </c>
      <c r="E39" s="103">
        <f>+SUM(G39,+H39)</f>
        <v>10109</v>
      </c>
      <c r="F39" s="104">
        <f>IF(D39&gt;0,E39/D39*100,"-")</f>
        <v>58.749346196315457</v>
      </c>
      <c r="G39" s="103">
        <v>10109</v>
      </c>
      <c r="H39" s="103">
        <v>0</v>
      </c>
      <c r="I39" s="103">
        <f>+SUM(K39,+M39,+O39)</f>
        <v>7098</v>
      </c>
      <c r="J39" s="104">
        <f>IF(D39&gt;0,I39/D39*100,"-")</f>
        <v>41.250653803684543</v>
      </c>
      <c r="K39" s="103">
        <v>2457</v>
      </c>
      <c r="L39" s="104">
        <f>IF(D39&gt;0,K39/D39*100,"-")</f>
        <v>14.27907247050619</v>
      </c>
      <c r="M39" s="103">
        <v>0</v>
      </c>
      <c r="N39" s="104">
        <f>IF(D39&gt;0,M39/D39*100,"-")</f>
        <v>0</v>
      </c>
      <c r="O39" s="103">
        <v>4641</v>
      </c>
      <c r="P39" s="103">
        <v>3882</v>
      </c>
      <c r="Q39" s="104">
        <f>IF(D39&gt;0,O39/D39*100,"-")</f>
        <v>26.971581333178356</v>
      </c>
      <c r="R39" s="103">
        <v>58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51</v>
      </c>
      <c r="B40" s="102" t="s">
        <v>351</v>
      </c>
      <c r="C40" s="101" t="s">
        <v>352</v>
      </c>
      <c r="D40" s="103">
        <f>+SUM(E40,+I40)</f>
        <v>12884</v>
      </c>
      <c r="E40" s="103">
        <f>+SUM(G40,+H40)</f>
        <v>8442</v>
      </c>
      <c r="F40" s="104">
        <f>IF(D40&gt;0,E40/D40*100,"-")</f>
        <v>65.523129462899718</v>
      </c>
      <c r="G40" s="103">
        <v>8442</v>
      </c>
      <c r="H40" s="103">
        <v>0</v>
      </c>
      <c r="I40" s="103">
        <f>+SUM(K40,+M40,+O40)</f>
        <v>4442</v>
      </c>
      <c r="J40" s="104">
        <f>IF(D40&gt;0,I40/D40*100,"-")</f>
        <v>34.476870537100282</v>
      </c>
      <c r="K40" s="103">
        <v>2789</v>
      </c>
      <c r="L40" s="104">
        <f>IF(D40&gt;0,K40/D40*100,"-")</f>
        <v>21.647004036013659</v>
      </c>
      <c r="M40" s="103">
        <v>0</v>
      </c>
      <c r="N40" s="104">
        <f>IF(D40&gt;0,M40/D40*100,"-")</f>
        <v>0</v>
      </c>
      <c r="O40" s="103">
        <v>1653</v>
      </c>
      <c r="P40" s="103">
        <v>1589</v>
      </c>
      <c r="Q40" s="104">
        <f>IF(D40&gt;0,O40/D40*100,"-")</f>
        <v>12.82986650108662</v>
      </c>
      <c r="R40" s="103">
        <v>161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0">
    <sortCondition ref="A8:A40"/>
    <sortCondition ref="B8:B40"/>
    <sortCondition ref="C8:C4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岩手県</v>
      </c>
      <c r="B7" s="107" t="str">
        <f>水洗化人口等!B7</f>
        <v>03000</v>
      </c>
      <c r="C7" s="106" t="s">
        <v>200</v>
      </c>
      <c r="D7" s="108">
        <f>SUM(E7,+H7,+K7)</f>
        <v>534455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191710</v>
      </c>
      <c r="I7" s="108">
        <f>SUM(I$8:I$207)</f>
        <v>179097</v>
      </c>
      <c r="J7" s="108">
        <f>SUM(J$8:J$207)</f>
        <v>12613</v>
      </c>
      <c r="K7" s="108">
        <f>SUM(L7:M7)</f>
        <v>342745</v>
      </c>
      <c r="L7" s="108">
        <f>SUM(L$8:L$207)</f>
        <v>188415</v>
      </c>
      <c r="M7" s="108">
        <f>SUM(M$8:M$207)</f>
        <v>154330</v>
      </c>
      <c r="N7" s="108">
        <f>SUM(O7,+V7,+AC7)</f>
        <v>535223</v>
      </c>
      <c r="O7" s="108">
        <f>SUM(P7:U7)</f>
        <v>367512</v>
      </c>
      <c r="P7" s="108">
        <f t="shared" ref="P7:U7" si="0">SUM(P$8:P$207)</f>
        <v>367512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166943</v>
      </c>
      <c r="W7" s="108">
        <f t="shared" ref="W7:AB7" si="1">SUM(W$8:W$207)</f>
        <v>166943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768</v>
      </c>
      <c r="AD7" s="108">
        <f>SUM(AD$8:AD$207)</f>
        <v>768</v>
      </c>
      <c r="AE7" s="108">
        <f>SUM(AE$8:AE$207)</f>
        <v>0</v>
      </c>
      <c r="AF7" s="108">
        <f>SUM(AG7:AI7)</f>
        <v>14432</v>
      </c>
      <c r="AG7" s="108">
        <f>SUM(AG$8:AG$207)</f>
        <v>14432</v>
      </c>
      <c r="AH7" s="108">
        <f>SUM(AH$8:AH$207)</f>
        <v>0</v>
      </c>
      <c r="AI7" s="108">
        <f>SUM(AI$8:AI$207)</f>
        <v>0</v>
      </c>
      <c r="AJ7" s="108">
        <f>SUM(AK7:AS7)</f>
        <v>14546</v>
      </c>
      <c r="AK7" s="108">
        <f t="shared" ref="AK7:AS7" si="2">SUM(AK$8:AK$207)</f>
        <v>0</v>
      </c>
      <c r="AL7" s="108">
        <f t="shared" si="2"/>
        <v>194</v>
      </c>
      <c r="AM7" s="108">
        <f t="shared" si="2"/>
        <v>4779</v>
      </c>
      <c r="AN7" s="108">
        <f t="shared" si="2"/>
        <v>6600</v>
      </c>
      <c r="AO7" s="108">
        <f t="shared" si="2"/>
        <v>0</v>
      </c>
      <c r="AP7" s="108">
        <f t="shared" si="2"/>
        <v>0</v>
      </c>
      <c r="AQ7" s="108">
        <f t="shared" si="2"/>
        <v>135</v>
      </c>
      <c r="AR7" s="108">
        <f t="shared" si="2"/>
        <v>3</v>
      </c>
      <c r="AS7" s="108">
        <f t="shared" si="2"/>
        <v>2835</v>
      </c>
      <c r="AT7" s="108">
        <f>SUM(AU7:AY7)</f>
        <v>504</v>
      </c>
      <c r="AU7" s="108">
        <f>SUM(AU$8:AU$207)</f>
        <v>80</v>
      </c>
      <c r="AV7" s="108">
        <f>SUM(AV$8:AV$207)</f>
        <v>0</v>
      </c>
      <c r="AW7" s="108">
        <f>SUM(AW$8:AW$207)</f>
        <v>424</v>
      </c>
      <c r="AX7" s="108">
        <f>SUM(AX$8:AX$207)</f>
        <v>0</v>
      </c>
      <c r="AY7" s="108">
        <f>SUM(AY$8:AY$207)</f>
        <v>0</v>
      </c>
      <c r="AZ7" s="108">
        <f>SUM(BA7:BC7)</f>
        <v>481</v>
      </c>
      <c r="BA7" s="108">
        <f>SUM(BA$8:BA$207)</f>
        <v>481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51</v>
      </c>
      <c r="B8" s="113" t="s">
        <v>254</v>
      </c>
      <c r="C8" s="101" t="s">
        <v>255</v>
      </c>
      <c r="D8" s="103">
        <f>SUM(E8,+H8,+K8)</f>
        <v>28702</v>
      </c>
      <c r="E8" s="103">
        <f>SUM(F8:G8)</f>
        <v>0</v>
      </c>
      <c r="F8" s="103">
        <v>0</v>
      </c>
      <c r="G8" s="103">
        <v>0</v>
      </c>
      <c r="H8" s="103">
        <f>SUM(I8:J8)</f>
        <v>12675</v>
      </c>
      <c r="I8" s="103">
        <v>11309</v>
      </c>
      <c r="J8" s="103">
        <v>1366</v>
      </c>
      <c r="K8" s="103">
        <f>SUM(L8:M8)</f>
        <v>16027</v>
      </c>
      <c r="L8" s="103">
        <v>9651</v>
      </c>
      <c r="M8" s="103">
        <v>6376</v>
      </c>
      <c r="N8" s="103">
        <f>SUM(O8,+V8,+AC8)</f>
        <v>28702</v>
      </c>
      <c r="O8" s="103">
        <f>SUM(P8:U8)</f>
        <v>20960</v>
      </c>
      <c r="P8" s="103">
        <v>20960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7742</v>
      </c>
      <c r="W8" s="103">
        <v>7742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487</v>
      </c>
      <c r="AG8" s="103">
        <v>487</v>
      </c>
      <c r="AH8" s="103">
        <v>0</v>
      </c>
      <c r="AI8" s="103">
        <v>0</v>
      </c>
      <c r="AJ8" s="103">
        <f>SUM(AK8:AS8)</f>
        <v>487</v>
      </c>
      <c r="AK8" s="103">
        <v>0</v>
      </c>
      <c r="AL8" s="103">
        <v>0</v>
      </c>
      <c r="AM8" s="103">
        <v>3</v>
      </c>
      <c r="AN8" s="103">
        <v>484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18</v>
      </c>
      <c r="AU8" s="103">
        <v>0</v>
      </c>
      <c r="AV8" s="103">
        <v>0</v>
      </c>
      <c r="AW8" s="103">
        <v>18</v>
      </c>
      <c r="AX8" s="103">
        <v>0</v>
      </c>
      <c r="AY8" s="103">
        <v>0</v>
      </c>
      <c r="AZ8" s="103">
        <f>SUM(BA8:BC8)</f>
        <v>117</v>
      </c>
      <c r="BA8" s="103">
        <v>117</v>
      </c>
      <c r="BB8" s="103">
        <v>0</v>
      </c>
      <c r="BC8" s="103">
        <v>0</v>
      </c>
    </row>
    <row r="9" spans="1:55" s="105" customFormat="1" ht="13.5" customHeight="1">
      <c r="A9" s="115" t="s">
        <v>51</v>
      </c>
      <c r="B9" s="113" t="s">
        <v>258</v>
      </c>
      <c r="C9" s="101" t="s">
        <v>259</v>
      </c>
      <c r="D9" s="103">
        <f>SUM(E9,+H9,+K9)</f>
        <v>29087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29087</v>
      </c>
      <c r="L9" s="103">
        <v>20822</v>
      </c>
      <c r="M9" s="103">
        <v>8265</v>
      </c>
      <c r="N9" s="103">
        <f>SUM(O9,+V9,+AC9)</f>
        <v>29087</v>
      </c>
      <c r="O9" s="103">
        <f>SUM(P9:U9)</f>
        <v>20822</v>
      </c>
      <c r="P9" s="103">
        <v>20822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8265</v>
      </c>
      <c r="W9" s="103">
        <v>8265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919</v>
      </c>
      <c r="AG9" s="103">
        <v>919</v>
      </c>
      <c r="AH9" s="103">
        <v>0</v>
      </c>
      <c r="AI9" s="103">
        <v>0</v>
      </c>
      <c r="AJ9" s="103">
        <f>SUM(AK9:AS9)</f>
        <v>919</v>
      </c>
      <c r="AK9" s="103">
        <v>0</v>
      </c>
      <c r="AL9" s="103">
        <v>0</v>
      </c>
      <c r="AM9" s="103">
        <v>917</v>
      </c>
      <c r="AN9" s="103">
        <v>0</v>
      </c>
      <c r="AO9" s="103">
        <v>0</v>
      </c>
      <c r="AP9" s="103">
        <v>0</v>
      </c>
      <c r="AQ9" s="103">
        <v>0</v>
      </c>
      <c r="AR9" s="103">
        <v>2</v>
      </c>
      <c r="AS9" s="103">
        <v>0</v>
      </c>
      <c r="AT9" s="103">
        <f>SUM(AU9:AY9)</f>
        <v>97</v>
      </c>
      <c r="AU9" s="103">
        <v>0</v>
      </c>
      <c r="AV9" s="103">
        <v>0</v>
      </c>
      <c r="AW9" s="103">
        <v>97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51</v>
      </c>
      <c r="B10" s="113" t="s">
        <v>261</v>
      </c>
      <c r="C10" s="101" t="s">
        <v>262</v>
      </c>
      <c r="D10" s="103">
        <f>SUM(E10,+H10,+K10)</f>
        <v>31412</v>
      </c>
      <c r="E10" s="103">
        <f>SUM(F10:G10)</f>
        <v>0</v>
      </c>
      <c r="F10" s="103">
        <v>0</v>
      </c>
      <c r="G10" s="103">
        <v>0</v>
      </c>
      <c r="H10" s="103">
        <f>SUM(I10:J10)</f>
        <v>19608</v>
      </c>
      <c r="I10" s="103">
        <v>19608</v>
      </c>
      <c r="J10" s="103">
        <v>0</v>
      </c>
      <c r="K10" s="103">
        <f>SUM(L10:M10)</f>
        <v>11804</v>
      </c>
      <c r="L10" s="103">
        <v>0</v>
      </c>
      <c r="M10" s="103">
        <v>11804</v>
      </c>
      <c r="N10" s="103">
        <f>SUM(O10,+V10,+AC10)</f>
        <v>31469</v>
      </c>
      <c r="O10" s="103">
        <f>SUM(P10:U10)</f>
        <v>19608</v>
      </c>
      <c r="P10" s="103">
        <v>19608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11804</v>
      </c>
      <c r="W10" s="103">
        <v>11804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57</v>
      </c>
      <c r="AD10" s="103">
        <v>57</v>
      </c>
      <c r="AE10" s="103">
        <v>0</v>
      </c>
      <c r="AF10" s="103">
        <f>SUM(AG10:AI10)</f>
        <v>1103</v>
      </c>
      <c r="AG10" s="103">
        <v>1103</v>
      </c>
      <c r="AH10" s="103">
        <v>0</v>
      </c>
      <c r="AI10" s="103">
        <v>0</v>
      </c>
      <c r="AJ10" s="103">
        <f>SUM(AK10:AS10)</f>
        <v>1103</v>
      </c>
      <c r="AK10" s="103">
        <v>0</v>
      </c>
      <c r="AL10" s="103">
        <v>0</v>
      </c>
      <c r="AM10" s="103">
        <v>29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1074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51</v>
      </c>
      <c r="B11" s="113" t="s">
        <v>264</v>
      </c>
      <c r="C11" s="101" t="s">
        <v>265</v>
      </c>
      <c r="D11" s="103">
        <f>SUM(E11,+H11,+K11)</f>
        <v>39382</v>
      </c>
      <c r="E11" s="103">
        <f>SUM(F11:G11)</f>
        <v>0</v>
      </c>
      <c r="F11" s="103">
        <v>0</v>
      </c>
      <c r="G11" s="103">
        <v>0</v>
      </c>
      <c r="H11" s="103">
        <f>SUM(I11:J11)</f>
        <v>20565</v>
      </c>
      <c r="I11" s="103">
        <v>20565</v>
      </c>
      <c r="J11" s="103">
        <v>0</v>
      </c>
      <c r="K11" s="103">
        <f>SUM(L11:M11)</f>
        <v>18817</v>
      </c>
      <c r="L11" s="103">
        <v>0</v>
      </c>
      <c r="M11" s="103">
        <v>18817</v>
      </c>
      <c r="N11" s="103">
        <f>SUM(O11,+V11,+AC11)</f>
        <v>39382</v>
      </c>
      <c r="O11" s="103">
        <f>SUM(P11:U11)</f>
        <v>20565</v>
      </c>
      <c r="P11" s="103">
        <v>20565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18817</v>
      </c>
      <c r="W11" s="103">
        <v>18817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1352</v>
      </c>
      <c r="AG11" s="103">
        <v>1352</v>
      </c>
      <c r="AH11" s="103">
        <v>0</v>
      </c>
      <c r="AI11" s="103">
        <v>0</v>
      </c>
      <c r="AJ11" s="103">
        <f>SUM(AK11:AS11)</f>
        <v>1352</v>
      </c>
      <c r="AK11" s="103">
        <v>0</v>
      </c>
      <c r="AL11" s="103">
        <v>0</v>
      </c>
      <c r="AM11" s="103">
        <v>28</v>
      </c>
      <c r="AN11" s="103">
        <v>413</v>
      </c>
      <c r="AO11" s="103">
        <v>0</v>
      </c>
      <c r="AP11" s="103">
        <v>0</v>
      </c>
      <c r="AQ11" s="103">
        <v>0</v>
      </c>
      <c r="AR11" s="103">
        <v>0</v>
      </c>
      <c r="AS11" s="103">
        <v>911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51</v>
      </c>
      <c r="B12" s="113" t="s">
        <v>267</v>
      </c>
      <c r="C12" s="101" t="s">
        <v>268</v>
      </c>
      <c r="D12" s="103">
        <f>SUM(E12,+H12,+K12)</f>
        <v>30757</v>
      </c>
      <c r="E12" s="103">
        <f>SUM(F12:G12)</f>
        <v>0</v>
      </c>
      <c r="F12" s="103">
        <v>0</v>
      </c>
      <c r="G12" s="103">
        <v>0</v>
      </c>
      <c r="H12" s="103">
        <f>SUM(I12:J12)</f>
        <v>19940</v>
      </c>
      <c r="I12" s="103">
        <v>19940</v>
      </c>
      <c r="J12" s="103">
        <v>0</v>
      </c>
      <c r="K12" s="103">
        <f>SUM(L12:M12)</f>
        <v>10817</v>
      </c>
      <c r="L12" s="103">
        <v>0</v>
      </c>
      <c r="M12" s="103">
        <v>10817</v>
      </c>
      <c r="N12" s="103">
        <f>SUM(O12,+V12,+AC12)</f>
        <v>30757</v>
      </c>
      <c r="O12" s="103">
        <f>SUM(P12:U12)</f>
        <v>19940</v>
      </c>
      <c r="P12" s="103">
        <v>19940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10817</v>
      </c>
      <c r="W12" s="103">
        <v>10817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948</v>
      </c>
      <c r="AG12" s="103">
        <v>948</v>
      </c>
      <c r="AH12" s="103">
        <v>0</v>
      </c>
      <c r="AI12" s="103">
        <v>0</v>
      </c>
      <c r="AJ12" s="103">
        <f>SUM(AK12:AS12)</f>
        <v>948</v>
      </c>
      <c r="AK12" s="103">
        <v>0</v>
      </c>
      <c r="AL12" s="103">
        <v>0</v>
      </c>
      <c r="AM12" s="103">
        <v>28</v>
      </c>
      <c r="AN12" s="103">
        <v>920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51</v>
      </c>
      <c r="B13" s="113" t="s">
        <v>270</v>
      </c>
      <c r="C13" s="101" t="s">
        <v>271</v>
      </c>
      <c r="D13" s="103">
        <f>SUM(E13,+H13,+K13)</f>
        <v>25062</v>
      </c>
      <c r="E13" s="103">
        <f>SUM(F13:G13)</f>
        <v>0</v>
      </c>
      <c r="F13" s="103">
        <v>0</v>
      </c>
      <c r="G13" s="103">
        <v>0</v>
      </c>
      <c r="H13" s="103">
        <f>SUM(I13:J13)</f>
        <v>20809</v>
      </c>
      <c r="I13" s="103">
        <v>20809</v>
      </c>
      <c r="J13" s="103">
        <v>0</v>
      </c>
      <c r="K13" s="103">
        <f>SUM(L13:M13)</f>
        <v>4253</v>
      </c>
      <c r="L13" s="103">
        <v>0</v>
      </c>
      <c r="M13" s="103">
        <v>4253</v>
      </c>
      <c r="N13" s="103">
        <f>SUM(O13,+V13,+AC13)</f>
        <v>25062</v>
      </c>
      <c r="O13" s="103">
        <f>SUM(P13:U13)</f>
        <v>20809</v>
      </c>
      <c r="P13" s="103">
        <v>20809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4253</v>
      </c>
      <c r="W13" s="103">
        <v>4253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708</v>
      </c>
      <c r="AG13" s="103">
        <v>708</v>
      </c>
      <c r="AH13" s="103">
        <v>0</v>
      </c>
      <c r="AI13" s="103">
        <v>0</v>
      </c>
      <c r="AJ13" s="103">
        <f>SUM(AK13:AS13)</f>
        <v>708</v>
      </c>
      <c r="AK13" s="103">
        <v>0</v>
      </c>
      <c r="AL13" s="103">
        <v>0</v>
      </c>
      <c r="AM13" s="103">
        <v>25</v>
      </c>
      <c r="AN13" s="103">
        <v>683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51</v>
      </c>
      <c r="B14" s="113" t="s">
        <v>273</v>
      </c>
      <c r="C14" s="101" t="s">
        <v>274</v>
      </c>
      <c r="D14" s="103">
        <f>SUM(E14,+H14,+K14)</f>
        <v>18191</v>
      </c>
      <c r="E14" s="103">
        <f>SUM(F14:G14)</f>
        <v>0</v>
      </c>
      <c r="F14" s="103">
        <v>0</v>
      </c>
      <c r="G14" s="103">
        <v>0</v>
      </c>
      <c r="H14" s="103">
        <f>SUM(I14:J14)</f>
        <v>18191</v>
      </c>
      <c r="I14" s="103">
        <v>15333</v>
      </c>
      <c r="J14" s="103">
        <v>2858</v>
      </c>
      <c r="K14" s="103">
        <f>SUM(L14:M14)</f>
        <v>0</v>
      </c>
      <c r="L14" s="103">
        <v>0</v>
      </c>
      <c r="M14" s="103">
        <v>0</v>
      </c>
      <c r="N14" s="103">
        <f>SUM(O14,+V14,+AC14)</f>
        <v>18191</v>
      </c>
      <c r="O14" s="103">
        <f>SUM(P14:U14)</f>
        <v>15333</v>
      </c>
      <c r="P14" s="103">
        <v>15333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2858</v>
      </c>
      <c r="W14" s="103">
        <v>2858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660</v>
      </c>
      <c r="AG14" s="103">
        <v>660</v>
      </c>
      <c r="AH14" s="103">
        <v>0</v>
      </c>
      <c r="AI14" s="103">
        <v>0</v>
      </c>
      <c r="AJ14" s="103">
        <f>SUM(AK14:AS14)</f>
        <v>660</v>
      </c>
      <c r="AK14" s="103">
        <v>0</v>
      </c>
      <c r="AL14" s="103">
        <v>0</v>
      </c>
      <c r="AM14" s="103">
        <v>52</v>
      </c>
      <c r="AN14" s="103">
        <v>377</v>
      </c>
      <c r="AO14" s="103">
        <v>0</v>
      </c>
      <c r="AP14" s="103">
        <v>0</v>
      </c>
      <c r="AQ14" s="103">
        <v>135</v>
      </c>
      <c r="AR14" s="103">
        <v>0</v>
      </c>
      <c r="AS14" s="103">
        <v>96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51</v>
      </c>
      <c r="B15" s="113" t="s">
        <v>276</v>
      </c>
      <c r="C15" s="101" t="s">
        <v>277</v>
      </c>
      <c r="D15" s="103">
        <f>SUM(E15,+H15,+K15)</f>
        <v>74618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74618</v>
      </c>
      <c r="L15" s="103">
        <v>60083</v>
      </c>
      <c r="M15" s="103">
        <v>14535</v>
      </c>
      <c r="N15" s="103">
        <f>SUM(O15,+V15,+AC15)</f>
        <v>74618</v>
      </c>
      <c r="O15" s="103">
        <f>SUM(P15:U15)</f>
        <v>60083</v>
      </c>
      <c r="P15" s="103">
        <v>60083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14535</v>
      </c>
      <c r="W15" s="103">
        <v>14535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2547</v>
      </c>
      <c r="AG15" s="103">
        <v>2547</v>
      </c>
      <c r="AH15" s="103">
        <v>0</v>
      </c>
      <c r="AI15" s="103">
        <v>0</v>
      </c>
      <c r="AJ15" s="103">
        <f>SUM(AK15:AS15)</f>
        <v>2547</v>
      </c>
      <c r="AK15" s="103">
        <v>0</v>
      </c>
      <c r="AL15" s="103">
        <v>0</v>
      </c>
      <c r="AM15" s="103">
        <v>102</v>
      </c>
      <c r="AN15" s="103">
        <v>2445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51</v>
      </c>
      <c r="B16" s="113" t="s">
        <v>279</v>
      </c>
      <c r="C16" s="101" t="s">
        <v>280</v>
      </c>
      <c r="D16" s="103">
        <f>SUM(E16,+H16,+K16)</f>
        <v>17056</v>
      </c>
      <c r="E16" s="103">
        <f>SUM(F16:G16)</f>
        <v>0</v>
      </c>
      <c r="F16" s="103">
        <v>0</v>
      </c>
      <c r="G16" s="103">
        <v>0</v>
      </c>
      <c r="H16" s="103">
        <f>SUM(I16:J16)</f>
        <v>7471</v>
      </c>
      <c r="I16" s="103">
        <v>7471</v>
      </c>
      <c r="J16" s="103">
        <v>0</v>
      </c>
      <c r="K16" s="103">
        <f>SUM(L16:M16)</f>
        <v>9585</v>
      </c>
      <c r="L16" s="103">
        <v>0</v>
      </c>
      <c r="M16" s="103">
        <v>9585</v>
      </c>
      <c r="N16" s="103">
        <f>SUM(O16,+V16,+AC16)</f>
        <v>17056</v>
      </c>
      <c r="O16" s="103">
        <f>SUM(P16:U16)</f>
        <v>7471</v>
      </c>
      <c r="P16" s="103">
        <v>7471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9585</v>
      </c>
      <c r="W16" s="103">
        <v>9585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600</v>
      </c>
      <c r="AG16" s="103">
        <v>600</v>
      </c>
      <c r="AH16" s="103">
        <v>0</v>
      </c>
      <c r="AI16" s="103">
        <v>0</v>
      </c>
      <c r="AJ16" s="103">
        <f>SUM(AK16:AS16)</f>
        <v>600</v>
      </c>
      <c r="AK16" s="103">
        <v>0</v>
      </c>
      <c r="AL16" s="103">
        <v>0</v>
      </c>
      <c r="AM16" s="103">
        <v>16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584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51</v>
      </c>
      <c r="B17" s="113" t="s">
        <v>282</v>
      </c>
      <c r="C17" s="101" t="s">
        <v>283</v>
      </c>
      <c r="D17" s="103">
        <f>SUM(E17,+H17,+K17)</f>
        <v>15829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15829</v>
      </c>
      <c r="L17" s="103">
        <v>10992</v>
      </c>
      <c r="M17" s="103">
        <v>4837</v>
      </c>
      <c r="N17" s="103">
        <f>SUM(O17,+V17,+AC17)</f>
        <v>15829</v>
      </c>
      <c r="O17" s="103">
        <f>SUM(P17:U17)</f>
        <v>10992</v>
      </c>
      <c r="P17" s="103">
        <v>10992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4837</v>
      </c>
      <c r="W17" s="103">
        <v>4837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20</v>
      </c>
      <c r="AG17" s="103">
        <v>20</v>
      </c>
      <c r="AH17" s="103">
        <v>0</v>
      </c>
      <c r="AI17" s="103">
        <v>0</v>
      </c>
      <c r="AJ17" s="103">
        <f>SUM(AK17:AS17)</f>
        <v>83</v>
      </c>
      <c r="AK17" s="103">
        <v>0</v>
      </c>
      <c r="AL17" s="103">
        <v>63</v>
      </c>
      <c r="AM17" s="103">
        <v>20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63</v>
      </c>
      <c r="BA17" s="103">
        <v>63</v>
      </c>
      <c r="BB17" s="103">
        <v>0</v>
      </c>
      <c r="BC17" s="103">
        <v>0</v>
      </c>
    </row>
    <row r="18" spans="1:55" s="105" customFormat="1" ht="13.5" customHeight="1">
      <c r="A18" s="115" t="s">
        <v>51</v>
      </c>
      <c r="B18" s="113" t="s">
        <v>285</v>
      </c>
      <c r="C18" s="101" t="s">
        <v>286</v>
      </c>
      <c r="D18" s="103">
        <f>SUM(E18,+H18,+K18)</f>
        <v>17358</v>
      </c>
      <c r="E18" s="103">
        <f>SUM(F18:G18)</f>
        <v>0</v>
      </c>
      <c r="F18" s="103">
        <v>0</v>
      </c>
      <c r="G18" s="103">
        <v>0</v>
      </c>
      <c r="H18" s="103">
        <f>SUM(I18:J18)</f>
        <v>14529</v>
      </c>
      <c r="I18" s="103">
        <v>14529</v>
      </c>
      <c r="J18" s="103">
        <v>0</v>
      </c>
      <c r="K18" s="103">
        <f>SUM(L18:M18)</f>
        <v>2829</v>
      </c>
      <c r="L18" s="103">
        <v>0</v>
      </c>
      <c r="M18" s="103">
        <v>2829</v>
      </c>
      <c r="N18" s="103">
        <f>SUM(O18,+V18,+AC18)</f>
        <v>17358</v>
      </c>
      <c r="O18" s="103">
        <f>SUM(P18:U18)</f>
        <v>14529</v>
      </c>
      <c r="P18" s="103">
        <v>14529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2829</v>
      </c>
      <c r="W18" s="103">
        <v>2829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869</v>
      </c>
      <c r="AG18" s="103">
        <v>869</v>
      </c>
      <c r="AH18" s="103">
        <v>0</v>
      </c>
      <c r="AI18" s="103">
        <v>0</v>
      </c>
      <c r="AJ18" s="103">
        <f>SUM(AK18:AS18)</f>
        <v>869</v>
      </c>
      <c r="AK18" s="103">
        <v>0</v>
      </c>
      <c r="AL18" s="103">
        <v>0</v>
      </c>
      <c r="AM18" s="103">
        <v>869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71</v>
      </c>
      <c r="AU18" s="103">
        <v>0</v>
      </c>
      <c r="AV18" s="103">
        <v>0</v>
      </c>
      <c r="AW18" s="103">
        <v>71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51</v>
      </c>
      <c r="B19" s="113" t="s">
        <v>288</v>
      </c>
      <c r="C19" s="101" t="s">
        <v>289</v>
      </c>
      <c r="D19" s="103">
        <f>SUM(E19,+H19,+K19)</f>
        <v>15439</v>
      </c>
      <c r="E19" s="103">
        <f>SUM(F19:G19)</f>
        <v>0</v>
      </c>
      <c r="F19" s="103">
        <v>0</v>
      </c>
      <c r="G19" s="103">
        <v>0</v>
      </c>
      <c r="H19" s="103">
        <f>SUM(I19:J19)</f>
        <v>15439</v>
      </c>
      <c r="I19" s="103">
        <v>9872</v>
      </c>
      <c r="J19" s="103">
        <v>5567</v>
      </c>
      <c r="K19" s="103">
        <f>SUM(L19:M19)</f>
        <v>0</v>
      </c>
      <c r="L19" s="103">
        <v>0</v>
      </c>
      <c r="M19" s="103">
        <v>0</v>
      </c>
      <c r="N19" s="103">
        <f>SUM(O19,+V19,+AC19)</f>
        <v>15439</v>
      </c>
      <c r="O19" s="103">
        <f>SUM(P19:U19)</f>
        <v>9872</v>
      </c>
      <c r="P19" s="103">
        <v>9872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5567</v>
      </c>
      <c r="W19" s="103">
        <v>5567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49</v>
      </c>
      <c r="AG19" s="103">
        <v>49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49</v>
      </c>
      <c r="AU19" s="103">
        <v>49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51</v>
      </c>
      <c r="B20" s="113" t="s">
        <v>291</v>
      </c>
      <c r="C20" s="101" t="s">
        <v>292</v>
      </c>
      <c r="D20" s="103">
        <f>SUM(E20,+H20,+K20)</f>
        <v>67041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67041</v>
      </c>
      <c r="L20" s="103">
        <v>45086</v>
      </c>
      <c r="M20" s="103">
        <v>21955</v>
      </c>
      <c r="N20" s="103">
        <f>SUM(O20,+V20,+AC20)</f>
        <v>67041</v>
      </c>
      <c r="O20" s="103">
        <f>SUM(P20:U20)</f>
        <v>45086</v>
      </c>
      <c r="P20" s="103">
        <v>45086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21955</v>
      </c>
      <c r="W20" s="103">
        <v>21955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1179</v>
      </c>
      <c r="AG20" s="103">
        <v>1179</v>
      </c>
      <c r="AH20" s="103">
        <v>0</v>
      </c>
      <c r="AI20" s="103">
        <v>0</v>
      </c>
      <c r="AJ20" s="103">
        <f>SUM(AK20:AS20)</f>
        <v>1212</v>
      </c>
      <c r="AK20" s="103">
        <v>0</v>
      </c>
      <c r="AL20" s="103">
        <v>33</v>
      </c>
      <c r="AM20" s="103">
        <v>1179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141</v>
      </c>
      <c r="AU20" s="103">
        <v>0</v>
      </c>
      <c r="AV20" s="103">
        <v>0</v>
      </c>
      <c r="AW20" s="103">
        <v>141</v>
      </c>
      <c r="AX20" s="103">
        <v>0</v>
      </c>
      <c r="AY20" s="103">
        <v>0</v>
      </c>
      <c r="AZ20" s="103">
        <f>SUM(BA20:BC20)</f>
        <v>33</v>
      </c>
      <c r="BA20" s="103">
        <v>33</v>
      </c>
      <c r="BB20" s="103">
        <v>0</v>
      </c>
      <c r="BC20" s="103">
        <v>0</v>
      </c>
    </row>
    <row r="21" spans="1:55" s="105" customFormat="1" ht="13.5" customHeight="1">
      <c r="A21" s="115" t="s">
        <v>51</v>
      </c>
      <c r="B21" s="113" t="s">
        <v>294</v>
      </c>
      <c r="C21" s="101" t="s">
        <v>295</v>
      </c>
      <c r="D21" s="103">
        <f>SUM(E21,+H21,+K21)</f>
        <v>18189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18189</v>
      </c>
      <c r="L21" s="103">
        <v>13529</v>
      </c>
      <c r="M21" s="103">
        <v>4660</v>
      </c>
      <c r="N21" s="103">
        <f>SUM(O21,+V21,+AC21)</f>
        <v>18367</v>
      </c>
      <c r="O21" s="103">
        <f>SUM(P21:U21)</f>
        <v>13529</v>
      </c>
      <c r="P21" s="103">
        <v>13529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4660</v>
      </c>
      <c r="W21" s="103">
        <v>4660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178</v>
      </c>
      <c r="AD21" s="103">
        <v>178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168</v>
      </c>
      <c r="BA21" s="103">
        <v>168</v>
      </c>
      <c r="BB21" s="103">
        <v>0</v>
      </c>
      <c r="BC21" s="103">
        <v>0</v>
      </c>
    </row>
    <row r="22" spans="1:55" s="105" customFormat="1" ht="13.5" customHeight="1">
      <c r="A22" s="115" t="s">
        <v>51</v>
      </c>
      <c r="B22" s="113" t="s">
        <v>297</v>
      </c>
      <c r="C22" s="101" t="s">
        <v>298</v>
      </c>
      <c r="D22" s="103">
        <f>SUM(E22,+H22,+K22)</f>
        <v>5512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5512</v>
      </c>
      <c r="L22" s="103">
        <v>3732</v>
      </c>
      <c r="M22" s="103">
        <v>1780</v>
      </c>
      <c r="N22" s="103">
        <f>SUM(O22,+V22,+AC22)</f>
        <v>5512</v>
      </c>
      <c r="O22" s="103">
        <f>SUM(P22:U22)</f>
        <v>3732</v>
      </c>
      <c r="P22" s="103">
        <v>3732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1780</v>
      </c>
      <c r="W22" s="103">
        <v>1780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51</v>
      </c>
      <c r="AK22" s="103">
        <v>0</v>
      </c>
      <c r="AL22" s="103">
        <v>51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51</v>
      </c>
      <c r="BA22" s="103">
        <v>51</v>
      </c>
      <c r="BB22" s="103">
        <v>0</v>
      </c>
      <c r="BC22" s="103">
        <v>0</v>
      </c>
    </row>
    <row r="23" spans="1:55" s="105" customFormat="1" ht="13.5" customHeight="1">
      <c r="A23" s="115" t="s">
        <v>51</v>
      </c>
      <c r="B23" s="113" t="s">
        <v>300</v>
      </c>
      <c r="C23" s="101" t="s">
        <v>301</v>
      </c>
      <c r="D23" s="103">
        <f>SUM(E23,+H23,+K23)</f>
        <v>3007</v>
      </c>
      <c r="E23" s="103">
        <f>SUM(F23:G23)</f>
        <v>0</v>
      </c>
      <c r="F23" s="103">
        <v>0</v>
      </c>
      <c r="G23" s="103">
        <v>0</v>
      </c>
      <c r="H23" s="103">
        <f>SUM(I23:J23)</f>
        <v>3007</v>
      </c>
      <c r="I23" s="103">
        <v>1986</v>
      </c>
      <c r="J23" s="103">
        <v>1021</v>
      </c>
      <c r="K23" s="103">
        <f>SUM(L23:M23)</f>
        <v>0</v>
      </c>
      <c r="L23" s="103">
        <v>0</v>
      </c>
      <c r="M23" s="103">
        <v>0</v>
      </c>
      <c r="N23" s="103">
        <f>SUM(O23,+V23,+AC23)</f>
        <v>3407</v>
      </c>
      <c r="O23" s="103">
        <f>SUM(P23:U23)</f>
        <v>1986</v>
      </c>
      <c r="P23" s="103">
        <v>1986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1021</v>
      </c>
      <c r="W23" s="103">
        <v>1021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400</v>
      </c>
      <c r="AD23" s="103">
        <v>400</v>
      </c>
      <c r="AE23" s="103">
        <v>0</v>
      </c>
      <c r="AF23" s="103">
        <f>SUM(AG23:AI23)</f>
        <v>9</v>
      </c>
      <c r="AG23" s="103">
        <v>9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9</v>
      </c>
      <c r="AU23" s="103">
        <v>9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51</v>
      </c>
      <c r="B24" s="113" t="s">
        <v>303</v>
      </c>
      <c r="C24" s="101" t="s">
        <v>304</v>
      </c>
      <c r="D24" s="103">
        <f>SUM(E24,+H24,+K24)</f>
        <v>6942</v>
      </c>
      <c r="E24" s="103">
        <f>SUM(F24:G24)</f>
        <v>0</v>
      </c>
      <c r="F24" s="103">
        <v>0</v>
      </c>
      <c r="G24" s="103">
        <v>0</v>
      </c>
      <c r="H24" s="103">
        <f>SUM(I24:J24)</f>
        <v>6942</v>
      </c>
      <c r="I24" s="103">
        <v>6111</v>
      </c>
      <c r="J24" s="103">
        <v>831</v>
      </c>
      <c r="K24" s="103">
        <f>SUM(L24:M24)</f>
        <v>0</v>
      </c>
      <c r="L24" s="103">
        <v>0</v>
      </c>
      <c r="M24" s="103">
        <v>0</v>
      </c>
      <c r="N24" s="103">
        <f>SUM(O24,+V24,+AC24)</f>
        <v>6942</v>
      </c>
      <c r="O24" s="103">
        <f>SUM(P24:U24)</f>
        <v>6111</v>
      </c>
      <c r="P24" s="103">
        <v>6111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831</v>
      </c>
      <c r="W24" s="103">
        <v>831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22</v>
      </c>
      <c r="AG24" s="103">
        <v>22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22</v>
      </c>
      <c r="AU24" s="103">
        <v>22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51</v>
      </c>
      <c r="B25" s="113" t="s">
        <v>306</v>
      </c>
      <c r="C25" s="101" t="s">
        <v>307</v>
      </c>
      <c r="D25" s="103">
        <f>SUM(E25,+H25,+K25)</f>
        <v>10268</v>
      </c>
      <c r="E25" s="103">
        <f>SUM(F25:G25)</f>
        <v>0</v>
      </c>
      <c r="F25" s="103">
        <v>0</v>
      </c>
      <c r="G25" s="103">
        <v>0</v>
      </c>
      <c r="H25" s="103">
        <f>SUM(I25:J25)</f>
        <v>4475</v>
      </c>
      <c r="I25" s="103">
        <v>4475</v>
      </c>
      <c r="J25" s="103">
        <v>0</v>
      </c>
      <c r="K25" s="103">
        <f>SUM(L25:M25)</f>
        <v>5793</v>
      </c>
      <c r="L25" s="103">
        <v>0</v>
      </c>
      <c r="M25" s="103">
        <v>5793</v>
      </c>
      <c r="N25" s="103">
        <f>SUM(O25,+V25,+AC25)</f>
        <v>10268</v>
      </c>
      <c r="O25" s="103">
        <f>SUM(P25:U25)</f>
        <v>4475</v>
      </c>
      <c r="P25" s="103">
        <v>4475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5793</v>
      </c>
      <c r="W25" s="103">
        <v>5793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479</v>
      </c>
      <c r="AG25" s="103">
        <v>479</v>
      </c>
      <c r="AH25" s="103">
        <v>0</v>
      </c>
      <c r="AI25" s="103">
        <v>0</v>
      </c>
      <c r="AJ25" s="103">
        <f>SUM(AK25:AS25)</f>
        <v>479</v>
      </c>
      <c r="AK25" s="103">
        <v>0</v>
      </c>
      <c r="AL25" s="103">
        <v>0</v>
      </c>
      <c r="AM25" s="103">
        <v>3</v>
      </c>
      <c r="AN25" s="103">
        <v>476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51</v>
      </c>
      <c r="B26" s="113" t="s">
        <v>309</v>
      </c>
      <c r="C26" s="101" t="s">
        <v>310</v>
      </c>
      <c r="D26" s="103">
        <f>SUM(E26,+H26,+K26)</f>
        <v>5048</v>
      </c>
      <c r="E26" s="103">
        <f>SUM(F26:G26)</f>
        <v>0</v>
      </c>
      <c r="F26" s="103">
        <v>0</v>
      </c>
      <c r="G26" s="103">
        <v>0</v>
      </c>
      <c r="H26" s="103">
        <f>SUM(I26:J26)</f>
        <v>2047</v>
      </c>
      <c r="I26" s="103">
        <v>2047</v>
      </c>
      <c r="J26" s="103">
        <v>0</v>
      </c>
      <c r="K26" s="103">
        <f>SUM(L26:M26)</f>
        <v>3001</v>
      </c>
      <c r="L26" s="103">
        <v>0</v>
      </c>
      <c r="M26" s="103">
        <v>3001</v>
      </c>
      <c r="N26" s="103">
        <f>SUM(O26,+V26,+AC26)</f>
        <v>5048</v>
      </c>
      <c r="O26" s="103">
        <f>SUM(P26:U26)</f>
        <v>2047</v>
      </c>
      <c r="P26" s="103">
        <v>2047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3001</v>
      </c>
      <c r="W26" s="103">
        <v>3001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236</v>
      </c>
      <c r="AG26" s="103">
        <v>236</v>
      </c>
      <c r="AH26" s="103">
        <v>0</v>
      </c>
      <c r="AI26" s="103">
        <v>0</v>
      </c>
      <c r="AJ26" s="103">
        <f>SUM(AK26:AS26)</f>
        <v>236</v>
      </c>
      <c r="AK26" s="103">
        <v>0</v>
      </c>
      <c r="AL26" s="103">
        <v>0</v>
      </c>
      <c r="AM26" s="103">
        <v>2</v>
      </c>
      <c r="AN26" s="103">
        <v>234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51</v>
      </c>
      <c r="B27" s="113" t="s">
        <v>312</v>
      </c>
      <c r="C27" s="101" t="s">
        <v>313</v>
      </c>
      <c r="D27" s="103">
        <f>SUM(E27,+H27,+K27)</f>
        <v>1958</v>
      </c>
      <c r="E27" s="103">
        <f>SUM(F27:G27)</f>
        <v>0</v>
      </c>
      <c r="F27" s="103">
        <v>0</v>
      </c>
      <c r="G27" s="103">
        <v>0</v>
      </c>
      <c r="H27" s="103">
        <f>SUM(I27:J27)</f>
        <v>1958</v>
      </c>
      <c r="I27" s="103">
        <v>988</v>
      </c>
      <c r="J27" s="103">
        <v>970</v>
      </c>
      <c r="K27" s="103">
        <f>SUM(L27:M27)</f>
        <v>0</v>
      </c>
      <c r="L27" s="103">
        <v>0</v>
      </c>
      <c r="M27" s="103">
        <v>0</v>
      </c>
      <c r="N27" s="103">
        <f>SUM(O27,+V27,+AC27)</f>
        <v>1958</v>
      </c>
      <c r="O27" s="103">
        <f>SUM(P27:U27)</f>
        <v>988</v>
      </c>
      <c r="P27" s="103">
        <v>988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970</v>
      </c>
      <c r="W27" s="103">
        <v>970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60</v>
      </c>
      <c r="AG27" s="103">
        <v>60</v>
      </c>
      <c r="AH27" s="103">
        <v>0</v>
      </c>
      <c r="AI27" s="103">
        <v>0</v>
      </c>
      <c r="AJ27" s="103">
        <f>SUM(AK27:AS27)</f>
        <v>60</v>
      </c>
      <c r="AK27" s="103">
        <v>0</v>
      </c>
      <c r="AL27" s="103">
        <v>0</v>
      </c>
      <c r="AM27" s="103">
        <v>1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59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51</v>
      </c>
      <c r="B28" s="113" t="s">
        <v>315</v>
      </c>
      <c r="C28" s="101" t="s">
        <v>316</v>
      </c>
      <c r="D28" s="103">
        <f>SUM(E28,+H28,+K28)</f>
        <v>5055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5055</v>
      </c>
      <c r="L28" s="103">
        <v>2053</v>
      </c>
      <c r="M28" s="103">
        <v>3002</v>
      </c>
      <c r="N28" s="103">
        <f>SUM(O28,+V28,+AC28)</f>
        <v>5055</v>
      </c>
      <c r="O28" s="103">
        <f>SUM(P28:U28)</f>
        <v>2053</v>
      </c>
      <c r="P28" s="103">
        <v>2053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3002</v>
      </c>
      <c r="W28" s="103">
        <v>3002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91</v>
      </c>
      <c r="AG28" s="103">
        <v>91</v>
      </c>
      <c r="AH28" s="103">
        <v>0</v>
      </c>
      <c r="AI28" s="103">
        <v>0</v>
      </c>
      <c r="AJ28" s="103">
        <f>SUM(AK28:AS28)</f>
        <v>91</v>
      </c>
      <c r="AK28" s="103">
        <v>0</v>
      </c>
      <c r="AL28" s="103">
        <v>0</v>
      </c>
      <c r="AM28" s="103">
        <v>91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10</v>
      </c>
      <c r="AU28" s="103">
        <v>0</v>
      </c>
      <c r="AV28" s="103">
        <v>0</v>
      </c>
      <c r="AW28" s="103">
        <v>10</v>
      </c>
      <c r="AX28" s="103">
        <v>0</v>
      </c>
      <c r="AY28" s="103">
        <v>0</v>
      </c>
      <c r="AZ28" s="103">
        <f>SUM(BA28:BC28)</f>
        <v>2</v>
      </c>
      <c r="BA28" s="103">
        <v>2</v>
      </c>
      <c r="BB28" s="103">
        <v>0</v>
      </c>
      <c r="BC28" s="103">
        <v>0</v>
      </c>
    </row>
    <row r="29" spans="1:55" s="105" customFormat="1" ht="13.5" customHeight="1">
      <c r="A29" s="115" t="s">
        <v>51</v>
      </c>
      <c r="B29" s="113" t="s">
        <v>318</v>
      </c>
      <c r="C29" s="101" t="s">
        <v>319</v>
      </c>
      <c r="D29" s="103">
        <f>SUM(E29,+H29,+K29)</f>
        <v>4416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4416</v>
      </c>
      <c r="L29" s="103">
        <v>3685</v>
      </c>
      <c r="M29" s="103">
        <v>731</v>
      </c>
      <c r="N29" s="103">
        <f>SUM(O29,+V29,+AC29)</f>
        <v>4416</v>
      </c>
      <c r="O29" s="103">
        <f>SUM(P29:U29)</f>
        <v>3685</v>
      </c>
      <c r="P29" s="103">
        <v>3685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731</v>
      </c>
      <c r="W29" s="103">
        <v>731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175</v>
      </c>
      <c r="AG29" s="103">
        <v>175</v>
      </c>
      <c r="AH29" s="103">
        <v>0</v>
      </c>
      <c r="AI29" s="103">
        <v>0</v>
      </c>
      <c r="AJ29" s="103">
        <f>SUM(AK29:AS29)</f>
        <v>175</v>
      </c>
      <c r="AK29" s="103">
        <v>0</v>
      </c>
      <c r="AL29" s="103">
        <v>0</v>
      </c>
      <c r="AM29" s="103">
        <v>6</v>
      </c>
      <c r="AN29" s="103">
        <v>169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51</v>
      </c>
      <c r="B30" s="113" t="s">
        <v>321</v>
      </c>
      <c r="C30" s="101" t="s">
        <v>322</v>
      </c>
      <c r="D30" s="103">
        <f>SUM(E30,+H30,+K30)</f>
        <v>3253</v>
      </c>
      <c r="E30" s="103">
        <f>SUM(F30:G30)</f>
        <v>0</v>
      </c>
      <c r="F30" s="103">
        <v>0</v>
      </c>
      <c r="G30" s="103">
        <v>0</v>
      </c>
      <c r="H30" s="103">
        <f>SUM(I30:J30)</f>
        <v>2166</v>
      </c>
      <c r="I30" s="103">
        <v>2166</v>
      </c>
      <c r="J30" s="103">
        <v>0</v>
      </c>
      <c r="K30" s="103">
        <f>SUM(L30:M30)</f>
        <v>1087</v>
      </c>
      <c r="L30" s="103">
        <v>0</v>
      </c>
      <c r="M30" s="103">
        <v>1087</v>
      </c>
      <c r="N30" s="103">
        <f>SUM(O30,+V30,+AC30)</f>
        <v>3310</v>
      </c>
      <c r="O30" s="103">
        <f>SUM(P30:U30)</f>
        <v>2166</v>
      </c>
      <c r="P30" s="103">
        <v>2166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1087</v>
      </c>
      <c r="W30" s="103">
        <v>1087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57</v>
      </c>
      <c r="AD30" s="103">
        <v>57</v>
      </c>
      <c r="AE30" s="103">
        <v>0</v>
      </c>
      <c r="AF30" s="103">
        <f>SUM(AG30:AI30)</f>
        <v>114</v>
      </c>
      <c r="AG30" s="103">
        <v>114</v>
      </c>
      <c r="AH30" s="103">
        <v>0</v>
      </c>
      <c r="AI30" s="103">
        <v>0</v>
      </c>
      <c r="AJ30" s="103">
        <f>SUM(AK30:AS30)</f>
        <v>114</v>
      </c>
      <c r="AK30" s="103">
        <v>0</v>
      </c>
      <c r="AL30" s="103">
        <v>0</v>
      </c>
      <c r="AM30" s="103">
        <v>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111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51</v>
      </c>
      <c r="B31" s="113" t="s">
        <v>324</v>
      </c>
      <c r="C31" s="101" t="s">
        <v>325</v>
      </c>
      <c r="D31" s="103">
        <f>SUM(E31,+H31,+K31)</f>
        <v>11605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11605</v>
      </c>
      <c r="L31" s="103">
        <v>5265</v>
      </c>
      <c r="M31" s="103">
        <v>6340</v>
      </c>
      <c r="N31" s="103">
        <f>SUM(O31,+V31,+AC31)</f>
        <v>11631</v>
      </c>
      <c r="O31" s="103">
        <f>SUM(P31:U31)</f>
        <v>5265</v>
      </c>
      <c r="P31" s="103">
        <v>5265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6340</v>
      </c>
      <c r="W31" s="103">
        <v>6340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26</v>
      </c>
      <c r="AD31" s="103">
        <v>26</v>
      </c>
      <c r="AE31" s="103">
        <v>0</v>
      </c>
      <c r="AF31" s="103">
        <f>SUM(AG31:AI31)</f>
        <v>15</v>
      </c>
      <c r="AG31" s="103">
        <v>15</v>
      </c>
      <c r="AH31" s="103">
        <v>0</v>
      </c>
      <c r="AI31" s="103">
        <v>0</v>
      </c>
      <c r="AJ31" s="103">
        <f>SUM(AK31:AS31)</f>
        <v>62</v>
      </c>
      <c r="AK31" s="103">
        <v>0</v>
      </c>
      <c r="AL31" s="103">
        <v>47</v>
      </c>
      <c r="AM31" s="103">
        <v>15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47</v>
      </c>
      <c r="BA31" s="103">
        <v>47</v>
      </c>
      <c r="BB31" s="103">
        <v>0</v>
      </c>
      <c r="BC31" s="103">
        <v>0</v>
      </c>
    </row>
    <row r="32" spans="1:55" s="105" customFormat="1" ht="13.5" customHeight="1">
      <c r="A32" s="115" t="s">
        <v>51</v>
      </c>
      <c r="B32" s="113" t="s">
        <v>327</v>
      </c>
      <c r="C32" s="101" t="s">
        <v>328</v>
      </c>
      <c r="D32" s="103">
        <f>SUM(E32,+H32,+K32)</f>
        <v>11212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11212</v>
      </c>
      <c r="L32" s="103">
        <v>7515</v>
      </c>
      <c r="M32" s="103">
        <v>3697</v>
      </c>
      <c r="N32" s="103">
        <f>SUM(O32,+V32,+AC32)</f>
        <v>11212</v>
      </c>
      <c r="O32" s="103">
        <f>SUM(P32:U32)</f>
        <v>7515</v>
      </c>
      <c r="P32" s="103">
        <v>7515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3697</v>
      </c>
      <c r="W32" s="103">
        <v>3697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354</v>
      </c>
      <c r="AG32" s="103">
        <v>354</v>
      </c>
      <c r="AH32" s="103">
        <v>0</v>
      </c>
      <c r="AI32" s="103">
        <v>0</v>
      </c>
      <c r="AJ32" s="103">
        <f>SUM(AK32:AS32)</f>
        <v>354</v>
      </c>
      <c r="AK32" s="103">
        <v>0</v>
      </c>
      <c r="AL32" s="103">
        <v>0</v>
      </c>
      <c r="AM32" s="103">
        <v>353</v>
      </c>
      <c r="AN32" s="103">
        <v>0</v>
      </c>
      <c r="AO32" s="103">
        <v>0</v>
      </c>
      <c r="AP32" s="103">
        <v>0</v>
      </c>
      <c r="AQ32" s="103">
        <v>0</v>
      </c>
      <c r="AR32" s="103">
        <v>1</v>
      </c>
      <c r="AS32" s="103">
        <v>0</v>
      </c>
      <c r="AT32" s="103">
        <f>SUM(AU32:AY32)</f>
        <v>37</v>
      </c>
      <c r="AU32" s="103">
        <v>0</v>
      </c>
      <c r="AV32" s="103">
        <v>0</v>
      </c>
      <c r="AW32" s="103">
        <v>37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51</v>
      </c>
      <c r="B33" s="113" t="s">
        <v>330</v>
      </c>
      <c r="C33" s="101" t="s">
        <v>331</v>
      </c>
      <c r="D33" s="103">
        <f>SUM(E33,+H33,+K33)</f>
        <v>5797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5797</v>
      </c>
      <c r="L33" s="103">
        <v>4824</v>
      </c>
      <c r="M33" s="103">
        <v>973</v>
      </c>
      <c r="N33" s="103">
        <f>SUM(O33,+V33,+AC33)</f>
        <v>5797</v>
      </c>
      <c r="O33" s="103">
        <f>SUM(P33:U33)</f>
        <v>4824</v>
      </c>
      <c r="P33" s="103">
        <v>4824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973</v>
      </c>
      <c r="W33" s="103">
        <v>973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183</v>
      </c>
      <c r="AG33" s="103">
        <v>183</v>
      </c>
      <c r="AH33" s="103">
        <v>0</v>
      </c>
      <c r="AI33" s="103">
        <v>0</v>
      </c>
      <c r="AJ33" s="103">
        <f>SUM(AK33:AS33)</f>
        <v>183</v>
      </c>
      <c r="AK33" s="103">
        <v>0</v>
      </c>
      <c r="AL33" s="103">
        <v>0</v>
      </c>
      <c r="AM33" s="103">
        <v>183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19</v>
      </c>
      <c r="AU33" s="103">
        <v>0</v>
      </c>
      <c r="AV33" s="103">
        <v>0</v>
      </c>
      <c r="AW33" s="103">
        <v>19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51</v>
      </c>
      <c r="B34" s="113" t="s">
        <v>333</v>
      </c>
      <c r="C34" s="101" t="s">
        <v>334</v>
      </c>
      <c r="D34" s="103">
        <f>SUM(E34,+H34,+K34)</f>
        <v>2242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2242</v>
      </c>
      <c r="L34" s="103">
        <v>1178</v>
      </c>
      <c r="M34" s="103">
        <v>1064</v>
      </c>
      <c r="N34" s="103">
        <f>SUM(O34,+V34,+AC34)</f>
        <v>2242</v>
      </c>
      <c r="O34" s="103">
        <f>SUM(P34:U34)</f>
        <v>1178</v>
      </c>
      <c r="P34" s="103">
        <v>1178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1064</v>
      </c>
      <c r="W34" s="103">
        <v>1064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71</v>
      </c>
      <c r="AG34" s="103">
        <v>71</v>
      </c>
      <c r="AH34" s="103">
        <v>0</v>
      </c>
      <c r="AI34" s="103">
        <v>0</v>
      </c>
      <c r="AJ34" s="103">
        <f>SUM(AK34:AS34)</f>
        <v>71</v>
      </c>
      <c r="AK34" s="103">
        <v>0</v>
      </c>
      <c r="AL34" s="103">
        <v>0</v>
      </c>
      <c r="AM34" s="103">
        <v>71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7</v>
      </c>
      <c r="AU34" s="103">
        <v>0</v>
      </c>
      <c r="AV34" s="103">
        <v>0</v>
      </c>
      <c r="AW34" s="103">
        <v>7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51</v>
      </c>
      <c r="B35" s="113" t="s">
        <v>336</v>
      </c>
      <c r="C35" s="101" t="s">
        <v>337</v>
      </c>
      <c r="D35" s="103">
        <f>SUM(E35,+H35,+K35)</f>
        <v>2054</v>
      </c>
      <c r="E35" s="103">
        <f>SUM(F35:G35)</f>
        <v>0</v>
      </c>
      <c r="F35" s="103">
        <v>0</v>
      </c>
      <c r="G35" s="103">
        <v>0</v>
      </c>
      <c r="H35" s="103">
        <f>SUM(I35:J35)</f>
        <v>1443</v>
      </c>
      <c r="I35" s="103">
        <v>1443</v>
      </c>
      <c r="J35" s="103">
        <v>0</v>
      </c>
      <c r="K35" s="103">
        <f>SUM(L35:M35)</f>
        <v>611</v>
      </c>
      <c r="L35" s="103">
        <v>0</v>
      </c>
      <c r="M35" s="103">
        <v>611</v>
      </c>
      <c r="N35" s="103">
        <f>SUM(O35,+V35,+AC35)</f>
        <v>2054</v>
      </c>
      <c r="O35" s="103">
        <f>SUM(P35:U35)</f>
        <v>1443</v>
      </c>
      <c r="P35" s="103">
        <v>1443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611</v>
      </c>
      <c r="W35" s="103">
        <v>611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58</v>
      </c>
      <c r="AG35" s="103">
        <v>58</v>
      </c>
      <c r="AH35" s="103">
        <v>0</v>
      </c>
      <c r="AI35" s="103">
        <v>0</v>
      </c>
      <c r="AJ35" s="103">
        <f>SUM(AK35:AS35)</f>
        <v>58</v>
      </c>
      <c r="AK35" s="103">
        <v>0</v>
      </c>
      <c r="AL35" s="103">
        <v>0</v>
      </c>
      <c r="AM35" s="103">
        <v>2</v>
      </c>
      <c r="AN35" s="103">
        <v>56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51</v>
      </c>
      <c r="B36" s="113" t="s">
        <v>339</v>
      </c>
      <c r="C36" s="101" t="s">
        <v>340</v>
      </c>
      <c r="D36" s="103">
        <f>SUM(E36,+H36,+K36)</f>
        <v>5943</v>
      </c>
      <c r="E36" s="103">
        <f>SUM(F36:G36)</f>
        <v>0</v>
      </c>
      <c r="F36" s="103">
        <v>0</v>
      </c>
      <c r="G36" s="103">
        <v>0</v>
      </c>
      <c r="H36" s="103">
        <f>SUM(I36:J36)</f>
        <v>4610</v>
      </c>
      <c r="I36" s="103">
        <v>4610</v>
      </c>
      <c r="J36" s="103">
        <v>0</v>
      </c>
      <c r="K36" s="103">
        <f>SUM(L36:M36)</f>
        <v>1333</v>
      </c>
      <c r="L36" s="103">
        <v>0</v>
      </c>
      <c r="M36" s="103">
        <v>1333</v>
      </c>
      <c r="N36" s="103">
        <f>SUM(O36,+V36,+AC36)</f>
        <v>5993</v>
      </c>
      <c r="O36" s="103">
        <f>SUM(P36:U36)</f>
        <v>4610</v>
      </c>
      <c r="P36" s="103">
        <v>4610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1333</v>
      </c>
      <c r="W36" s="103">
        <v>1333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50</v>
      </c>
      <c r="AD36" s="103">
        <v>50</v>
      </c>
      <c r="AE36" s="103">
        <v>0</v>
      </c>
      <c r="AF36" s="103">
        <f>SUM(AG36:AI36)</f>
        <v>298</v>
      </c>
      <c r="AG36" s="103">
        <v>298</v>
      </c>
      <c r="AH36" s="103">
        <v>0</v>
      </c>
      <c r="AI36" s="103">
        <v>0</v>
      </c>
      <c r="AJ36" s="103">
        <f>SUM(AK36:AS36)</f>
        <v>298</v>
      </c>
      <c r="AK36" s="103">
        <v>0</v>
      </c>
      <c r="AL36" s="103">
        <v>0</v>
      </c>
      <c r="AM36" s="103">
        <v>298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24</v>
      </c>
      <c r="AU36" s="103">
        <v>0</v>
      </c>
      <c r="AV36" s="103">
        <v>0</v>
      </c>
      <c r="AW36" s="103">
        <v>24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51</v>
      </c>
      <c r="B37" s="113" t="s">
        <v>342</v>
      </c>
      <c r="C37" s="101" t="s">
        <v>343</v>
      </c>
      <c r="D37" s="103">
        <f>SUM(E37,+H37,+K37)</f>
        <v>2094</v>
      </c>
      <c r="E37" s="103">
        <f>SUM(F37:G37)</f>
        <v>0</v>
      </c>
      <c r="F37" s="103">
        <v>0</v>
      </c>
      <c r="G37" s="103">
        <v>0</v>
      </c>
      <c r="H37" s="103">
        <f>SUM(I37:J37)</f>
        <v>1304</v>
      </c>
      <c r="I37" s="103">
        <v>1304</v>
      </c>
      <c r="J37" s="103">
        <v>0</v>
      </c>
      <c r="K37" s="103">
        <f>SUM(L37:M37)</f>
        <v>790</v>
      </c>
      <c r="L37" s="103">
        <v>0</v>
      </c>
      <c r="M37" s="103">
        <v>790</v>
      </c>
      <c r="N37" s="103">
        <f>SUM(O37,+V37,+AC37)</f>
        <v>2094</v>
      </c>
      <c r="O37" s="103">
        <f>SUM(P37:U37)</f>
        <v>1304</v>
      </c>
      <c r="P37" s="103">
        <v>1304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790</v>
      </c>
      <c r="W37" s="103">
        <v>790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59</v>
      </c>
      <c r="AG37" s="103">
        <v>59</v>
      </c>
      <c r="AH37" s="103">
        <v>0</v>
      </c>
      <c r="AI37" s="103">
        <v>0</v>
      </c>
      <c r="AJ37" s="103">
        <f>SUM(AK37:AS37)</f>
        <v>59</v>
      </c>
      <c r="AK37" s="103">
        <v>0</v>
      </c>
      <c r="AL37" s="103">
        <v>0</v>
      </c>
      <c r="AM37" s="103">
        <v>2</v>
      </c>
      <c r="AN37" s="103">
        <v>57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51</v>
      </c>
      <c r="B38" s="113" t="s">
        <v>345</v>
      </c>
      <c r="C38" s="101" t="s">
        <v>346</v>
      </c>
      <c r="D38" s="103">
        <f>SUM(E38,+H38,+K38)</f>
        <v>2355</v>
      </c>
      <c r="E38" s="103">
        <f>SUM(F38:G38)</f>
        <v>0</v>
      </c>
      <c r="F38" s="103">
        <v>0</v>
      </c>
      <c r="G38" s="103">
        <v>0</v>
      </c>
      <c r="H38" s="103">
        <f>SUM(I38:J38)</f>
        <v>1918</v>
      </c>
      <c r="I38" s="103">
        <v>1918</v>
      </c>
      <c r="J38" s="103">
        <v>0</v>
      </c>
      <c r="K38" s="103">
        <f>SUM(L38:M38)</f>
        <v>437</v>
      </c>
      <c r="L38" s="103">
        <v>0</v>
      </c>
      <c r="M38" s="103">
        <v>437</v>
      </c>
      <c r="N38" s="103">
        <f>SUM(O38,+V38,+AC38)</f>
        <v>2355</v>
      </c>
      <c r="O38" s="103">
        <f>SUM(P38:U38)</f>
        <v>1918</v>
      </c>
      <c r="P38" s="103">
        <v>1918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437</v>
      </c>
      <c r="W38" s="103">
        <v>437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118</v>
      </c>
      <c r="AG38" s="103">
        <v>118</v>
      </c>
      <c r="AH38" s="103">
        <v>0</v>
      </c>
      <c r="AI38" s="103">
        <v>0</v>
      </c>
      <c r="AJ38" s="103">
        <f>SUM(AK38:AS38)</f>
        <v>118</v>
      </c>
      <c r="AK38" s="103">
        <v>0</v>
      </c>
      <c r="AL38" s="103">
        <v>0</v>
      </c>
      <c r="AM38" s="103">
        <v>118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51</v>
      </c>
      <c r="B39" s="113" t="s">
        <v>348</v>
      </c>
      <c r="C39" s="101" t="s">
        <v>349</v>
      </c>
      <c r="D39" s="103">
        <f>SUM(E39,+H39,+K39)</f>
        <v>10515</v>
      </c>
      <c r="E39" s="103">
        <f>SUM(F39:G39)</f>
        <v>0</v>
      </c>
      <c r="F39" s="103">
        <v>0</v>
      </c>
      <c r="G39" s="103">
        <v>0</v>
      </c>
      <c r="H39" s="103">
        <f>SUM(I39:J39)</f>
        <v>7064</v>
      </c>
      <c r="I39" s="103">
        <v>7064</v>
      </c>
      <c r="J39" s="103">
        <v>0</v>
      </c>
      <c r="K39" s="103">
        <f>SUM(L39:M39)</f>
        <v>3451</v>
      </c>
      <c r="L39" s="103">
        <v>0</v>
      </c>
      <c r="M39" s="103">
        <v>3451</v>
      </c>
      <c r="N39" s="103">
        <f>SUM(O39,+V39,+AC39)</f>
        <v>10515</v>
      </c>
      <c r="O39" s="103">
        <f>SUM(P39:U39)</f>
        <v>7064</v>
      </c>
      <c r="P39" s="103">
        <v>7064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3451</v>
      </c>
      <c r="W39" s="103">
        <v>3451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296</v>
      </c>
      <c r="AG39" s="103">
        <v>296</v>
      </c>
      <c r="AH39" s="103">
        <v>0</v>
      </c>
      <c r="AI39" s="103">
        <v>0</v>
      </c>
      <c r="AJ39" s="103">
        <f>SUM(AK39:AS39)</f>
        <v>296</v>
      </c>
      <c r="AK39" s="103">
        <v>0</v>
      </c>
      <c r="AL39" s="103">
        <v>0</v>
      </c>
      <c r="AM39" s="103">
        <v>10</v>
      </c>
      <c r="AN39" s="103">
        <v>286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51</v>
      </c>
      <c r="B40" s="113" t="s">
        <v>351</v>
      </c>
      <c r="C40" s="101" t="s">
        <v>352</v>
      </c>
      <c r="D40" s="103">
        <f>SUM(E40,+H40,+K40)</f>
        <v>7056</v>
      </c>
      <c r="E40" s="103">
        <f>SUM(F40:G40)</f>
        <v>0</v>
      </c>
      <c r="F40" s="103">
        <v>0</v>
      </c>
      <c r="G40" s="103">
        <v>0</v>
      </c>
      <c r="H40" s="103">
        <f>SUM(I40:J40)</f>
        <v>5549</v>
      </c>
      <c r="I40" s="103">
        <v>5549</v>
      </c>
      <c r="J40" s="103">
        <v>0</v>
      </c>
      <c r="K40" s="103">
        <f>SUM(L40:M40)</f>
        <v>1507</v>
      </c>
      <c r="L40" s="103">
        <v>0</v>
      </c>
      <c r="M40" s="103">
        <v>1507</v>
      </c>
      <c r="N40" s="103">
        <f>SUM(O40,+V40,+AC40)</f>
        <v>7056</v>
      </c>
      <c r="O40" s="103">
        <f>SUM(P40:U40)</f>
        <v>5549</v>
      </c>
      <c r="P40" s="103">
        <v>5549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1507</v>
      </c>
      <c r="W40" s="103">
        <v>1507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353</v>
      </c>
      <c r="AG40" s="103">
        <v>353</v>
      </c>
      <c r="AH40" s="103">
        <v>0</v>
      </c>
      <c r="AI40" s="103">
        <v>0</v>
      </c>
      <c r="AJ40" s="103">
        <f>SUM(AK40:AS40)</f>
        <v>353</v>
      </c>
      <c r="AK40" s="103">
        <v>0</v>
      </c>
      <c r="AL40" s="103">
        <v>0</v>
      </c>
      <c r="AM40" s="103">
        <v>353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0">
    <sortCondition ref="A8:A40"/>
    <sortCondition ref="B8:B40"/>
    <sortCondition ref="C8:C4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03201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03205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03206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03207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03209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03210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03211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03213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03214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03215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03216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03301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03302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03303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03321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03322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03366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03381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03402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03441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03461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03482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03483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03484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03485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03501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03503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03506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03507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03524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2019-02-19T01:15:22Z</dcterms:modified>
</cp:coreProperties>
</file>